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0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drawings/drawing2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drawings/drawing22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07BFE61-4C46-4C3B-BED5-A092547C517D}" xr6:coauthVersionLast="47" xr6:coauthVersionMax="47" xr10:uidLastSave="{00000000-0000-0000-0000-000000000000}"/>
  <bookViews>
    <workbookView xWindow="38280" yWindow="-120" windowWidth="38640" windowHeight="21120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<sst xmlns="http://schemas.openxmlformats.org/spreadsheetml/2006/main" count="1553" uniqueCount="868">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</sst>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13" Type="http://schemas.openxmlformats.org/officeDocument/2006/relationships/image" Target="../media/image53.emf"/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12" Type="http://schemas.openxmlformats.org/officeDocument/2006/relationships/image" Target="../media/image41.emf"/><Relationship Id="rId2" Type="http://schemas.openxmlformats.org/officeDocument/2006/relationships/image" Target="../media/image46.emf"/><Relationship Id="rId16" Type="http://schemas.openxmlformats.org/officeDocument/2006/relationships/image" Target="../media/image54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image" Target="../media/image39.emf"/><Relationship Id="rId10" Type="http://schemas.openxmlformats.org/officeDocument/2006/relationships/image" Target="../media/image51.emf"/><Relationship Id="rId4" Type="http://schemas.openxmlformats.org/officeDocument/2006/relationships/image" Target="../media/image44.emf"/><Relationship Id="rId9" Type="http://schemas.openxmlformats.org/officeDocument/2006/relationships/image" Target="../media/image50.emf"/><Relationship Id="rId14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60.emf"/><Relationship Id="rId1" Type="http://schemas.openxmlformats.org/officeDocument/2006/relationships/image" Target="../media/image57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60.emf"/><Relationship Id="rId1" Type="http://schemas.openxmlformats.org/officeDocument/2006/relationships/image" Target="../media/image57.emf"/><Relationship Id="rId4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5" Type="http://schemas.openxmlformats.org/officeDocument/2006/relationships/image" Target="../media/image61.emf"/><Relationship Id="rId4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DBA2CD-5736-59E7-3579-30635828E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6222A22-7FE0-1935-8AD1-84982BCBB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1268D701-297F-03A0-6424-FD77F28CD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46054A26-D956-B8DA-1BB9-406740DE3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41849D2-9D17-B16F-985B-3A668E6D4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D2D1172-74E0-E0E7-4CAC-FC488D91E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ED1DBDD9-0089-9EBA-7B26-7D1407B82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DEB6BDB-593C-9442-4EB6-19BCB9320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D41704B5-7D7B-2514-F990-744655BD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0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Relationship Id="rId9" Type="http://schemas.openxmlformats.org/officeDocument/2006/relationships/image" Target="../media/image3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7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57.emf"/><Relationship Id="rId5" Type="http://schemas.openxmlformats.org/officeDocument/2006/relationships/image" Target="../media/image5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62.emf"/><Relationship Id="rId5" Type="http://schemas.openxmlformats.org/officeDocument/2006/relationships/image" Target="../media/image6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6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3.emf"/><Relationship Id="rId4" Type="http://schemas.openxmlformats.org/officeDocument/2006/relationships/control" Target="../activeX/activeX7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63.emf"/><Relationship Id="rId4" Type="http://schemas.openxmlformats.org/officeDocument/2006/relationships/control" Target="../activeX/activeX7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63.emf"/><Relationship Id="rId4" Type="http://schemas.openxmlformats.org/officeDocument/2006/relationships/control" Target="../activeX/activeX7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1" zoomScaleNormal="100" workbookViewId="0">
      <selection activeCell="S28" sqref="S28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885"/>
  <sheetViews>
    <sheetView zoomScaleNormal="100" workbookViewId="0">
      <selection activeCell="G44" sqref="G4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0" t="s">
        <v>187</v>
      </c>
      <c r="J24" s="761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2" t="s">
        <v>184</v>
      </c>
      <c r="J25" s="763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4" t="s">
        <v>235</v>
      </c>
      <c r="J26" s="765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66" t="s">
        <v>830</v>
      </c>
      <c r="B39" s="767"/>
      <c r="C39" s="737"/>
      <c r="D39" s="738"/>
      <c r="E39" s="739"/>
      <c r="F39" s="739"/>
      <c r="G39" s="826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826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826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826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826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826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826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826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826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826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826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826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49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52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55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71" spans="7:7">
      <c r="G271" s="475"/>
    </row>
    <row r="272" spans="7:7">
      <c r="G272" s="475"/>
    </row>
    <row r="273" spans="7:7">
      <c r="G273" s="475"/>
    </row>
    <row r="274" spans="7:7">
      <c r="G274" s="475"/>
    </row>
    <row r="275" spans="7:7">
      <c r="G275" s="475"/>
    </row>
    <row r="276" spans="7:7">
      <c r="G276" s="475"/>
    </row>
    <row r="277" spans="7:7">
      <c r="G277" s="475"/>
    </row>
    <row r="278" spans="7:7">
      <c r="G278" s="475"/>
    </row>
    <row r="279" spans="7:7">
      <c r="G279" s="475"/>
    </row>
    <row r="280" spans="7:7">
      <c r="G280" s="475"/>
    </row>
    <row r="281" spans="7:7">
      <c r="G281" s="475"/>
    </row>
    <row r="282" spans="7:7">
      <c r="G282" s="475"/>
    </row>
    <row r="283" spans="7:7">
      <c r="G283" s="475"/>
    </row>
    <row r="284" spans="7:7">
      <c r="G284" s="475"/>
    </row>
    <row r="285" spans="7:7">
      <c r="G285" s="475"/>
    </row>
    <row r="286" spans="7:7">
      <c r="G286" s="475"/>
    </row>
    <row r="287" spans="7:7">
      <c r="G287" s="475"/>
    </row>
    <row r="288" spans="7:7">
      <c r="G288" s="475"/>
    </row>
    <row r="289" spans="7:7">
      <c r="G289" s="475"/>
    </row>
    <row r="290" spans="7:7">
      <c r="G290" s="475"/>
    </row>
    <row r="291" spans="7:7">
      <c r="G291" s="475"/>
    </row>
    <row r="292" spans="7:7">
      <c r="G292" s="475"/>
    </row>
    <row r="293" spans="7:7">
      <c r="G293" s="475"/>
    </row>
    <row r="294" spans="7:7">
      <c r="G294" s="475"/>
    </row>
    <row r="295" spans="7:7">
      <c r="G295" s="475"/>
    </row>
    <row r="296" spans="7:7">
      <c r="G296" s="475"/>
    </row>
    <row r="297" spans="7:7">
      <c r="G297" s="475"/>
    </row>
    <row r="298" spans="7:7">
      <c r="G298" s="475"/>
    </row>
    <row r="299" spans="7:7">
      <c r="G299" s="475"/>
    </row>
    <row r="300" spans="7:7">
      <c r="G300" s="475"/>
    </row>
    <row r="301" spans="7:7">
      <c r="G301" s="475"/>
    </row>
    <row r="302" spans="7:7">
      <c r="G302" s="475"/>
    </row>
    <row r="303" spans="7:7">
      <c r="G303" s="475"/>
    </row>
    <row r="304" spans="7:7">
      <c r="G304" s="475"/>
    </row>
    <row r="305" spans="7:7">
      <c r="G305" s="475"/>
    </row>
    <row r="306" spans="7:7">
      <c r="G306" s="475"/>
    </row>
    <row r="307" spans="7:7">
      <c r="G307" s="475"/>
    </row>
    <row r="308" spans="7:7">
      <c r="G308" s="475"/>
    </row>
    <row r="309" spans="7:7">
      <c r="G309" s="475"/>
    </row>
    <row r="310" spans="7:7">
      <c r="G310" s="475"/>
    </row>
    <row r="311" spans="7:7">
      <c r="G311" s="475"/>
    </row>
    <row r="312" spans="7:7">
      <c r="G312" s="475"/>
    </row>
    <row r="313" spans="7:7">
      <c r="G313" s="475"/>
    </row>
    <row r="314" spans="7:7">
      <c r="G314" s="475"/>
    </row>
    <row r="315" spans="7:7">
      <c r="G315" s="475"/>
    </row>
    <row r="316" spans="7:7">
      <c r="G316" s="475"/>
    </row>
    <row r="317" spans="7:7">
      <c r="G317" s="475"/>
    </row>
    <row r="318" spans="7:7">
      <c r="G318" s="475"/>
    </row>
    <row r="319" spans="7:7">
      <c r="G319" s="475"/>
    </row>
    <row r="320" spans="7:7">
      <c r="G320" s="475"/>
    </row>
    <row r="321" spans="7:7">
      <c r="G321" s="475"/>
    </row>
    <row r="322" spans="7:7">
      <c r="G322" s="475"/>
    </row>
    <row r="323" spans="7:7">
      <c r="G323" s="475"/>
    </row>
    <row r="324" spans="7:7">
      <c r="G324" s="475"/>
    </row>
    <row r="325" spans="7:7">
      <c r="G325" s="475"/>
    </row>
    <row r="326" spans="7:7">
      <c r="G326" s="475"/>
    </row>
    <row r="327" spans="7:7">
      <c r="G327" s="475"/>
    </row>
    <row r="328" spans="7:7">
      <c r="G328" s="475"/>
    </row>
    <row r="329" spans="7:7">
      <c r="G329" s="475"/>
    </row>
    <row r="330" spans="7:7">
      <c r="G330" s="475"/>
    </row>
    <row r="331" spans="7:7">
      <c r="G331" s="475"/>
    </row>
    <row r="332" spans="7:7">
      <c r="G332" s="475"/>
    </row>
    <row r="333" spans="7:7">
      <c r="G333" s="475"/>
    </row>
    <row r="334" spans="7:7">
      <c r="G334" s="475"/>
    </row>
    <row r="335" spans="7:7">
      <c r="G335" s="475"/>
    </row>
    <row r="336" spans="7:7">
      <c r="G336" s="475"/>
    </row>
    <row r="337" spans="7:7">
      <c r="G337" s="475"/>
    </row>
    <row r="338" spans="7:7">
      <c r="G338" s="475"/>
    </row>
    <row r="339" spans="7:7">
      <c r="G339" s="475"/>
    </row>
    <row r="340" spans="7:7">
      <c r="G340" s="475"/>
    </row>
    <row r="341" spans="7:7">
      <c r="G341" s="475"/>
    </row>
    <row r="342" spans="7:7">
      <c r="G342" s="475"/>
    </row>
    <row r="343" spans="7:7">
      <c r="G343" s="475"/>
    </row>
    <row r="344" spans="7:7">
      <c r="G344" s="475"/>
    </row>
    <row r="345" spans="7:7">
      <c r="G345" s="475"/>
    </row>
    <row r="346" spans="7:7">
      <c r="G346" s="475"/>
    </row>
    <row r="347" spans="7:7">
      <c r="G347" s="475"/>
    </row>
    <row r="348" spans="7:7">
      <c r="G348" s="475"/>
    </row>
    <row r="349" spans="7:7">
      <c r="G349" s="475"/>
    </row>
    <row r="350" spans="7:7">
      <c r="G350" s="475"/>
    </row>
    <row r="351" spans="7:7">
      <c r="G351" s="475"/>
    </row>
    <row r="352" spans="7:7">
      <c r="G352" s="475"/>
    </row>
    <row r="353" spans="7:7">
      <c r="G353" s="475"/>
    </row>
    <row r="354" spans="7:7">
      <c r="G354" s="475"/>
    </row>
    <row r="355" spans="7:7">
      <c r="G355" s="475"/>
    </row>
    <row r="356" spans="7:7">
      <c r="G356" s="475"/>
    </row>
    <row r="357" spans="7:7">
      <c r="G357" s="475"/>
    </row>
    <row r="358" spans="7:7">
      <c r="G358" s="475"/>
    </row>
    <row r="359" spans="7:7">
      <c r="G359" s="475"/>
    </row>
    <row r="360" spans="7:7">
      <c r="G360" s="475"/>
    </row>
    <row r="361" spans="7:7">
      <c r="G361" s="475"/>
    </row>
    <row r="362" spans="7:7">
      <c r="G362" s="475"/>
    </row>
    <row r="363" spans="7:7">
      <c r="G363" s="475"/>
    </row>
    <row r="364" spans="7:7">
      <c r="G364" s="475"/>
    </row>
    <row r="365" spans="7:7">
      <c r="G365" s="475"/>
    </row>
    <row r="366" spans="7:7">
      <c r="G366" s="475"/>
    </row>
    <row r="367" spans="7:7">
      <c r="G367" s="475"/>
    </row>
    <row r="368" spans="7:7">
      <c r="G368" s="475"/>
    </row>
    <row r="369" spans="7:7">
      <c r="G369" s="475"/>
    </row>
    <row r="370" spans="7:7">
      <c r="G370" s="475"/>
    </row>
    <row r="371" spans="7:7">
      <c r="G371" s="475"/>
    </row>
    <row r="372" spans="7:7">
      <c r="G372" s="475"/>
    </row>
    <row r="373" spans="7:7">
      <c r="G373" s="475"/>
    </row>
    <row r="374" spans="7:7">
      <c r="G374" s="475"/>
    </row>
    <row r="375" spans="7:7">
      <c r="G375" s="475"/>
    </row>
    <row r="376" spans="7:7">
      <c r="G376" s="475"/>
    </row>
    <row r="377" spans="7:7">
      <c r="G377" s="475"/>
    </row>
    <row r="378" spans="7:7">
      <c r="G378" s="475"/>
    </row>
    <row r="379" spans="7:7">
      <c r="G379" s="475"/>
    </row>
    <row r="380" spans="7:7">
      <c r="G380" s="475"/>
    </row>
    <row r="381" spans="7:7">
      <c r="G381" s="475"/>
    </row>
    <row r="382" spans="7:7">
      <c r="G382" s="475"/>
    </row>
    <row r="383" spans="7:7">
      <c r="G383" s="475"/>
    </row>
    <row r="384" spans="7:7">
      <c r="G384" s="475"/>
    </row>
    <row r="385" spans="7:7">
      <c r="G385" s="475"/>
    </row>
    <row r="386" spans="7:7">
      <c r="G386" s="475"/>
    </row>
    <row r="387" spans="7:7">
      <c r="G387" s="475"/>
    </row>
    <row r="388" spans="7:7">
      <c r="G388" s="475"/>
    </row>
    <row r="389" spans="7:7">
      <c r="G389" s="475"/>
    </row>
    <row r="390" spans="7:7">
      <c r="G390" s="475"/>
    </row>
    <row r="391" spans="7:7">
      <c r="G391" s="475"/>
    </row>
    <row r="392" spans="7:7">
      <c r="G392" s="475"/>
    </row>
    <row r="393" spans="7:7">
      <c r="G393" s="475"/>
    </row>
    <row r="394" spans="7:7">
      <c r="G394" s="475"/>
    </row>
    <row r="395" spans="7:7">
      <c r="G395" s="475"/>
    </row>
    <row r="396" spans="7:7">
      <c r="G396" s="475"/>
    </row>
    <row r="397" spans="7:7">
      <c r="G397" s="475"/>
    </row>
    <row r="398" spans="7:7">
      <c r="G398" s="475"/>
    </row>
    <row r="399" spans="7:7">
      <c r="G399" s="475"/>
    </row>
    <row r="400" spans="7:7">
      <c r="G400" s="475"/>
    </row>
    <row r="401" spans="7:7">
      <c r="G401" s="475"/>
    </row>
    <row r="402" spans="7:7">
      <c r="G402" s="475"/>
    </row>
    <row r="403" spans="7:7">
      <c r="G403" s="475"/>
    </row>
    <row r="404" spans="7:7">
      <c r="G404" s="475"/>
    </row>
    <row r="405" spans="7:7">
      <c r="G405" s="475"/>
    </row>
    <row r="406" spans="7:7">
      <c r="G406" s="475"/>
    </row>
    <row r="407" spans="7:7">
      <c r="G407" s="475"/>
    </row>
    <row r="408" spans="7:7">
      <c r="G408" s="475"/>
    </row>
    <row r="409" spans="7:7">
      <c r="G409" s="475"/>
    </row>
    <row r="410" spans="7:7">
      <c r="G410" s="475"/>
    </row>
    <row r="411" spans="7:7">
      <c r="G411" s="475"/>
    </row>
    <row r="412" spans="7:7">
      <c r="G412" s="475"/>
    </row>
    <row r="413" spans="7:7">
      <c r="G413" s="475"/>
    </row>
    <row r="414" spans="7:7">
      <c r="G414" s="475"/>
    </row>
    <row r="415" spans="7:7">
      <c r="G415" s="475"/>
    </row>
    <row r="416" spans="7:7">
      <c r="G416" s="475"/>
    </row>
    <row r="417" spans="7:7">
      <c r="G417" s="475"/>
    </row>
    <row r="418" spans="7:7">
      <c r="G418" s="475"/>
    </row>
    <row r="419" spans="7:7">
      <c r="G419" s="475"/>
    </row>
    <row r="420" spans="7:7">
      <c r="G420" s="475"/>
    </row>
    <row r="421" spans="7:7">
      <c r="G421" s="475"/>
    </row>
    <row r="422" spans="7:7">
      <c r="G422" s="475"/>
    </row>
    <row r="423" spans="7:7">
      <c r="G423" s="475"/>
    </row>
    <row r="424" spans="7:7">
      <c r="G424" s="475"/>
    </row>
    <row r="425" spans="7:7">
      <c r="G425" s="475"/>
    </row>
    <row r="426" spans="7:7">
      <c r="G426" s="475"/>
    </row>
    <row r="427" spans="7:7">
      <c r="G427" s="475"/>
    </row>
    <row r="428" spans="7:7">
      <c r="G428" s="475"/>
    </row>
    <row r="429" spans="7:7">
      <c r="G429" s="475"/>
    </row>
    <row r="430" spans="7:7">
      <c r="G430" s="475"/>
    </row>
    <row r="431" spans="7:7">
      <c r="G431" s="475"/>
    </row>
    <row r="432" spans="7:7">
      <c r="G432" s="475"/>
    </row>
    <row r="433" spans="7:7">
      <c r="G433" s="475"/>
    </row>
    <row r="434" spans="7:7">
      <c r="G434" s="475"/>
    </row>
    <row r="435" spans="7:7">
      <c r="G435" s="475"/>
    </row>
    <row r="436" spans="7:7">
      <c r="G436" s="475"/>
    </row>
    <row r="437" spans="7:7">
      <c r="G437" s="475"/>
    </row>
    <row r="438" spans="7:7">
      <c r="G438" s="475"/>
    </row>
    <row r="439" spans="7:7">
      <c r="G439" s="475"/>
    </row>
    <row r="440" spans="7:7">
      <c r="G440" s="475"/>
    </row>
    <row r="441" spans="7:7">
      <c r="G441" s="475"/>
    </row>
    <row r="442" spans="7:7">
      <c r="G442" s="475"/>
    </row>
    <row r="443" spans="7:7">
      <c r="G443" s="475"/>
    </row>
    <row r="444" spans="7:7">
      <c r="G444" s="475"/>
    </row>
    <row r="445" spans="7:7">
      <c r="G445" s="475"/>
    </row>
    <row r="446" spans="7:7">
      <c r="G446" s="475"/>
    </row>
    <row r="447" spans="7:7">
      <c r="G447" s="475"/>
    </row>
    <row r="448" spans="7:7">
      <c r="G448" s="475"/>
    </row>
    <row r="449" spans="7:7">
      <c r="G449" s="475"/>
    </row>
    <row r="450" spans="7:7">
      <c r="G450" s="475"/>
    </row>
    <row r="451" spans="7:7">
      <c r="G451" s="475"/>
    </row>
    <row r="452" spans="7:7">
      <c r="G452" s="475"/>
    </row>
    <row r="453" spans="7:7">
      <c r="G453" s="475"/>
    </row>
    <row r="454" spans="7:7">
      <c r="G454" s="475"/>
    </row>
    <row r="455" spans="7:7">
      <c r="G455" s="475"/>
    </row>
    <row r="456" spans="7:7">
      <c r="G456" s="475"/>
    </row>
    <row r="457" spans="7:7">
      <c r="G457" s="475"/>
    </row>
    <row r="458" spans="7:7">
      <c r="G458" s="475"/>
    </row>
    <row r="459" spans="7:7">
      <c r="G459" s="475"/>
    </row>
    <row r="460" spans="7:7">
      <c r="G460" s="475"/>
    </row>
    <row r="461" spans="7:7">
      <c r="G461" s="475"/>
    </row>
    <row r="462" spans="7:7">
      <c r="G462" s="475"/>
    </row>
    <row r="463" spans="7:7">
      <c r="G463" s="475"/>
    </row>
    <row r="464" spans="7:7">
      <c r="G464" s="475"/>
    </row>
    <row r="465" spans="7:7">
      <c r="G465" s="475"/>
    </row>
    <row r="466" spans="7:7">
      <c r="G466" s="475"/>
    </row>
    <row r="467" spans="7:7">
      <c r="G467" s="475"/>
    </row>
    <row r="468" spans="7:7">
      <c r="G468" s="475"/>
    </row>
    <row r="469" spans="7:7">
      <c r="G469" s="475"/>
    </row>
    <row r="470" spans="7:7">
      <c r="G470" s="475"/>
    </row>
    <row r="471" spans="7:7">
      <c r="G471" s="475"/>
    </row>
    <row r="472" spans="7:7">
      <c r="G472" s="475"/>
    </row>
    <row r="473" spans="7:7">
      <c r="G473" s="475"/>
    </row>
    <row r="474" spans="7:7">
      <c r="G474" s="475"/>
    </row>
    <row r="475" spans="7:7">
      <c r="G475" s="475"/>
    </row>
    <row r="476" spans="7:7">
      <c r="G476" s="475"/>
    </row>
    <row r="477" spans="7:7">
      <c r="G477" s="475"/>
    </row>
    <row r="478" spans="7:7">
      <c r="G478" s="475"/>
    </row>
    <row r="479" spans="7:7">
      <c r="G479" s="475"/>
    </row>
    <row r="480" spans="7:7">
      <c r="G480" s="475"/>
    </row>
    <row r="481" spans="7:7">
      <c r="G481" s="475"/>
    </row>
    <row r="482" spans="7:7">
      <c r="G482" s="475"/>
    </row>
    <row r="483" spans="7:7">
      <c r="G483" s="475"/>
    </row>
    <row r="484" spans="7:7">
      <c r="G484" s="475"/>
    </row>
    <row r="485" spans="7:7">
      <c r="G485" s="475"/>
    </row>
    <row r="486" spans="7:7">
      <c r="G486" s="475"/>
    </row>
    <row r="487" spans="7:7">
      <c r="G487" s="475"/>
    </row>
    <row r="488" spans="7:7">
      <c r="G488" s="475"/>
    </row>
    <row r="489" spans="7:7">
      <c r="G489" s="475"/>
    </row>
    <row r="490" spans="7:7">
      <c r="G490" s="475"/>
    </row>
    <row r="491" spans="7:7">
      <c r="G491" s="475"/>
    </row>
    <row r="492" spans="7:7">
      <c r="G492" s="475"/>
    </row>
    <row r="493" spans="7:7">
      <c r="G493" s="475"/>
    </row>
    <row r="494" spans="7:7">
      <c r="G494" s="475"/>
    </row>
    <row r="495" spans="7:7">
      <c r="G495" s="475"/>
    </row>
    <row r="496" spans="7:7">
      <c r="G496" s="475"/>
    </row>
    <row r="497" spans="7:7">
      <c r="G497" s="475"/>
    </row>
    <row r="498" spans="7:7">
      <c r="G498" s="475"/>
    </row>
    <row r="499" spans="7:7">
      <c r="G499" s="475"/>
    </row>
    <row r="500" spans="7:7">
      <c r="G500" s="475"/>
    </row>
    <row r="501" spans="7:7">
      <c r="G501" s="475"/>
    </row>
    <row r="502" spans="7:7">
      <c r="G502" s="475"/>
    </row>
    <row r="503" spans="7:7">
      <c r="G503" s="475"/>
    </row>
    <row r="504" spans="7:7">
      <c r="G504" s="475"/>
    </row>
    <row r="505" spans="7:7">
      <c r="G505" s="475"/>
    </row>
    <row r="506" spans="7:7">
      <c r="G506" s="475"/>
    </row>
    <row r="507" spans="7:7">
      <c r="G507" s="475"/>
    </row>
    <row r="508" spans="7:7">
      <c r="G508" s="475"/>
    </row>
    <row r="509" spans="7:7">
      <c r="G509" s="475"/>
    </row>
    <row r="510" spans="7:7">
      <c r="G510" s="475"/>
    </row>
    <row r="511" spans="7:7">
      <c r="G511" s="475"/>
    </row>
    <row r="512" spans="7:7">
      <c r="G512" s="475"/>
    </row>
    <row r="513" spans="7:7">
      <c r="G513" s="475"/>
    </row>
    <row r="514" spans="7:7">
      <c r="G514" s="475"/>
    </row>
    <row r="515" spans="7:7">
      <c r="G515" s="475"/>
    </row>
    <row r="516" spans="7:7">
      <c r="G516" s="475"/>
    </row>
    <row r="517" spans="7:7">
      <c r="G517" s="475"/>
    </row>
    <row r="518" spans="7:7">
      <c r="G518" s="475"/>
    </row>
    <row r="519" spans="7:7">
      <c r="G519" s="475"/>
    </row>
    <row r="520" spans="7:7">
      <c r="G520" s="475"/>
    </row>
    <row r="521" spans="7:7">
      <c r="G521" s="475"/>
    </row>
    <row r="522" spans="7:7">
      <c r="G522" s="475"/>
    </row>
    <row r="523" spans="7:7">
      <c r="G523" s="475"/>
    </row>
    <row r="524" spans="7:7">
      <c r="G524" s="475"/>
    </row>
    <row r="525" spans="7:7">
      <c r="G525" s="475"/>
    </row>
    <row r="526" spans="7:7">
      <c r="G526" s="475"/>
    </row>
    <row r="527" spans="7:7">
      <c r="G527" s="475"/>
    </row>
    <row r="528" spans="7:7">
      <c r="G528" s="475"/>
    </row>
    <row r="529" spans="7:7">
      <c r="G529" s="475"/>
    </row>
    <row r="530" spans="7:7">
      <c r="G530" s="475"/>
    </row>
    <row r="531" spans="7:7">
      <c r="G531" s="475"/>
    </row>
    <row r="532" spans="7:7">
      <c r="G532" s="475"/>
    </row>
    <row r="533" spans="7:7">
      <c r="G533" s="475"/>
    </row>
    <row r="534" spans="7:7">
      <c r="G534" s="475"/>
    </row>
    <row r="535" spans="7:7">
      <c r="G535" s="475"/>
    </row>
    <row r="536" spans="7:7">
      <c r="G536" s="475"/>
    </row>
    <row r="537" spans="7:7">
      <c r="G537" s="475"/>
    </row>
    <row r="538" spans="7:7">
      <c r="G538" s="475"/>
    </row>
    <row r="539" spans="7:7">
      <c r="G539" s="475"/>
    </row>
    <row r="540" spans="7:7">
      <c r="G540" s="475"/>
    </row>
    <row r="541" spans="7:7">
      <c r="G541" s="475"/>
    </row>
    <row r="542" spans="7:7">
      <c r="G542" s="475"/>
    </row>
    <row r="543" spans="7:7">
      <c r="G543" s="475"/>
    </row>
    <row r="544" spans="7:7">
      <c r="G544" s="475"/>
    </row>
    <row r="545" spans="7:7">
      <c r="G545" s="475"/>
    </row>
    <row r="546" spans="7:7">
      <c r="G546" s="475"/>
    </row>
    <row r="547" spans="7:7">
      <c r="G547" s="475"/>
    </row>
    <row r="548" spans="7:7">
      <c r="G548" s="475"/>
    </row>
    <row r="549" spans="7:7">
      <c r="G549" s="475"/>
    </row>
    <row r="550" spans="7:7">
      <c r="G550" s="475"/>
    </row>
    <row r="551" spans="7:7">
      <c r="G551" s="475"/>
    </row>
    <row r="552" spans="7:7">
      <c r="G552" s="475"/>
    </row>
    <row r="553" spans="7:7">
      <c r="G553" s="475"/>
    </row>
    <row r="554" spans="7:7">
      <c r="G554" s="475"/>
    </row>
    <row r="555" spans="7:7">
      <c r="G555" s="475"/>
    </row>
    <row r="556" spans="7:7">
      <c r="G556" s="475"/>
    </row>
    <row r="557" spans="7:7">
      <c r="G557" s="475"/>
    </row>
    <row r="558" spans="7:7">
      <c r="G558" s="475"/>
    </row>
    <row r="559" spans="7:7">
      <c r="G559" s="475"/>
    </row>
    <row r="560" spans="7:7">
      <c r="G560" s="475"/>
    </row>
    <row r="561" spans="7:7">
      <c r="G561" s="475"/>
    </row>
    <row r="562" spans="7:7">
      <c r="G562" s="475"/>
    </row>
    <row r="563" spans="7:7">
      <c r="G563" s="475"/>
    </row>
    <row r="564" spans="7:7">
      <c r="G564" s="475"/>
    </row>
    <row r="565" spans="7:7">
      <c r="G565" s="475"/>
    </row>
    <row r="566" spans="7:7">
      <c r="G566" s="475"/>
    </row>
    <row r="567" spans="7:7">
      <c r="G567" s="475"/>
    </row>
    <row r="568" spans="7:7">
      <c r="G568" s="475"/>
    </row>
    <row r="569" spans="7:7">
      <c r="G569" s="475"/>
    </row>
    <row r="570" spans="7:7">
      <c r="G570" s="475"/>
    </row>
    <row r="571" spans="7:7">
      <c r="G571" s="475"/>
    </row>
    <row r="572" spans="7:7">
      <c r="G572" s="475"/>
    </row>
    <row r="573" spans="7:7">
      <c r="G573" s="475"/>
    </row>
    <row r="574" spans="7:7">
      <c r="G574" s="475"/>
    </row>
    <row r="575" spans="7:7">
      <c r="G575" s="475"/>
    </row>
    <row r="576" spans="7:7">
      <c r="G576" s="475"/>
    </row>
    <row r="577" spans="7:7">
      <c r="G577" s="475"/>
    </row>
    <row r="578" spans="7:7">
      <c r="G578" s="475"/>
    </row>
    <row r="579" spans="7:7">
      <c r="G579" s="475"/>
    </row>
    <row r="580" spans="7:7">
      <c r="G580" s="475"/>
    </row>
    <row r="581" spans="7:7">
      <c r="G581" s="475"/>
    </row>
    <row r="582" spans="7:7">
      <c r="G582" s="475"/>
    </row>
    <row r="583" spans="7:7">
      <c r="G583" s="475"/>
    </row>
    <row r="584" spans="7:7">
      <c r="G584" s="475"/>
    </row>
    <row r="585" spans="7:7">
      <c r="G585" s="475"/>
    </row>
    <row r="586" spans="7:7">
      <c r="G586" s="475"/>
    </row>
    <row r="587" spans="7:7">
      <c r="G587" s="475"/>
    </row>
    <row r="588" spans="7:7">
      <c r="G588" s="475"/>
    </row>
    <row r="589" spans="7:7">
      <c r="G589" s="475"/>
    </row>
    <row r="590" spans="7:7">
      <c r="G590" s="475"/>
    </row>
    <row r="591" spans="7:7">
      <c r="G591" s="475"/>
    </row>
    <row r="592" spans="7:7">
      <c r="G592" s="475"/>
    </row>
    <row r="593" spans="7:7">
      <c r="G593" s="475"/>
    </row>
    <row r="594" spans="7:7">
      <c r="G594" s="475"/>
    </row>
    <row r="595" spans="7:7">
      <c r="G595" s="475"/>
    </row>
    <row r="596" spans="7:7">
      <c r="G596" s="475"/>
    </row>
    <row r="597" spans="7:7">
      <c r="G597" s="475"/>
    </row>
    <row r="598" spans="7:7">
      <c r="G598" s="475"/>
    </row>
    <row r="599" spans="7:7">
      <c r="G599" s="475"/>
    </row>
    <row r="600" spans="7:7">
      <c r="G600" s="475"/>
    </row>
    <row r="601" spans="7:7">
      <c r="G601" s="475"/>
    </row>
    <row r="602" spans="7:7">
      <c r="G602" s="475"/>
    </row>
    <row r="603" spans="7:7">
      <c r="G603" s="475"/>
    </row>
    <row r="604" spans="7:7">
      <c r="G604" s="475"/>
    </row>
    <row r="605" spans="7:7">
      <c r="G605" s="475"/>
    </row>
    <row r="606" spans="7:7">
      <c r="G606" s="475"/>
    </row>
    <row r="607" spans="7:7">
      <c r="G607" s="475"/>
    </row>
    <row r="608" spans="7:7">
      <c r="G608" s="475"/>
    </row>
    <row r="609" spans="7:7">
      <c r="G609" s="475"/>
    </row>
    <row r="610" spans="7:7">
      <c r="G610" s="475"/>
    </row>
    <row r="611" spans="7:7">
      <c r="G611" s="475"/>
    </row>
    <row r="612" spans="7:7">
      <c r="G612" s="475"/>
    </row>
    <row r="613" spans="7:7">
      <c r="G613" s="475"/>
    </row>
    <row r="614" spans="7:7">
      <c r="G614" s="475"/>
    </row>
    <row r="615" spans="7:7">
      <c r="G615" s="475"/>
    </row>
    <row r="616" spans="7:7">
      <c r="G616" s="475"/>
    </row>
    <row r="617" spans="7:7">
      <c r="G617" s="475"/>
    </row>
    <row r="618" spans="7:7">
      <c r="G618" s="475"/>
    </row>
    <row r="619" spans="7:7">
      <c r="G619" s="475"/>
    </row>
    <row r="620" spans="7:7">
      <c r="G620" s="475"/>
    </row>
    <row r="621" spans="7:7">
      <c r="G621" s="475"/>
    </row>
    <row r="622" spans="7:7">
      <c r="G622" s="475"/>
    </row>
    <row r="623" spans="7:7">
      <c r="G623" s="475"/>
    </row>
    <row r="624" spans="7:7">
      <c r="G624" s="475"/>
    </row>
    <row r="625" spans="7:7">
      <c r="G625" s="475"/>
    </row>
    <row r="626" spans="7:7">
      <c r="G626" s="475"/>
    </row>
    <row r="627" spans="7:7">
      <c r="G627" s="475"/>
    </row>
    <row r="628" spans="7:7">
      <c r="G628" s="475"/>
    </row>
    <row r="629" spans="7:7">
      <c r="G629" s="475"/>
    </row>
    <row r="630" spans="7:7">
      <c r="G630" s="475"/>
    </row>
    <row r="631" spans="7:7">
      <c r="G631" s="475"/>
    </row>
    <row r="632" spans="7:7">
      <c r="G632" s="475"/>
    </row>
    <row r="633" spans="7:7">
      <c r="G633" s="475"/>
    </row>
    <row r="634" spans="7:7">
      <c r="G634" s="475"/>
    </row>
    <row r="635" spans="7:7">
      <c r="G635" s="475"/>
    </row>
    <row r="636" spans="7:7">
      <c r="G636" s="475"/>
    </row>
    <row r="637" spans="7:7">
      <c r="G637" s="475"/>
    </row>
    <row r="638" spans="7:7">
      <c r="G638" s="475"/>
    </row>
    <row r="639" spans="7:7">
      <c r="G639" s="475"/>
    </row>
    <row r="640" spans="7:7">
      <c r="G640" s="475"/>
    </row>
    <row r="641" spans="7:7">
      <c r="G641" s="475"/>
    </row>
    <row r="642" spans="7:7">
      <c r="G642" s="475"/>
    </row>
    <row r="643" spans="7:7">
      <c r="G643" s="475"/>
    </row>
    <row r="644" spans="7:7">
      <c r="G644" s="475"/>
    </row>
    <row r="645" spans="7:7">
      <c r="G645" s="475"/>
    </row>
    <row r="646" spans="7:7">
      <c r="G646" s="475"/>
    </row>
    <row r="647" spans="7:7">
      <c r="G647" s="475"/>
    </row>
    <row r="648" spans="7:7">
      <c r="G648" s="475"/>
    </row>
    <row r="649" spans="7:7">
      <c r="G649" s="475"/>
    </row>
    <row r="650" spans="7:7">
      <c r="G650" s="475"/>
    </row>
    <row r="651" spans="7:7">
      <c r="G651" s="475"/>
    </row>
    <row r="652" spans="7:7">
      <c r="G652" s="475"/>
    </row>
    <row r="653" spans="7:7">
      <c r="G653" s="475"/>
    </row>
    <row r="654" spans="7:7">
      <c r="G654" s="475"/>
    </row>
    <row r="655" spans="7:7">
      <c r="G655" s="475"/>
    </row>
    <row r="2599" spans="15:15" s="513" customFormat="1" ht="17.25">
      <c r="O2599" s="512"/>
    </row>
    <row r="2885" spans="2430:2430">
      <c r="COL288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72" t="s">
        <v>219</v>
      </c>
      <c r="G43" s="768">
        <v>125</v>
      </c>
      <c r="H43" s="320">
        <v>41.03</v>
      </c>
      <c r="I43" s="770">
        <v>206.66780091709089</v>
      </c>
    </row>
    <row r="44" spans="6:25" ht="15.95" customHeight="1">
      <c r="F44" s="773"/>
      <c r="G44" s="769"/>
      <c r="H44" s="235">
        <v>19.3</v>
      </c>
      <c r="I44" s="771"/>
      <c r="K44" s="277"/>
    </row>
    <row r="45" spans="6:25" ht="15.95" customHeight="1">
      <c r="F45" s="774" t="s">
        <v>826</v>
      </c>
      <c r="G45" s="775">
        <v>125</v>
      </c>
      <c r="H45" s="196">
        <v>41.46</v>
      </c>
      <c r="I45" s="776">
        <v>206.68381565981989</v>
      </c>
      <c r="K45" s="277"/>
    </row>
    <row r="46" spans="6:25" ht="15.95" customHeight="1">
      <c r="F46" s="774"/>
      <c r="G46" s="775"/>
      <c r="H46" s="196">
        <v>19.5</v>
      </c>
      <c r="I46" s="77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3" t="s">
        <v>827</v>
      </c>
      <c r="G47" s="769">
        <v>62</v>
      </c>
      <c r="H47" s="235">
        <v>39.53</v>
      </c>
      <c r="I47" s="771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3"/>
      <c r="G48" s="769"/>
      <c r="H48" s="235">
        <v>18.59</v>
      </c>
      <c r="I48" s="771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74"/>
      <c r="G49" s="775"/>
      <c r="H49" s="196"/>
      <c r="I49" s="776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74"/>
      <c r="G50" s="775"/>
      <c r="H50" s="196"/>
      <c r="I50" s="776"/>
      <c r="K50" s="277"/>
    </row>
    <row r="51" spans="6:25" ht="15.95" customHeight="1">
      <c r="F51" s="773"/>
      <c r="G51" s="769"/>
      <c r="H51" s="235"/>
      <c r="I51" s="771"/>
      <c r="K51" s="277"/>
    </row>
    <row r="52" spans="6:25" ht="15.95" customHeight="1">
      <c r="F52" s="773"/>
      <c r="G52" s="769"/>
      <c r="H52" s="235"/>
      <c r="I52" s="771"/>
      <c r="K52" s="277"/>
    </row>
    <row r="53" spans="6:25" ht="15.95" customHeight="1">
      <c r="F53" s="774"/>
      <c r="G53" s="775"/>
      <c r="H53" s="196"/>
      <c r="I53" s="776"/>
      <c r="K53" s="277"/>
    </row>
    <row r="54" spans="6:25" ht="15.95" customHeight="1">
      <c r="F54" s="774"/>
      <c r="G54" s="775"/>
      <c r="H54" s="196"/>
      <c r="I54" s="776"/>
      <c r="K54" s="277"/>
    </row>
    <row r="55" spans="6:25" ht="15.95" customHeight="1">
      <c r="F55" s="773"/>
      <c r="G55" s="769"/>
      <c r="H55" s="235"/>
      <c r="I55" s="771"/>
      <c r="K55" s="277"/>
    </row>
    <row r="56" spans="6:25" ht="15.95" customHeight="1">
      <c r="F56" s="773"/>
      <c r="G56" s="769"/>
      <c r="H56" s="235"/>
      <c r="I56" s="771"/>
      <c r="K56" s="277"/>
    </row>
    <row r="57" spans="6:25" ht="15.95" hidden="1" customHeight="1" outlineLevel="1">
      <c r="F57" s="774"/>
      <c r="G57" s="775"/>
      <c r="H57" s="196"/>
      <c r="I57" s="776"/>
      <c r="K57" s="277"/>
    </row>
    <row r="58" spans="6:25" ht="15.95" hidden="1" customHeight="1" outlineLevel="1">
      <c r="F58" s="774"/>
      <c r="G58" s="775"/>
      <c r="H58" s="196"/>
      <c r="I58" s="776"/>
      <c r="K58" s="277"/>
    </row>
    <row r="59" spans="6:25" ht="15.95" hidden="1" customHeight="1" outlineLevel="1">
      <c r="F59" s="773"/>
      <c r="G59" s="769"/>
      <c r="H59" s="235"/>
      <c r="I59" s="771"/>
      <c r="K59" s="277"/>
    </row>
    <row r="60" spans="6:25" ht="15.95" hidden="1" customHeight="1" outlineLevel="1">
      <c r="F60" s="773"/>
      <c r="G60" s="769"/>
      <c r="H60" s="235"/>
      <c r="I60" s="771"/>
      <c r="K60" s="277"/>
    </row>
    <row r="61" spans="6:25" ht="15.95" hidden="1" customHeight="1" outlineLevel="1">
      <c r="F61" s="774"/>
      <c r="G61" s="775"/>
      <c r="H61" s="196"/>
      <c r="I61" s="776"/>
      <c r="K61" s="277"/>
    </row>
    <row r="62" spans="6:25" ht="15.95" hidden="1" customHeight="1" outlineLevel="1">
      <c r="F62" s="774"/>
      <c r="G62" s="775"/>
      <c r="H62" s="196"/>
      <c r="I62" s="776"/>
      <c r="K62" s="277"/>
    </row>
    <row r="63" spans="6:25" ht="15.95" hidden="1" customHeight="1" outlineLevel="1">
      <c r="F63" s="773"/>
      <c r="G63" s="769"/>
      <c r="H63" s="235"/>
      <c r="I63" s="771"/>
      <c r="K63" s="277"/>
    </row>
    <row r="64" spans="6:25" ht="15.95" hidden="1" customHeight="1" outlineLevel="1">
      <c r="F64" s="773"/>
      <c r="G64" s="769"/>
      <c r="H64" s="235"/>
      <c r="I64" s="771"/>
      <c r="K64" s="277"/>
    </row>
    <row r="65" spans="6:11" ht="15.95" hidden="1" customHeight="1" outlineLevel="1">
      <c r="F65" s="774"/>
      <c r="G65" s="775"/>
      <c r="H65" s="196"/>
      <c r="I65" s="776"/>
      <c r="K65" s="277"/>
    </row>
    <row r="66" spans="6:11" ht="15.95" hidden="1" customHeight="1" outlineLevel="1">
      <c r="F66" s="774"/>
      <c r="G66" s="775"/>
      <c r="H66" s="196"/>
      <c r="I66" s="776"/>
      <c r="K66" s="277"/>
    </row>
    <row r="67" spans="6:11" ht="15.95" hidden="1" customHeight="1" outlineLevel="1">
      <c r="F67" s="773"/>
      <c r="G67" s="769"/>
      <c r="H67" s="235"/>
      <c r="I67" s="771"/>
      <c r="K67" s="277"/>
    </row>
    <row r="68" spans="6:11" ht="15.95" hidden="1" customHeight="1" outlineLevel="1">
      <c r="F68" s="773"/>
      <c r="G68" s="769"/>
      <c r="H68" s="235"/>
      <c r="I68" s="771"/>
      <c r="K68" s="277"/>
    </row>
    <row r="69" spans="6:11" ht="15.95" hidden="1" customHeight="1" outlineLevel="1">
      <c r="F69" s="774"/>
      <c r="G69" s="775"/>
      <c r="H69" s="196"/>
      <c r="I69" s="776"/>
      <c r="K69" s="277"/>
    </row>
    <row r="70" spans="6:11" ht="15.95" hidden="1" customHeight="1" outlineLevel="1">
      <c r="F70" s="774"/>
      <c r="G70" s="775"/>
      <c r="H70" s="196"/>
      <c r="I70" s="776"/>
      <c r="K70" s="277"/>
    </row>
    <row r="71" spans="6:11" ht="15.95" hidden="1" customHeight="1" outlineLevel="1">
      <c r="F71" s="773"/>
      <c r="G71" s="769"/>
      <c r="H71" s="235"/>
      <c r="I71" s="771"/>
      <c r="K71" s="277"/>
    </row>
    <row r="72" spans="6:11" ht="15.95" hidden="1" customHeight="1" outlineLevel="1">
      <c r="F72" s="773"/>
      <c r="G72" s="769"/>
      <c r="H72" s="235"/>
      <c r="I72" s="771"/>
      <c r="K72" s="277"/>
    </row>
    <row r="73" spans="6:11" ht="15.95" hidden="1" customHeight="1" outlineLevel="1">
      <c r="F73" s="774"/>
      <c r="G73" s="775"/>
      <c r="H73" s="196"/>
      <c r="I73" s="776"/>
    </row>
    <row r="74" spans="6:11" ht="15.95" hidden="1" customHeight="1" outlineLevel="1">
      <c r="F74" s="774"/>
      <c r="G74" s="775"/>
      <c r="H74" s="196"/>
      <c r="I74" s="776"/>
    </row>
    <row r="75" spans="6:11" ht="15.95" hidden="1" customHeight="1" outlineLevel="1">
      <c r="F75" s="773"/>
      <c r="G75" s="769"/>
      <c r="H75" s="235"/>
      <c r="I75" s="771"/>
    </row>
    <row r="76" spans="6:11" ht="15.95" hidden="1" customHeight="1" outlineLevel="1">
      <c r="F76" s="773"/>
      <c r="G76" s="769"/>
      <c r="H76" s="235"/>
      <c r="I76" s="771"/>
    </row>
    <row r="77" spans="6:11" ht="15.95" hidden="1" customHeight="1" outlineLevel="1">
      <c r="F77" s="774"/>
      <c r="G77" s="775"/>
      <c r="H77" s="196"/>
      <c r="I77" s="776"/>
    </row>
    <row r="78" spans="6:11" ht="15.95" hidden="1" customHeight="1" outlineLevel="1">
      <c r="F78" s="774"/>
      <c r="G78" s="775"/>
      <c r="H78" s="196"/>
      <c r="I78" s="776"/>
    </row>
    <row r="79" spans="6:11" ht="15.95" hidden="1" customHeight="1" outlineLevel="1">
      <c r="F79" s="773"/>
      <c r="G79" s="769"/>
      <c r="H79" s="235"/>
      <c r="I79" s="771"/>
    </row>
    <row r="80" spans="6:11" ht="15.95" hidden="1" customHeight="1" outlineLevel="1">
      <c r="F80" s="773"/>
      <c r="G80" s="769"/>
      <c r="H80" s="235"/>
      <c r="I80" s="771"/>
    </row>
    <row r="81" spans="6:9" ht="15.95" hidden="1" customHeight="1" outlineLevel="1">
      <c r="F81" s="774"/>
      <c r="G81" s="775"/>
      <c r="H81" s="196"/>
      <c r="I81" s="776"/>
    </row>
    <row r="82" spans="6:9" ht="15.95" hidden="1" customHeight="1" outlineLevel="1">
      <c r="F82" s="774"/>
      <c r="G82" s="775"/>
      <c r="H82" s="196"/>
      <c r="I82" s="776"/>
    </row>
    <row r="83" spans="6:9" ht="15.95" hidden="1" customHeight="1" outlineLevel="1">
      <c r="F83" s="773"/>
      <c r="G83" s="769"/>
      <c r="H83" s="235"/>
      <c r="I83" s="771"/>
    </row>
    <row r="84" spans="6:9" ht="15.95" hidden="1" customHeight="1" outlineLevel="1">
      <c r="F84" s="773"/>
      <c r="G84" s="769"/>
      <c r="H84" s="235"/>
      <c r="I84" s="771"/>
    </row>
    <row r="85" spans="6:9" ht="15.95" hidden="1" customHeight="1" outlineLevel="1">
      <c r="F85" s="774"/>
      <c r="G85" s="775"/>
      <c r="H85" s="196"/>
      <c r="I85" s="776"/>
    </row>
    <row r="86" spans="6:9" ht="15.95" hidden="1" customHeight="1" outlineLevel="1">
      <c r="F86" s="774"/>
      <c r="G86" s="775"/>
      <c r="H86" s="196"/>
      <c r="I86" s="776"/>
    </row>
    <row r="87" spans="6:9" ht="15.95" hidden="1" customHeight="1" outlineLevel="1">
      <c r="F87" s="773"/>
      <c r="G87" s="769"/>
      <c r="H87" s="235"/>
      <c r="I87" s="771"/>
    </row>
    <row r="88" spans="6:9" ht="15.95" hidden="1" customHeight="1" outlineLevel="1">
      <c r="F88" s="773"/>
      <c r="G88" s="769"/>
      <c r="H88" s="235"/>
      <c r="I88" s="771"/>
    </row>
    <row r="89" spans="6:9" ht="15.95" hidden="1" customHeight="1" outlineLevel="1">
      <c r="F89" s="774"/>
      <c r="G89" s="775"/>
      <c r="H89" s="196"/>
      <c r="I89" s="776"/>
    </row>
    <row r="90" spans="6:9" ht="15.95" hidden="1" customHeight="1" outlineLevel="1">
      <c r="F90" s="774"/>
      <c r="G90" s="775"/>
      <c r="H90" s="196"/>
      <c r="I90" s="776"/>
    </row>
    <row r="91" spans="6:9" ht="15.95" hidden="1" customHeight="1" outlineLevel="1">
      <c r="F91" s="773"/>
      <c r="G91" s="769"/>
      <c r="H91" s="235"/>
      <c r="I91" s="771"/>
    </row>
    <row r="92" spans="6:9" ht="15.95" hidden="1" customHeight="1" outlineLevel="1">
      <c r="F92" s="773"/>
      <c r="G92" s="769"/>
      <c r="H92" s="235"/>
      <c r="I92" s="771"/>
    </row>
    <row r="93" spans="6:9" ht="15.95" hidden="1" customHeight="1" outlineLevel="1">
      <c r="F93" s="774"/>
      <c r="G93" s="775"/>
      <c r="H93" s="196"/>
      <c r="I93" s="776"/>
    </row>
    <row r="94" spans="6:9" ht="15.95" hidden="1" customHeight="1" outlineLevel="1">
      <c r="F94" s="774"/>
      <c r="G94" s="775"/>
      <c r="H94" s="196"/>
      <c r="I94" s="776"/>
    </row>
    <row r="95" spans="6:9" ht="15.95" hidden="1" customHeight="1" outlineLevel="1">
      <c r="F95" s="779"/>
      <c r="G95" s="777"/>
      <c r="H95" s="135"/>
      <c r="I95" s="778"/>
    </row>
    <row r="96" spans="6:9" ht="15.95" hidden="1" customHeight="1" outlineLevel="1">
      <c r="F96" s="779"/>
      <c r="G96" s="777"/>
      <c r="H96" s="135"/>
      <c r="I96" s="778"/>
    </row>
    <row r="97" spans="6:9" ht="15.95" hidden="1" customHeight="1" outlineLevel="1">
      <c r="F97" s="780"/>
      <c r="G97" s="782"/>
      <c r="H97" s="207"/>
      <c r="I97" s="784"/>
    </row>
    <row r="98" spans="6:9" ht="15.95" hidden="1" customHeight="1" outlineLevel="1">
      <c r="F98" s="780"/>
      <c r="G98" s="782"/>
      <c r="H98" s="207"/>
      <c r="I98" s="784"/>
    </row>
    <row r="99" spans="6:9" ht="15.95" hidden="1" customHeight="1" outlineLevel="1">
      <c r="F99" s="779"/>
      <c r="G99" s="777"/>
      <c r="H99" s="135"/>
      <c r="I99" s="778"/>
    </row>
    <row r="100" spans="6:9" ht="15.95" hidden="1" customHeight="1" outlineLevel="1">
      <c r="F100" s="779"/>
      <c r="G100" s="777"/>
      <c r="H100" s="135"/>
      <c r="I100" s="778"/>
    </row>
    <row r="101" spans="6:9" ht="15.95" hidden="1" customHeight="1" outlineLevel="1">
      <c r="F101" s="780"/>
      <c r="G101" s="782"/>
      <c r="H101" s="207"/>
      <c r="I101" s="784"/>
    </row>
    <row r="102" spans="6:9" ht="15.95" hidden="1" customHeight="1" outlineLevel="1" thickBot="1">
      <c r="F102" s="781"/>
      <c r="G102" s="783"/>
      <c r="H102" s="311"/>
      <c r="I102" s="785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6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87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88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80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80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80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79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79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79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80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80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80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79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79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79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80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80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80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79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79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79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80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80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80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79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79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79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80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80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80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79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79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79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80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80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80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79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79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79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80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80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80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79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79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79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80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80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80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79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79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79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80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80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80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79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79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79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80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80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80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79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79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79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80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80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80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79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79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79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80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80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80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79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79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79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80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80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80"/>
      <c r="D125" s="207" t="s">
        <v>239</v>
      </c>
      <c r="E125" s="209"/>
      <c r="F125" s="210"/>
      <c r="H125" s="276"/>
    </row>
    <row r="126" spans="3:8" ht="20.25" hidden="1" customHeight="1" outlineLevel="1">
      <c r="C126" s="779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79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79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80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80"/>
      <c r="D130" s="207" t="s">
        <v>238</v>
      </c>
      <c r="E130" s="306"/>
      <c r="F130" s="308"/>
    </row>
    <row r="131" spans="3:12" ht="20.100000000000001" hidden="1" customHeight="1" outlineLevel="1">
      <c r="C131" s="780"/>
      <c r="D131" s="207" t="s">
        <v>239</v>
      </c>
      <c r="E131" s="309"/>
      <c r="F131" s="310"/>
    </row>
    <row r="132" spans="3:12" ht="20.100000000000001" hidden="1" customHeight="1" outlineLevel="1">
      <c r="C132" s="779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79"/>
      <c r="D133" s="135" t="s">
        <v>238</v>
      </c>
      <c r="E133" s="301"/>
      <c r="F133" s="303"/>
    </row>
    <row r="134" spans="3:12" ht="20.100000000000001" hidden="1" customHeight="1" outlineLevel="1">
      <c r="C134" s="779"/>
      <c r="D134" s="135" t="s">
        <v>239</v>
      </c>
      <c r="E134" s="304"/>
      <c r="F134" s="305"/>
    </row>
    <row r="135" spans="3:12" ht="20.100000000000001" hidden="1" customHeight="1" outlineLevel="1">
      <c r="C135" s="780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80"/>
      <c r="D136" s="207" t="s">
        <v>238</v>
      </c>
      <c r="E136" s="306"/>
      <c r="F136" s="308"/>
    </row>
    <row r="137" spans="3:12" ht="20.100000000000001" hidden="1" customHeight="1" outlineLevel="1" thickBot="1">
      <c r="C137" s="781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2" t="s">
        <v>828</v>
      </c>
      <c r="E4" s="596">
        <v>200</v>
      </c>
      <c r="F4" s="596">
        <v>2.7690000000000001</v>
      </c>
      <c r="G4" s="795">
        <v>2.2730000000000001</v>
      </c>
      <c r="H4" s="792">
        <v>0.03</v>
      </c>
      <c r="I4" s="596">
        <v>78</v>
      </c>
      <c r="J4" s="798">
        <v>114.7</v>
      </c>
      <c r="K4" s="596">
        <v>329</v>
      </c>
      <c r="L4" s="798">
        <v>314.7</v>
      </c>
      <c r="M4" s="596">
        <v>1.03E-2</v>
      </c>
      <c r="N4" s="795">
        <v>0.01</v>
      </c>
      <c r="O4" s="789" t="s">
        <v>229</v>
      </c>
    </row>
    <row r="5" spans="1:15" ht="20.100000000000001" customHeight="1">
      <c r="C5" s="595" t="s">
        <v>826</v>
      </c>
      <c r="D5" s="793"/>
      <c r="E5" s="596">
        <v>200</v>
      </c>
      <c r="F5" s="596">
        <v>2.7229999999999999</v>
      </c>
      <c r="G5" s="796"/>
      <c r="H5" s="793"/>
      <c r="I5" s="596">
        <v>78</v>
      </c>
      <c r="J5" s="799"/>
      <c r="K5" s="596">
        <v>306</v>
      </c>
      <c r="L5" s="799"/>
      <c r="M5" s="596">
        <v>9.2999999999999992E-3</v>
      </c>
      <c r="N5" s="796"/>
      <c r="O5" s="790"/>
    </row>
    <row r="6" spans="1:15" ht="20.100000000000001" customHeight="1">
      <c r="A6"/>
      <c r="B6"/>
      <c r="C6" s="595" t="s">
        <v>827</v>
      </c>
      <c r="D6" s="794"/>
      <c r="E6" s="596">
        <v>100</v>
      </c>
      <c r="F6" s="596">
        <v>1.327</v>
      </c>
      <c r="G6" s="797"/>
      <c r="H6" s="794"/>
      <c r="I6" s="596">
        <v>188</v>
      </c>
      <c r="J6" s="800"/>
      <c r="K6" s="596">
        <v>309</v>
      </c>
      <c r="L6" s="800"/>
      <c r="M6" s="596">
        <v>1.0500000000000001E-2</v>
      </c>
      <c r="N6" s="797"/>
      <c r="O6" s="791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M13" sqref="M13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>
        <v>174.3</v>
      </c>
      <c r="F45" s="269">
        <v>228</v>
      </c>
      <c r="G45" s="270">
        <v>0</v>
      </c>
      <c r="H45" s="277"/>
      <c r="I45" s="268" t="s">
        <v>219</v>
      </c>
      <c r="J45" s="269">
        <v>115</v>
      </c>
      <c r="K45" s="270">
        <v>139</v>
      </c>
      <c r="L45" s="277"/>
      <c r="M45" s="268">
        <v>174.3</v>
      </c>
      <c r="N45" s="269">
        <v>113.4</v>
      </c>
      <c r="O45" s="270">
        <v>143.30000000000001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>
        <v>173.4</v>
      </c>
      <c r="F46" s="266">
        <v>230</v>
      </c>
      <c r="G46" s="267">
        <v>0</v>
      </c>
      <c r="H46" s="277"/>
      <c r="I46" s="265" t="s">
        <v>826</v>
      </c>
      <c r="J46" s="266">
        <v>115</v>
      </c>
      <c r="K46" s="267">
        <v>139</v>
      </c>
      <c r="L46" s="277"/>
      <c r="M46" s="265">
        <v>173.4</v>
      </c>
      <c r="N46" s="266">
        <v>112.2</v>
      </c>
      <c r="O46" s="267">
        <v>142.4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>
        <v>71.3</v>
      </c>
      <c r="F47" s="269">
        <v>186</v>
      </c>
      <c r="G47" s="270">
        <v>0</v>
      </c>
      <c r="H47" s="277"/>
      <c r="I47" s="268" t="s">
        <v>827</v>
      </c>
      <c r="J47" s="269">
        <v>115</v>
      </c>
      <c r="K47" s="270">
        <v>139</v>
      </c>
      <c r="L47" s="277"/>
      <c r="M47" s="268">
        <v>71.3</v>
      </c>
      <c r="N47" s="269">
        <v>56.6</v>
      </c>
      <c r="O47" s="270">
        <v>65.7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f>MAX(E45:E74)</f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f>MIN(E45:E74)</f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f>MAX(F45:F74)</f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f>MIN(F45:F74)</f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200</v>
      </c>
      <c r="E79" s="114">
        <v>200</v>
      </c>
      <c r="F79" s="114">
        <v>100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90</v>
      </c>
      <c r="E84" s="114">
        <v>90</v>
      </c>
      <c r="F84" s="114">
        <v>200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200</v>
      </c>
      <c r="E89" s="114">
        <v>200</v>
      </c>
      <c r="F89" s="114">
        <v>200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7.43</v>
      </c>
      <c r="F92" s="398">
        <f>MAX(D94:AG94)</f>
        <v>8.23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7.43</v>
      </c>
      <c r="E94" s="114">
        <v>8.23</v>
      </c>
      <c r="F94" s="114">
        <v>7.95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52.37</v>
      </c>
      <c r="F97" s="398">
        <f>MAX(D99:AG99)</f>
        <v>54.82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53.54</v>
      </c>
      <c r="E99" s="114">
        <v>54.82</v>
      </c>
      <c r="F99" s="114">
        <v>52.37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12</v>
      </c>
      <c r="E104" s="114">
        <v>12</v>
      </c>
      <c r="F104" s="114">
        <v>12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5</v>
      </c>
      <c r="E109" s="114">
        <v>5</v>
      </c>
      <c r="F109" s="114">
        <v>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70</v>
      </c>
      <c r="E114" s="114">
        <v>80</v>
      </c>
      <c r="F114" s="114">
        <v>80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40</v>
      </c>
      <c r="E119" s="114">
        <v>40</v>
      </c>
      <c r="F119" s="114">
        <v>40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F32" sqref="F32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11" t="s">
        <v>0</v>
      </c>
      <c r="B2" s="801" t="s">
        <v>39</v>
      </c>
      <c r="C2" s="801" t="s">
        <v>6</v>
      </c>
      <c r="D2" s="801" t="s">
        <v>38</v>
      </c>
      <c r="E2" s="801" t="s">
        <v>194</v>
      </c>
      <c r="F2" s="801" t="s">
        <v>193</v>
      </c>
      <c r="G2" s="805" t="s">
        <v>1</v>
      </c>
      <c r="H2" s="805" t="s">
        <v>2</v>
      </c>
      <c r="I2" s="805" t="s">
        <v>162</v>
      </c>
      <c r="J2" s="809" t="s">
        <v>245</v>
      </c>
      <c r="K2" s="805" t="s">
        <v>244</v>
      </c>
      <c r="L2" s="805" t="s">
        <v>3</v>
      </c>
      <c r="M2" s="805" t="s">
        <v>4</v>
      </c>
      <c r="N2" s="805" t="s">
        <v>5</v>
      </c>
      <c r="O2" s="805" t="s">
        <v>243</v>
      </c>
      <c r="P2" s="807" t="s">
        <v>242</v>
      </c>
      <c r="Q2" s="801" t="s">
        <v>149</v>
      </c>
      <c r="R2" s="803" t="s">
        <v>87</v>
      </c>
    </row>
    <row r="3" spans="1:18" s="53" customFormat="1" ht="27" customHeight="1">
      <c r="A3" s="812"/>
      <c r="B3" s="802"/>
      <c r="C3" s="802"/>
      <c r="D3" s="802"/>
      <c r="E3" s="802"/>
      <c r="F3" s="802"/>
      <c r="G3" s="806"/>
      <c r="H3" s="806"/>
      <c r="I3" s="806"/>
      <c r="J3" s="810"/>
      <c r="K3" s="806"/>
      <c r="L3" s="806"/>
      <c r="M3" s="806"/>
      <c r="N3" s="806"/>
      <c r="O3" s="806"/>
      <c r="P3" s="808"/>
      <c r="Q3" s="802"/>
      <c r="R3" s="804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6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Well!R4</f>
        <v>0</v>
      </c>
      <c r="D4" s="531" t="s">
        <v>51</v>
      </c>
      <c r="E4" s="4">
        <v>0</v>
      </c>
      <c r="F4" s="5"/>
      <c r="G4" s="547">
        <v>8.8359999999999994E-2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Well!Q4</f>
        <v>0</v>
      </c>
      <c r="D5" s="531" t="s">
        <v>53</v>
      </c>
      <c r="E5" s="193">
        <v>3.101</v>
      </c>
      <c r="F5" s="20">
        <f>$E$5/$C$14</f>
        <v>3.9756410256410253E-2</v>
      </c>
      <c r="G5" s="525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Well!D4</f>
        <v>보령시 주교면 주교리 903-15번지</v>
      </c>
      <c r="D6" s="531" t="s">
        <v>56</v>
      </c>
      <c r="E6" s="194">
        <v>2.4369999999999998</v>
      </c>
      <c r="F6" s="20">
        <f>$E$6/$C$14</f>
        <v>3.1243589743589741E-2</v>
      </c>
      <c r="G6" s="543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532" t="s">
        <v>55</v>
      </c>
      <c r="C7" s="679">
        <f>Well!H4</f>
        <v>90</v>
      </c>
      <c r="D7" s="82" t="s">
        <v>58</v>
      </c>
      <c r="E7" s="80">
        <f>ROUND((E5+E6)/2,4)</f>
        <v>2.7690000000000001</v>
      </c>
      <c r="F7" s="21">
        <f>$E$7/$C$14</f>
        <v>3.5500000000000004E-2</v>
      </c>
      <c r="G7" s="14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Well!G4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3" t="s">
        <v>69</v>
      </c>
      <c r="C17" s="685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3" t="s">
        <v>70</v>
      </c>
      <c r="C18" s="685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12" t="s">
        <v>72</v>
      </c>
      <c r="C19" s="686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3" t="s">
        <v>49</v>
      </c>
      <c r="C26" s="174" t="s">
        <v>94</v>
      </c>
      <c r="D26" s="138">
        <f>C20</f>
        <v>7.43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1.0325301204819277</v>
      </c>
      <c r="I26" s="138" t="s">
        <v>173</v>
      </c>
      <c r="J26" s="142">
        <f>((E7/C14)/86400)</f>
        <v>4.1087962962962967E-7</v>
      </c>
      <c r="K26" s="401" t="s">
        <v>657</v>
      </c>
    </row>
    <row r="27" spans="2:12" ht="25.5" customHeight="1">
      <c r="B27" s="814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4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4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4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5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3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4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4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4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4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15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3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4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4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4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4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5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8" t="s">
        <v>80</v>
      </c>
      <c r="C12" s="819"/>
      <c r="D12" s="819" t="s">
        <v>81</v>
      </c>
      <c r="E12" s="819"/>
      <c r="F12" s="820"/>
      <c r="H12" s="818" t="s">
        <v>81</v>
      </c>
      <c r="I12" s="819"/>
      <c r="J12" s="820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1" t="s">
        <v>36</v>
      </c>
      <c r="C24" s="822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1" t="s">
        <v>37</v>
      </c>
      <c r="C25" s="822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6" t="s">
        <v>86</v>
      </c>
      <c r="C26" s="817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18" t="s">
        <v>80</v>
      </c>
      <c r="C12" s="819"/>
      <c r="D12" s="819" t="s">
        <v>81</v>
      </c>
      <c r="E12" s="819"/>
      <c r="F12" s="819"/>
      <c r="G12" s="819" t="s">
        <v>147</v>
      </c>
      <c r="H12" s="819"/>
      <c r="I12" s="820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1" t="s">
        <v>36</v>
      </c>
      <c r="C24" s="822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1" t="s">
        <v>37</v>
      </c>
      <c r="C25" s="822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6" t="s">
        <v>86</v>
      </c>
      <c r="C26" s="817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3" t="s">
        <v>81</v>
      </c>
      <c r="E29" s="824"/>
      <c r="F29" s="825"/>
      <c r="H29" s="823" t="s">
        <v>147</v>
      </c>
      <c r="I29" s="824"/>
      <c r="J29" s="825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18" t="s">
        <v>80</v>
      </c>
      <c r="C12" s="819"/>
      <c r="D12" s="819" t="s">
        <v>81</v>
      </c>
      <c r="E12" s="819"/>
      <c r="F12" s="819"/>
      <c r="G12" s="819" t="s">
        <v>147</v>
      </c>
      <c r="H12" s="819"/>
      <c r="I12" s="819"/>
      <c r="J12" s="819" t="s">
        <v>148</v>
      </c>
      <c r="K12" s="819"/>
      <c r="L12" s="820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1" t="s">
        <v>36</v>
      </c>
      <c r="C24" s="822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1" t="s">
        <v>37</v>
      </c>
      <c r="C25" s="822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6" t="s">
        <v>86</v>
      </c>
      <c r="C26" s="817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3" t="s">
        <v>81</v>
      </c>
      <c r="E29" s="824"/>
      <c r="F29" s="825"/>
      <c r="H29" s="823" t="s">
        <v>147</v>
      </c>
      <c r="I29" s="824"/>
      <c r="J29" s="825"/>
      <c r="L29" s="823" t="s">
        <v>148</v>
      </c>
      <c r="M29" s="824"/>
      <c r="N29" s="825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8" t="s">
        <v>80</v>
      </c>
      <c r="C12" s="819"/>
      <c r="D12" s="819" t="s">
        <v>81</v>
      </c>
      <c r="E12" s="819"/>
      <c r="F12" s="820"/>
      <c r="H12" s="818" t="s">
        <v>81</v>
      </c>
      <c r="I12" s="819"/>
      <c r="J12" s="820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1" t="s">
        <v>36</v>
      </c>
      <c r="C24" s="822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1" t="s">
        <v>37</v>
      </c>
      <c r="C25" s="822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6" t="s">
        <v>86</v>
      </c>
      <c r="C26" s="817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8" t="s">
        <v>80</v>
      </c>
      <c r="C12" s="819"/>
      <c r="D12" s="819" t="s">
        <v>147</v>
      </c>
      <c r="E12" s="819"/>
      <c r="F12" s="820"/>
      <c r="H12" s="818" t="s">
        <v>147</v>
      </c>
      <c r="I12" s="819"/>
      <c r="J12" s="820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1" t="s">
        <v>36</v>
      </c>
      <c r="C24" s="822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1" t="s">
        <v>37</v>
      </c>
      <c r="C25" s="822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6" t="s">
        <v>86</v>
      </c>
      <c r="C26" s="817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8" t="s">
        <v>80</v>
      </c>
      <c r="C12" s="819"/>
      <c r="D12" s="819" t="s">
        <v>148</v>
      </c>
      <c r="E12" s="819"/>
      <c r="F12" s="820"/>
      <c r="H12" s="818" t="s">
        <v>148</v>
      </c>
      <c r="I12" s="819"/>
      <c r="J12" s="820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1" t="s">
        <v>36</v>
      </c>
      <c r="C24" s="822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1" t="s">
        <v>37</v>
      </c>
      <c r="C25" s="822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6" t="s">
        <v>86</v>
      </c>
      <c r="C26" s="817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2025-03-02T06:14:46Z</dcterms:modified>
</cp:coreProperties>
</file>