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<sst xmlns="http://schemas.openxmlformats.org/spreadsheetml/2006/main" count="34" uniqueCount="34">
  <si>
    <t>Nsample=40000</t>
  </si>
  <si>
    <t>Nsample=5000</t>
  </si>
  <si>
    <t>SD</t>
  </si>
  <si>
    <t>Unique cookies to view page per day:</t>
  </si>
  <si>
    <t>N</t>
  </si>
  <si>
    <t>Unique cookies to click "Start free trial" per day:</t>
  </si>
  <si>
    <t>Nc</t>
  </si>
  <si>
    <t>Sizing with empirical_sizing.R</t>
  </si>
  <si>
    <t>Enrollments per day:</t>
  </si>
  <si>
    <t>Ne</t>
  </si>
  <si>
    <t>Required size, w/o Bonferroni</t>
  </si>
  <si>
    <t>Required size for 1 group</t>
  </si>
  <si>
    <t>Duration @100%</t>
  </si>
  <si>
    <t>Click-through-probability on "Start free trial":</t>
  </si>
  <si>
    <t>CTP</t>
  </si>
  <si>
    <t>For 1 group</t>
  </si>
  <si>
    <t>For both groups</t>
  </si>
  <si>
    <t># of pageviews</t>
  </si>
  <si>
    <t>with Bonferroni - alpha/3</t>
  </si>
  <si>
    <t>[days]</t>
  </si>
  <si>
    <t>Probability of enrolling, given click (gross conv)</t>
  </si>
  <si>
    <t>pe=Ne/Nc</t>
  </si>
  <si>
    <t>Probability of payment, given enroll (retention)</t>
  </si>
  <si>
    <t>ppe=Np/Ne</t>
  </si>
  <si>
    <t>Probability of payment, given click (nett conv)</t>
  </si>
  <si>
    <t>ppc=Np/Nc</t>
  </si>
  <si>
    <t>Probability of enrolling, given pageview</t>
  </si>
  <si>
    <t>pev=Ne/N</t>
  </si>
  <si>
    <t>Payments [after 14 days]</t>
  </si>
  <si>
    <t>Np=ppe*Ne</t>
  </si>
  <si>
    <t>Traffic sizing</t>
  </si>
  <si>
    <t>traffic proportion</t>
  </si>
  <si>
    <t>allocated daily tra</t>
  </si>
  <si>
    <t>duration [days]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</si>
</sst>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Font="1" applyNumberFormat="1"/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1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  <col customWidth="1" min="2" max="3" width="14.57"/>
    <col customWidth="1" min="5" max="5" width="13.57"/>
    <col customWidth="1" min="6" max="6" width="8.43"/>
    <col customWidth="1" min="8" max="8" width="17.57"/>
    <col customWidth="1" min="10" max="10" width="21.86"/>
  </cols>
  <sheetData>
    <row r="1">
      <c r="A1" s="1"/>
      <c r="B1" s="1"/>
      <c r="C1" s="1" t="s">
        <v>0</v>
      </c>
      <c r="E1" s="2" t="s">
        <v>1</v>
      </c>
      <c r="F1" s="2" t="s">
        <v>2</v>
      </c>
      <c r="G1" s="1"/>
    </row>
    <row r="2">
      <c r="A2" s="1" t="s">
        <v>3</v>
      </c>
      <c r="B2" s="1" t="s">
        <v>4</v>
      </c>
      <c r="C2">
        <f>40000</f>
        <v>40000</v>
      </c>
      <c r="E2" s="1">
        <v>5000.0</v>
      </c>
    </row>
    <row r="3">
      <c r="A3" s="1" t="s">
        <v>5</v>
      </c>
      <c r="B3" s="1" t="s">
        <v>6</v>
      </c>
      <c r="C3" s="1">
        <v>3200.0</v>
      </c>
      <c r="E3">
        <f t="shared" ref="E3:E4" si="1">E2*D5</f>
        <v>400</v>
      </c>
      <c r="F3" s="3">
        <f t="shared" ref="F3:F4" si="2">sqrt(D5*(1-D5)/E2)</f>
        <v>0.003836665219</v>
      </c>
      <c r="G3" s="4" t="s">
        <v>7</v>
      </c>
      <c r="H3" s="5"/>
      <c r="I3" s="5"/>
      <c r="J3" s="5"/>
    </row>
    <row r="4">
      <c r="A4" s="1" t="s">
        <v>8</v>
      </c>
      <c r="B4" s="1" t="s">
        <v>9</v>
      </c>
      <c r="C4" s="1">
        <v>660.0</v>
      </c>
      <c r="E4">
        <f t="shared" si="1"/>
        <v>82.5</v>
      </c>
      <c r="F4" s="3">
        <f t="shared" si="2"/>
        <v>0.02023060414</v>
      </c>
      <c r="G4" s="6" t="s">
        <v>10</v>
      </c>
      <c r="H4" s="5"/>
      <c r="J4" s="1" t="s">
        <v>11</v>
      </c>
      <c r="K4" s="1" t="s">
        <v>12</v>
      </c>
    </row>
    <row r="5">
      <c r="A5" s="1" t="s">
        <v>13</v>
      </c>
      <c r="B5" s="1" t="s">
        <v>14</v>
      </c>
      <c r="C5">
        <f t="shared" ref="C5:C6" si="3">C3/C2</f>
        <v>0.08</v>
      </c>
      <c r="D5">
        <f t="shared" ref="D5:D6" si="4">C3/C2</f>
        <v>0.08</v>
      </c>
      <c r="E5">
        <f t="shared" ref="E5:E6" si="5">E3/E2</f>
        <v>0.08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</row>
    <row r="6">
      <c r="A6" s="1" t="s">
        <v>20</v>
      </c>
      <c r="B6" s="1" t="s">
        <v>21</v>
      </c>
      <c r="C6">
        <f t="shared" si="3"/>
        <v>0.20625</v>
      </c>
      <c r="D6">
        <f t="shared" si="4"/>
        <v>0.20625</v>
      </c>
      <c r="E6">
        <f t="shared" si="5"/>
        <v>0.20625</v>
      </c>
      <c r="F6" s="3">
        <f t="shared" ref="F6:F7" si="6">sqrt(E6*(1-E6)/E3)</f>
        <v>0.02023060414</v>
      </c>
      <c r="G6" s="1">
        <v>25699.0</v>
      </c>
      <c r="H6">
        <f t="shared" ref="H6:H8" si="7">2*G6</f>
        <v>51398</v>
      </c>
      <c r="I6">
        <f>H6/E5</f>
        <v>642475</v>
      </c>
      <c r="J6" s="1">
        <v>34279.0</v>
      </c>
      <c r="K6">
        <f>I6/C2</f>
        <v>16.061875</v>
      </c>
    </row>
    <row r="7">
      <c r="A7" s="1" t="s">
        <v>22</v>
      </c>
      <c r="B7" s="1" t="s">
        <v>23</v>
      </c>
      <c r="C7" s="1">
        <v>0.53</v>
      </c>
      <c r="E7" s="1">
        <v>0.53</v>
      </c>
      <c r="F7" s="3">
        <f t="shared" si="6"/>
        <v>0.05494901218</v>
      </c>
      <c r="G7" s="1">
        <v>39104.0</v>
      </c>
      <c r="H7">
        <f t="shared" si="7"/>
        <v>78208</v>
      </c>
      <c r="I7" s="7">
        <f>H7/C9</f>
        <v>4739878.788</v>
      </c>
      <c r="J7" s="1">
        <v>52158.0</v>
      </c>
      <c r="K7">
        <f>I7/C2</f>
        <v>118.4969697</v>
      </c>
    </row>
    <row r="8">
      <c r="A8" s="1" t="s">
        <v>24</v>
      </c>
      <c r="B8" s="1" t="s">
        <v>25</v>
      </c>
      <c r="C8">
        <f>C6*C7</f>
        <v>0.1093125</v>
      </c>
      <c r="D8">
        <f>C7*D6</f>
        <v>0.1093125</v>
      </c>
      <c r="E8">
        <f>E6*E7</f>
        <v>0.1093125</v>
      </c>
      <c r="F8" s="3">
        <f>sqrt(E8*(1-E8)/E3)</f>
        <v>0.01560154458</v>
      </c>
      <c r="G8" s="1">
        <v>27172.0</v>
      </c>
      <c r="H8">
        <f t="shared" si="7"/>
        <v>54344</v>
      </c>
      <c r="I8">
        <f>H8/E5</f>
        <v>679300</v>
      </c>
      <c r="J8" s="1">
        <v>36239.0</v>
      </c>
      <c r="K8">
        <f>I8/C2</f>
        <v>16.9825</v>
      </c>
    </row>
    <row r="9">
      <c r="A9" s="1" t="s">
        <v>26</v>
      </c>
      <c r="B9" s="1" t="s">
        <v>27</v>
      </c>
      <c r="C9">
        <f>C4/C2</f>
        <v>0.0165</v>
      </c>
    </row>
    <row r="10">
      <c r="A10" s="1" t="s">
        <v>28</v>
      </c>
      <c r="B10" s="1" t="s">
        <v>29</v>
      </c>
      <c r="C10">
        <f>C4*C7</f>
        <v>349.8</v>
      </c>
      <c r="E10">
        <f>E4*E7</f>
        <v>43.725</v>
      </c>
    </row>
    <row r="12">
      <c r="G12" s="8" t="s">
        <v>30</v>
      </c>
    </row>
    <row r="13">
      <c r="B13" s="1"/>
      <c r="C13" s="1"/>
      <c r="G13" s="1" t="s">
        <v>31</v>
      </c>
      <c r="H13" s="1">
        <v>0.5</v>
      </c>
    </row>
    <row r="14">
      <c r="B14" s="1"/>
      <c r="C14" s="1"/>
      <c r="G14" s="1" t="s">
        <v>32</v>
      </c>
      <c r="H14">
        <f>C2*H13</f>
        <v>20000</v>
      </c>
    </row>
    <row r="15">
      <c r="B15" s="1"/>
      <c r="G15" s="1" t="s">
        <v>33</v>
      </c>
      <c r="H15">
        <f>I8/H14</f>
        <v>33.965</v>
      </c>
    </row>
    <row r="17">
      <c r="B17" s="1"/>
    </row>
    <row r="18">
      <c r="B18" s="1"/>
    </row>
  </sheetData>
  <mergeCells count="3">
    <mergeCell ref="G3:J3"/>
    <mergeCell ref="G4:H4"/>
    <mergeCell ref="G12:H12"/>
  </mergeCells>
  <drawing r:id="rId1"/>
</worksheet>
</file>