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haaa\Desktop\Cyclist - Case Study\"/>
    </mc:Choice>
  </mc:AlternateContent>
  <xr:revisionPtr revIDLastSave="0" documentId="13_ncr:1_{F526475B-6340-46F1-931E-289DBB4EB8C5}" xr6:coauthVersionLast="47" xr6:coauthVersionMax="47" xr10:uidLastSave="{00000000-0000-0000-0000-000000000000}"/>
  <bookViews>
    <workbookView xWindow="21945" yWindow="3885" windowWidth="30000" windowHeight="12540" xr2:uid="{62A6233B-09C0-4658-B4E6-DC653DA4583A}"/>
  </bookViews>
  <sheets>
    <sheet name="Data (Trips x Days x Gender)" sheetId="1" r:id="rId1"/>
    <sheet name="Chart (Trips x Days)" sheetId="5" r:id="rId2"/>
  </sheet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J6" i="1"/>
  <c r="I6" i="1"/>
  <c r="I3" i="1"/>
  <c r="I5" i="1"/>
  <c r="J5" i="1"/>
  <c r="J4" i="1"/>
  <c r="I4" i="1"/>
  <c r="J3" i="1"/>
  <c r="I7" i="1" l="1"/>
  <c r="J7" i="1"/>
</calcChain>
</file>

<file path=xl/sharedStrings.xml><?xml version="1.0" encoding="utf-8"?>
<sst xmlns="http://schemas.openxmlformats.org/spreadsheetml/2006/main" count="61" uniqueCount="29">
  <si>
    <t>Subscriber</t>
  </si>
  <si>
    <t>Average Ride Length</t>
  </si>
  <si>
    <t>Number of Users</t>
  </si>
  <si>
    <t>Day of the Week</t>
  </si>
  <si>
    <t>Sunday</t>
  </si>
  <si>
    <t>Monday</t>
  </si>
  <si>
    <t>Tuesday</t>
  </si>
  <si>
    <t>Wednesday</t>
  </si>
  <si>
    <t>Thursday</t>
  </si>
  <si>
    <t>Friday</t>
  </si>
  <si>
    <t>Saturday</t>
  </si>
  <si>
    <t>Avg. Ride Length</t>
  </si>
  <si>
    <t>M-F/Weekends Variation</t>
  </si>
  <si>
    <t>Total</t>
  </si>
  <si>
    <t>Days</t>
  </si>
  <si>
    <t>User Type</t>
  </si>
  <si>
    <t>Average Birth Year</t>
  </si>
  <si>
    <t>Percentage</t>
  </si>
  <si>
    <t>Trips x Days</t>
  </si>
  <si>
    <t>Number of Trips by User type</t>
  </si>
  <si>
    <t>Number of Trips</t>
  </si>
  <si>
    <t>Subscriber Female</t>
  </si>
  <si>
    <t>Subscriber Male</t>
  </si>
  <si>
    <t>Casual</t>
  </si>
  <si>
    <t>Casual Female</t>
  </si>
  <si>
    <t>Casual Male</t>
  </si>
  <si>
    <t>Avg. Number of Rides (Total)</t>
  </si>
  <si>
    <t>Avg. Number of Rides (M-F)</t>
  </si>
  <si>
    <t>Avg. Number of Rides (Weekends)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</si>
</sst>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(Trips x Days x Gender)'!$C$17</c:f>
              <c:strCache>
                <c:ptCount val="1"/>
                <c:pt idx="0">
                  <c:v>Number of Trips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(Trips x Days x Gender)'!$B$18:$B$21</c:f>
              <c:strCache>
                <c:ptCount val="4"/>
                <c:pt idx="0">
                  <c:v>Casual Female</c:v>
                </c:pt>
                <c:pt idx="1">
                  <c:v>Casual Male</c:v>
                </c:pt>
                <c:pt idx="2">
                  <c:v>Subscriber Female</c:v>
                </c:pt>
                <c:pt idx="3">
                  <c:v>Subscriber Male</c:v>
                </c:pt>
              </c:strCache>
            </c:strRef>
          </c:cat>
          <c:val>
            <c:numRef>
              <c:f>'Data (Trips x Days x Gender)'!$C$18:$C$21</c:f>
              <c:numCache>
                <c:formatCode>0</c:formatCode>
                <c:ptCount val="4"/>
                <c:pt idx="0">
                  <c:v>15553</c:v>
                </c:pt>
                <c:pt idx="1">
                  <c:v>35040</c:v>
                </c:pt>
                <c:pt idx="2">
                  <c:v>202369</c:v>
                </c:pt>
                <c:pt idx="3">
                  <c:v>729859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4-43FB-8B1D-08A16F9CCE8D}"/>
            </c:ext>
          </c:extLst>
        </c:ser>
        <c:ser>
          <c:idx val="1"/>
          <c:order val="1"/>
          <c:tx>
            <c:strRef>
              <c:f>'Data (Trips x Days x Gender)'!$D$17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(Trips x Days x Gender)'!$B$18:$B$21</c:f>
              <c:strCache>
                <c:ptCount val="4"/>
                <c:pt idx="0">
                  <c:v>Casual Female</c:v>
                </c:pt>
                <c:pt idx="1">
                  <c:v>Casual Male</c:v>
                </c:pt>
                <c:pt idx="2">
                  <c:v>Subscriber Female</c:v>
                </c:pt>
                <c:pt idx="3">
                  <c:v>Subscriber Male</c:v>
                </c:pt>
              </c:strCache>
            </c:strRef>
          </c:cat>
          <c:val>
            <c:numRef>
              <c:f>'Data (Trips x Days x Gender)'!$D$18:$D$21</c:f>
              <c:numCache>
                <c:formatCode>0.00%</c:formatCode>
                <c:ptCount val="4"/>
                <c:pt idx="0">
                  <c:v>1.5824855187261972E-2</c:v>
                </c:pt>
                <c:pt idx="1">
                  <c:v>3.5652473848238893E-2</c:v>
                </c:pt>
                <c:pt idx="2">
                  <c:v>0.205906263704174</c:v>
                </c:pt>
                <c:pt idx="3">
                  <c:v>0.74261640726032507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4-43FB-8B1D-08A16F9CCE8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 (Trips x Days)!PivotTable5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Numbers of Trips x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4838145231846"/>
          <c:y val="0.15175707203266259"/>
          <c:w val="0.67412270341207348"/>
          <c:h val="0.53246318168562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(Trips x Days)'!$B$3:$B$4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'Chart (Trips x Days)'!$A$5:$A$12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'Chart (Trips x Days)'!$B$5:$B$12</c:f>
              <c:numCache>
                <c:formatCode>#,##0</c:formatCode>
                <c:ptCount val="7"/>
                <c:pt idx="0">
                  <c:v>14682</c:v>
                </c:pt>
                <c:pt idx="1">
                  <c:v>14769</c:v>
                </c:pt>
                <c:pt idx="2">
                  <c:v>12716</c:v>
                </c:pt>
                <c:pt idx="3">
                  <c:v>15126</c:v>
                </c:pt>
                <c:pt idx="4">
                  <c:v>16278</c:v>
                </c:pt>
                <c:pt idx="5">
                  <c:v>26687</c:v>
                </c:pt>
                <c:pt idx="6">
                  <c:v>29099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E-4C34-8E94-29168D5DD267}"/>
            </c:ext>
          </c:extLst>
        </c:ser>
        <c:ser>
          <c:idx val="1"/>
          <c:order val="1"/>
          <c:tx>
            <c:strRef>
              <c:f>'Chart (Trips x Days)'!$C$3:$C$4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'Chart (Trips x Days)'!$A$5:$A$12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'Chart (Trips x Days)'!$C$5:$C$12</c:f>
              <c:numCache>
                <c:formatCode>#,##0</c:formatCode>
                <c:ptCount val="7"/>
                <c:pt idx="0">
                  <c:v>148930</c:v>
                </c:pt>
                <c:pt idx="1">
                  <c:v>168055</c:v>
                </c:pt>
                <c:pt idx="2">
                  <c:v>152537</c:v>
                </c:pt>
                <c:pt idx="3">
                  <c:v>160949</c:v>
                </c:pt>
                <c:pt idx="4">
                  <c:v>150732</c:v>
                </c:pt>
                <c:pt idx="5">
                  <c:v>80239</c:v>
                </c:pt>
                <c:pt idx="6">
                  <c:v>78324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E-4C34-8E94-29168D5DD2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5504000"/>
        <c:axId val="2025506880"/>
      </c:barChart>
      <c:catAx>
        <c:axId val="20255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506880"/>
        <c:crosses val="autoZero"/>
        <c:auto val="1"/>
        <c:lblAlgn val="ctr"/>
        <c:lblOffset val="100"/>
        <c:noMultiLvlLbl val="0"/>
      </c:catAx>
      <c:valAx>
        <c:axId val="2025506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2550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8</xdr:row>
      <xdr:rowOff>180975</xdr:rowOff>
    </xdr:from>
    <xdr:to>
      <xdr:col>9</xdr:col>
      <xdr:colOff>942975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24BAC-DA65-27B3-2329-7F4713FC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114300</xdr:rowOff>
    </xdr:from>
    <xdr:to>
      <xdr:col>20</xdr:col>
      <xdr:colOff>85724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25289-BFCE-5B7C-24C8-CD3D5950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Miwa" refreshedDate="45855.72151087963" createdVersion="8" refreshedVersion="8" minRefreshableVersion="3" recordCount="14" xr:uid="{98D746DF-862E-41C7-9D4F-5F885C402564}">
  <cacheSource type="worksheet">
    <worksheetSource ref="B1:E15" sheet="Data (Trips x Days x Gender)"/>
  </cacheSource>
  <cacheFields count="4">
    <cacheField name="User" numFmtId="0">
      <sharedItems count="2">
        <s v="Customer"/>
        <s v="Subscriber"/>
      </sharedItems>
    </cacheField>
    <cacheField name="Average Ride Length" numFmtId="166">
      <sharedItems containsSemiMixedTypes="0" containsNonDate="0" containsDate="1" containsString="0" minDate="1899-12-30T00:11:15" maxDate="1899-12-30T00:39:51"/>
    </cacheField>
    <cacheField name="Number of Users" numFmtId="3">
      <sharedItems containsSemiMixedTypes="0" containsString="0" containsNumber="1" containsInteger="1" minValue="12716" maxValue="168055"/>
    </cacheField>
    <cacheField name="Day of the Week" numFmtId="1">
      <sharedItems count="7">
        <s v="Monday"/>
        <s v="Tuesday"/>
        <s v="Wednesday"/>
        <s v="Thursday"/>
        <s v="Friday"/>
        <s v="Saturday"/>
        <s v="Su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1899-12-30T00:35:00"/>
    <n v="14682"/>
    <x v="0"/>
  </r>
  <r>
    <x v="0"/>
    <d v="1899-12-30T00:36:03"/>
    <n v="14769"/>
    <x v="1"/>
  </r>
  <r>
    <x v="0"/>
    <d v="1899-12-30T00:35:12"/>
    <n v="12716"/>
    <x v="2"/>
  </r>
  <r>
    <x v="0"/>
    <d v="1899-12-30T00:36:15"/>
    <n v="15126"/>
    <x v="3"/>
  </r>
  <r>
    <x v="0"/>
    <d v="1899-12-30T00:35:06"/>
    <n v="16278"/>
    <x v="4"/>
  </r>
  <r>
    <x v="0"/>
    <d v="1899-12-30T00:38:38"/>
    <n v="26687"/>
    <x v="5"/>
  </r>
  <r>
    <x v="0"/>
    <d v="1899-12-30T00:39:51"/>
    <n v="29099"/>
    <x v="6"/>
  </r>
  <r>
    <x v="1"/>
    <d v="1899-12-30T00:11:25"/>
    <n v="148930"/>
    <x v="0"/>
  </r>
  <r>
    <x v="1"/>
    <d v="1899-12-30T00:11:32"/>
    <n v="168055"/>
    <x v="1"/>
  </r>
  <r>
    <x v="1"/>
    <d v="1899-12-30T00:11:20"/>
    <n v="152537"/>
    <x v="2"/>
  </r>
  <r>
    <x v="1"/>
    <d v="1899-12-30T00:11:21"/>
    <n v="160949"/>
    <x v="3"/>
  </r>
  <r>
    <x v="1"/>
    <d v="1899-12-30T00:11:15"/>
    <n v="150732"/>
    <x v="4"/>
  </r>
  <r>
    <x v="1"/>
    <d v="1899-12-30T00:12:41"/>
    <n v="80239"/>
    <x v="5"/>
  </r>
  <r>
    <x v="1"/>
    <d v="1899-12-30T00:12:30"/>
    <n v="783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57E66-A05E-4808-8CD7-691927A0F52C}" name="PivotTable5" cacheId="26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24" rowHeaderCaption="Days" colHeaderCaption="Number of Trips by User type">
  <location ref="A3:D12" firstHeaderRow="1" firstDataRow="2" firstDataCol="1"/>
  <pivotFields count="4">
    <pivotField axis="axisCol" showAll="0">
      <items count="3">
        <item n="Casual" x="0"/>
        <item n="Subscriber" x="1"/>
        <item t="default"/>
      </items>
    </pivotField>
    <pivotField numFmtId="166" showAll="0"/>
    <pivotField dataField="1" numFmtId="3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rips x Days" fld="2" baseField="0" baseItem="0" numFmtId="3"/>
  </dataFields>
  <formats count="9">
    <format dxfId="31">
      <pivotArea collapsedLevelsAreSubtotals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fieldPosition="0">
        <references count="1">
          <reference field="0" count="1">
            <x v="0"/>
          </reference>
        </references>
      </pivotArea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type="origin" dataOnly="0" labelOnly="1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0" count="1">
            <x v="1"/>
          </reference>
        </references>
      </pivotArea>
    </format>
    <format dxfId="23">
      <pivotArea dataOnly="0" labelOnly="1" grandCol="1" outline="0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5152-1BE2-4B89-B56F-C61C03352111}">
  <dimension ref="B1:J21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9.140625" style="1"/>
    <col min="2" max="2" width="17.85546875" style="1" customWidth="1"/>
    <col min="3" max="3" width="19.42578125" style="2" bestFit="1" customWidth="1"/>
    <col min="4" max="4" width="16" style="4" bestFit="1" customWidth="1"/>
    <col min="5" max="5" width="17.5703125" style="3" bestFit="1" customWidth="1"/>
    <col min="6" max="7" width="9.140625" style="1"/>
    <col min="8" max="8" width="44.7109375" style="1" customWidth="1"/>
    <col min="9" max="9" width="13.5703125" style="1" customWidth="1"/>
    <col min="10" max="10" width="14.28515625" style="1" customWidth="1"/>
    <col min="11" max="16384" width="9.140625" style="1"/>
  </cols>
  <sheetData>
    <row r="1" spans="2:10" x14ac:dyDescent="0.25">
      <c r="B1" s="34" t="s">
        <v>15</v>
      </c>
      <c r="C1" s="35" t="s">
        <v>1</v>
      </c>
      <c r="D1" s="36" t="s">
        <v>2</v>
      </c>
      <c r="E1" s="37" t="s">
        <v>3</v>
      </c>
    </row>
    <row r="2" spans="2:10" x14ac:dyDescent="0.25">
      <c r="B2" s="17" t="s">
        <v>23</v>
      </c>
      <c r="C2" s="18">
        <v>2.4307372685185187E-2</v>
      </c>
      <c r="D2" s="21">
        <v>14682</v>
      </c>
      <c r="E2" s="32" t="s">
        <v>5</v>
      </c>
      <c r="I2" s="52" t="s">
        <v>23</v>
      </c>
      <c r="J2" s="53" t="s">
        <v>0</v>
      </c>
    </row>
    <row r="3" spans="2:10" x14ac:dyDescent="0.25">
      <c r="B3" s="8" t="s">
        <v>23</v>
      </c>
      <c r="C3" s="9">
        <v>2.5033726851851856E-2</v>
      </c>
      <c r="D3" s="22">
        <v>14769</v>
      </c>
      <c r="E3" s="11" t="s">
        <v>6</v>
      </c>
      <c r="H3" s="1" t="s">
        <v>11</v>
      </c>
      <c r="I3" s="2">
        <f>AVERAGE(C2:C7)</f>
        <v>2.5028344907407407E-2</v>
      </c>
      <c r="J3" s="2">
        <f>AVERAGE(C9:C14)</f>
        <v>8.0505941358024694E-3</v>
      </c>
    </row>
    <row r="4" spans="2:10" x14ac:dyDescent="0.25">
      <c r="B4" s="8" t="s">
        <v>23</v>
      </c>
      <c r="C4" s="9">
        <v>2.4447002314814816E-2</v>
      </c>
      <c r="D4" s="22">
        <v>12716</v>
      </c>
      <c r="E4" s="11" t="s">
        <v>7</v>
      </c>
      <c r="H4" s="1" t="s">
        <v>26</v>
      </c>
      <c r="I4" s="4">
        <f>AVERAGE(D2:D7)</f>
        <v>16709.666666666668</v>
      </c>
      <c r="J4" s="4">
        <f>AVERAGE(D9:D14)</f>
        <v>143573.66666666666</v>
      </c>
    </row>
    <row r="5" spans="2:10" x14ac:dyDescent="0.25">
      <c r="B5" s="8" t="s">
        <v>23</v>
      </c>
      <c r="C5" s="9">
        <v>2.5178715277777774E-2</v>
      </c>
      <c r="D5" s="22">
        <v>15126</v>
      </c>
      <c r="E5" s="11" t="s">
        <v>8</v>
      </c>
      <c r="H5" s="6" t="s">
        <v>27</v>
      </c>
      <c r="I5" s="4">
        <f>AVERAGE(D2:D6)</f>
        <v>14714.2</v>
      </c>
      <c r="J5" s="4">
        <f>AVERAGE(D9:D13)</f>
        <v>156240.6</v>
      </c>
    </row>
    <row r="6" spans="2:10" x14ac:dyDescent="0.25">
      <c r="B6" s="8" t="s">
        <v>23</v>
      </c>
      <c r="C6" s="9">
        <v>2.4377106481481479E-2</v>
      </c>
      <c r="D6" s="22">
        <v>16278</v>
      </c>
      <c r="E6" s="11" t="s">
        <v>9</v>
      </c>
      <c r="H6" s="7" t="s">
        <v>28</v>
      </c>
      <c r="I6" s="4">
        <f>AVERAGE(D7:D8)</f>
        <v>27893</v>
      </c>
      <c r="J6" s="4">
        <f>AVERAGE(D14:D15)</f>
        <v>79281.5</v>
      </c>
    </row>
    <row r="7" spans="2:10" x14ac:dyDescent="0.25">
      <c r="B7" s="8" t="s">
        <v>23</v>
      </c>
      <c r="C7" s="9">
        <v>2.6826145833333332E-2</v>
      </c>
      <c r="D7" s="22">
        <v>26687</v>
      </c>
      <c r="E7" s="10" t="s">
        <v>10</v>
      </c>
      <c r="H7" s="1" t="s">
        <v>12</v>
      </c>
      <c r="I7" s="5">
        <f>(I6-I5)/I5</f>
        <v>0.89565181933098625</v>
      </c>
      <c r="J7" s="5">
        <f>(J6-J5)/J5</f>
        <v>-0.49256787288323267</v>
      </c>
    </row>
    <row r="8" spans="2:10" x14ac:dyDescent="0.25">
      <c r="B8" s="19" t="s">
        <v>23</v>
      </c>
      <c r="C8" s="20">
        <v>2.7674849537037038E-2</v>
      </c>
      <c r="D8" s="23">
        <v>29099</v>
      </c>
      <c r="E8" s="28" t="s">
        <v>4</v>
      </c>
    </row>
    <row r="9" spans="2:10" x14ac:dyDescent="0.25">
      <c r="B9" s="29" t="s">
        <v>0</v>
      </c>
      <c r="C9" s="30">
        <v>7.9226736111111112E-3</v>
      </c>
      <c r="D9" s="31">
        <v>148930</v>
      </c>
      <c r="E9" s="32" t="s">
        <v>5</v>
      </c>
    </row>
    <row r="10" spans="2:10" x14ac:dyDescent="0.25">
      <c r="B10" s="12" t="s">
        <v>0</v>
      </c>
      <c r="C10" s="13">
        <v>8.003796296296297E-3</v>
      </c>
      <c r="D10" s="24">
        <v>168055</v>
      </c>
      <c r="E10" s="11" t="s">
        <v>6</v>
      </c>
    </row>
    <row r="11" spans="2:10" x14ac:dyDescent="0.25">
      <c r="B11" s="12" t="s">
        <v>0</v>
      </c>
      <c r="C11" s="13">
        <v>7.8751273148148157E-3</v>
      </c>
      <c r="D11" s="24">
        <v>152537</v>
      </c>
      <c r="E11" s="11" t="s">
        <v>7</v>
      </c>
    </row>
    <row r="12" spans="2:10" x14ac:dyDescent="0.25">
      <c r="B12" s="12" t="s">
        <v>0</v>
      </c>
      <c r="C12" s="13">
        <v>7.8835185185185189E-3</v>
      </c>
      <c r="D12" s="24">
        <v>160949</v>
      </c>
      <c r="E12" s="11" t="s">
        <v>8</v>
      </c>
    </row>
    <row r="13" spans="2:10" x14ac:dyDescent="0.25">
      <c r="B13" s="12" t="s">
        <v>0</v>
      </c>
      <c r="C13" s="13">
        <v>7.81349537037037E-3</v>
      </c>
      <c r="D13" s="24">
        <v>150732</v>
      </c>
      <c r="E13" s="11" t="s">
        <v>9</v>
      </c>
    </row>
    <row r="14" spans="2:10" x14ac:dyDescent="0.25">
      <c r="B14" s="12" t="s">
        <v>0</v>
      </c>
      <c r="C14" s="13">
        <v>8.8049537037037037E-3</v>
      </c>
      <c r="D14" s="24">
        <v>80239</v>
      </c>
      <c r="E14" s="10" t="s">
        <v>10</v>
      </c>
    </row>
    <row r="15" spans="2:10" x14ac:dyDescent="0.25">
      <c r="B15" s="14" t="s">
        <v>0</v>
      </c>
      <c r="C15" s="15">
        <v>8.6761921296296309E-3</v>
      </c>
      <c r="D15" s="25">
        <v>78324</v>
      </c>
      <c r="E15" s="28" t="s">
        <v>4</v>
      </c>
    </row>
    <row r="16" spans="2:10" x14ac:dyDescent="0.25">
      <c r="C16" s="1"/>
      <c r="D16" s="1"/>
      <c r="E16" s="1"/>
    </row>
    <row r="17" spans="2:5" x14ac:dyDescent="0.25">
      <c r="B17" s="33" t="s">
        <v>15</v>
      </c>
      <c r="C17" s="39" t="s">
        <v>20</v>
      </c>
      <c r="D17" s="49" t="s">
        <v>17</v>
      </c>
      <c r="E17" s="40" t="s">
        <v>16</v>
      </c>
    </row>
    <row r="18" spans="2:5" x14ac:dyDescent="0.25">
      <c r="B18" s="17" t="s">
        <v>24</v>
      </c>
      <c r="C18" s="41">
        <v>15553</v>
      </c>
      <c r="D18" s="47">
        <f>C18/SUM(C18:C21)</f>
        <v>1.5824855187261972E-2</v>
      </c>
      <c r="E18" s="42">
        <v>1989</v>
      </c>
    </row>
    <row r="19" spans="2:5" x14ac:dyDescent="0.25">
      <c r="B19" s="19" t="s">
        <v>25</v>
      </c>
      <c r="C19" s="43">
        <v>35040</v>
      </c>
      <c r="D19" s="48">
        <f>C19/SUM(C18:C21)</f>
        <v>3.5652473848238893E-2</v>
      </c>
      <c r="E19" s="44">
        <v>1988</v>
      </c>
    </row>
    <row r="20" spans="2:5" x14ac:dyDescent="0.25">
      <c r="B20" s="29" t="s">
        <v>21</v>
      </c>
      <c r="C20" s="45">
        <v>202369</v>
      </c>
      <c r="D20" s="50">
        <f>C20/SUM(C18:C21)</f>
        <v>0.205906263704174</v>
      </c>
      <c r="E20" s="46">
        <v>1984</v>
      </c>
    </row>
    <row r="21" spans="2:5" x14ac:dyDescent="0.25">
      <c r="B21" s="14" t="s">
        <v>22</v>
      </c>
      <c r="C21" s="38">
        <v>729859</v>
      </c>
      <c r="D21" s="51">
        <f>C21/SUM(C18:C21)</f>
        <v>0.74261640726032507</v>
      </c>
      <c r="E21" s="16">
        <v>1982</v>
      </c>
    </row>
  </sheetData>
  <phoneticPr fontId="2" type="noConversion"/>
  <conditionalFormatting sqref="I3:J3">
    <cfRule type="cellIs" dxfId="22" priority="5" operator="greaterThan">
      <formula>0.0167708333333333</formula>
    </cfRule>
  </conditionalFormatting>
  <conditionalFormatting sqref="I4:J4">
    <cfRule type="cellIs" dxfId="21" priority="4" operator="greaterThan">
      <formula>76366</formula>
    </cfRule>
  </conditionalFormatting>
  <conditionalFormatting sqref="I5:J5">
    <cfRule type="cellIs" dxfId="20" priority="3" operator="greaterThan">
      <formula>85477</formula>
    </cfRule>
  </conditionalFormatting>
  <conditionalFormatting sqref="I6:J6">
    <cfRule type="cellIs" dxfId="19" priority="2" operator="greaterThan">
      <formula>53587</formula>
    </cfRule>
  </conditionalFormatting>
  <conditionalFormatting sqref="I7:J7">
    <cfRule type="cellIs" dxfId="18" priority="1" operator="greaterThan">
      <formula>0.2015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3:J3 I4:J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BD2F-1389-47B4-813C-13BA7FB31C6D}">
  <dimension ref="A3:D12"/>
  <sheetViews>
    <sheetView workbookViewId="0">
      <selection activeCell="C5" sqref="C5"/>
    </sheetView>
  </sheetViews>
  <sheetFormatPr defaultRowHeight="15" x14ac:dyDescent="0.25"/>
  <cols>
    <col min="1" max="1" width="23" bestFit="1" customWidth="1"/>
    <col min="2" max="2" width="29.7109375" bestFit="1" customWidth="1"/>
    <col min="3" max="3" width="11.140625" bestFit="1" customWidth="1"/>
    <col min="4" max="4" width="11.28515625" bestFit="1" customWidth="1"/>
  </cols>
  <sheetData>
    <row r="3" spans="1:4" x14ac:dyDescent="0.25">
      <c r="A3" s="27" t="s">
        <v>18</v>
      </c>
      <c r="B3" s="26" t="s">
        <v>19</v>
      </c>
    </row>
    <row r="4" spans="1:4" x14ac:dyDescent="0.25">
      <c r="A4" s="27" t="s">
        <v>14</v>
      </c>
      <c r="B4" s="1" t="s">
        <v>23</v>
      </c>
      <c r="C4" s="1" t="s">
        <v>0</v>
      </c>
      <c r="D4" s="1" t="s">
        <v>13</v>
      </c>
    </row>
    <row r="5" spans="1:4" x14ac:dyDescent="0.25">
      <c r="A5" s="1" t="s">
        <v>5</v>
      </c>
      <c r="B5" s="4">
        <v>14682</v>
      </c>
      <c r="C5" s="4">
        <v>148930</v>
      </c>
      <c r="D5" s="4">
        <v>163612</v>
      </c>
    </row>
    <row r="6" spans="1:4" x14ac:dyDescent="0.25">
      <c r="A6" s="1" t="s">
        <v>6</v>
      </c>
      <c r="B6" s="4">
        <v>14769</v>
      </c>
      <c r="C6" s="4">
        <v>168055</v>
      </c>
      <c r="D6" s="4">
        <v>182824</v>
      </c>
    </row>
    <row r="7" spans="1:4" x14ac:dyDescent="0.25">
      <c r="A7" s="1" t="s">
        <v>7</v>
      </c>
      <c r="B7" s="4">
        <v>12716</v>
      </c>
      <c r="C7" s="4">
        <v>152537</v>
      </c>
      <c r="D7" s="4">
        <v>165253</v>
      </c>
    </row>
    <row r="8" spans="1:4" x14ac:dyDescent="0.25">
      <c r="A8" s="1" t="s">
        <v>8</v>
      </c>
      <c r="B8" s="4">
        <v>15126</v>
      </c>
      <c r="C8" s="4">
        <v>160949</v>
      </c>
      <c r="D8" s="4">
        <v>176075</v>
      </c>
    </row>
    <row r="9" spans="1:4" x14ac:dyDescent="0.25">
      <c r="A9" s="1" t="s">
        <v>9</v>
      </c>
      <c r="B9" s="4">
        <v>16278</v>
      </c>
      <c r="C9" s="4">
        <v>150732</v>
      </c>
      <c r="D9" s="4">
        <v>167010</v>
      </c>
    </row>
    <row r="10" spans="1:4" x14ac:dyDescent="0.25">
      <c r="A10" s="1" t="s">
        <v>10</v>
      </c>
      <c r="B10" s="4">
        <v>26687</v>
      </c>
      <c r="C10" s="4">
        <v>80239</v>
      </c>
      <c r="D10" s="4">
        <v>106926</v>
      </c>
    </row>
    <row r="11" spans="1:4" x14ac:dyDescent="0.25">
      <c r="A11" s="1" t="s">
        <v>4</v>
      </c>
      <c r="B11" s="4">
        <v>29099</v>
      </c>
      <c r="C11" s="4">
        <v>78324</v>
      </c>
      <c r="D11" s="4">
        <v>107423</v>
      </c>
    </row>
    <row r="12" spans="1:4" x14ac:dyDescent="0.25">
      <c r="A12" s="1" t="s">
        <v>13</v>
      </c>
      <c r="B12" s="4">
        <v>129357</v>
      </c>
      <c r="C12" s="4">
        <v>939766</v>
      </c>
      <c r="D12" s="4">
        <v>1069123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(Trips x Days x Gender)</vt:lpstr>
      <vt:lpstr>Chart (Trips x Days)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Miwa</dc:creator>
  <cp:lastModifiedBy>Ivan Miwa</cp:lastModifiedBy>
  <dcterms:created xsi:type="dcterms:W3CDTF">2025-07-17T18:35:15Z</dcterms:created>
  <dcterms:modified xsi:type="dcterms:W3CDTF">2025-07-17T22:11:18Z</dcterms:modified>
</cp:coreProperties>
</file>