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usseauD\Desktop\"/>
    </mc:Choice>
  </mc:AlternateContent>
  <xr:revisionPtr revIDLastSave="0" documentId="13_ncr:1_{4C962D7E-1E8D-43B4-A920-D9AA4A2CD3AD}" xr6:coauthVersionLast="47" xr6:coauthVersionMax="47" xr10:uidLastSave="{00000000-0000-0000-0000-000000000000}"/>
  <bookViews>
    <workbookView xWindow="28995" yWindow="105" windowWidth="19185" windowHeight="10185" tabRatio="323" xr2:uid="{00000000-000D-0000-FFFF-FFFF00000000}"/>
  </bookViews>
  <sheets>
    <sheet name="Colours to be used" sheetId="7" r:id="rId1"/>
    <sheet name="Main" sheetId="3" r:id="rId2"/>
    <sheet name="Canada" sheetId="1" r:id="rId3"/>
    <sheet name="Finland" sheetId="2" r:id="rId4"/>
    <sheet name="UKHO" sheetId="4" r:id="rId5"/>
    <sheet name="New Zealand" sheetId="5" r:id="rId6"/>
    <sheet name="US NOA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4" i="3"/>
  <c r="AT4" i="3" s="1"/>
  <c r="F4" i="3"/>
  <c r="AU4" i="3" s="1"/>
  <c r="G4" i="3"/>
  <c r="AV4" i="3" s="1"/>
  <c r="E6" i="3"/>
  <c r="AT6" i="3" s="1"/>
  <c r="F6" i="3"/>
  <c r="AU6" i="3" s="1"/>
  <c r="G6" i="3"/>
  <c r="AV6" i="3" s="1"/>
  <c r="E8" i="3"/>
  <c r="AT8" i="3" s="1"/>
  <c r="F8" i="3"/>
  <c r="AU8" i="3" s="1"/>
  <c r="G8" i="3"/>
  <c r="AV8" i="3" s="1"/>
  <c r="E18" i="3"/>
  <c r="AT18" i="3" s="1"/>
  <c r="F18" i="3"/>
  <c r="AU18" i="3" s="1"/>
  <c r="G18" i="3"/>
  <c r="AV18" i="3" s="1"/>
  <c r="E19" i="3"/>
  <c r="AT19" i="3" s="1"/>
  <c r="F19" i="3"/>
  <c r="AU19" i="3" s="1"/>
  <c r="G19" i="3"/>
  <c r="AV19" i="3" s="1"/>
  <c r="E20" i="3"/>
  <c r="AT20" i="3" s="1"/>
  <c r="F20" i="3"/>
  <c r="AU20" i="3" s="1"/>
  <c r="G20" i="3"/>
  <c r="AV20" i="3" s="1"/>
  <c r="E21" i="3"/>
  <c r="AT21" i="3" s="1"/>
  <c r="F21" i="3"/>
  <c r="AU21" i="3" s="1"/>
  <c r="G21" i="3"/>
  <c r="AV21" i="3" s="1"/>
  <c r="E7" i="3"/>
  <c r="AT7" i="3" s="1"/>
  <c r="F7" i="3"/>
  <c r="AU7" i="3" s="1"/>
  <c r="G7" i="3"/>
  <c r="AV7" i="3" s="1"/>
  <c r="E22" i="3"/>
  <c r="AT22" i="3" s="1"/>
  <c r="F22" i="3"/>
  <c r="AU22" i="3" s="1"/>
  <c r="G22" i="3"/>
  <c r="AV22" i="3" s="1"/>
  <c r="E5" i="3"/>
  <c r="AT5" i="3" s="1"/>
  <c r="F5" i="3"/>
  <c r="AU5" i="3" s="1"/>
  <c r="G5" i="3"/>
  <c r="AV5" i="3" s="1"/>
  <c r="E11" i="3"/>
  <c r="AT11" i="3" s="1"/>
  <c r="F11" i="3"/>
  <c r="AU11" i="3" s="1"/>
  <c r="G11" i="3"/>
  <c r="AV11" i="3" s="1"/>
  <c r="E23" i="3"/>
  <c r="AT23" i="3" s="1"/>
  <c r="F23" i="3"/>
  <c r="AU23" i="3" s="1"/>
  <c r="G23" i="3"/>
  <c r="AV23" i="3" s="1"/>
  <c r="E12" i="3"/>
  <c r="AT12" i="3" s="1"/>
  <c r="F12" i="3"/>
  <c r="AU12" i="3" s="1"/>
  <c r="G12" i="3"/>
  <c r="AV12" i="3" s="1"/>
  <c r="E13" i="3"/>
  <c r="AT13" i="3" s="1"/>
  <c r="F13" i="3"/>
  <c r="AU13" i="3" s="1"/>
  <c r="G13" i="3"/>
  <c r="AV13" i="3" s="1"/>
  <c r="E14" i="3"/>
  <c r="AT14" i="3" s="1"/>
  <c r="F14" i="3"/>
  <c r="AU14" i="3" s="1"/>
  <c r="G14" i="3"/>
  <c r="AV14" i="3" s="1"/>
  <c r="E15" i="3"/>
  <c r="AT15" i="3" s="1"/>
  <c r="F15" i="3"/>
  <c r="AU15" i="3" s="1"/>
  <c r="G15" i="3"/>
  <c r="AV15" i="3" s="1"/>
  <c r="B4" i="3"/>
  <c r="C4" i="3"/>
  <c r="B6" i="3"/>
  <c r="C6" i="3"/>
  <c r="C8" i="3"/>
  <c r="C18" i="3"/>
  <c r="C19" i="3"/>
  <c r="C20" i="3"/>
  <c r="B21" i="3"/>
  <c r="C21" i="3"/>
  <c r="C7" i="3"/>
  <c r="B22" i="3"/>
  <c r="C22" i="3"/>
  <c r="B5" i="3"/>
  <c r="C5" i="3"/>
  <c r="C11" i="3"/>
  <c r="B23" i="3"/>
  <c r="C23" i="3"/>
  <c r="C12" i="3"/>
  <c r="C13" i="3"/>
  <c r="C14" i="3"/>
  <c r="C15" i="3"/>
</calcChain>
</file>

<file path=xl/sharedStrings.xml><?xml version="1.0" encoding="utf-8"?>
<sst xmlns="http://schemas.openxmlformats.org/spreadsheetml/2006/main" count="697" uniqueCount="398">
  <si>
    <t>HPD Colour Token</t>
  </si>
  <si>
    <t>Raster Layer</t>
  </si>
  <si>
    <t>Red</t>
  </si>
  <si>
    <t>Green</t>
  </si>
  <si>
    <t>Blue</t>
  </si>
  <si>
    <t>Yellow</t>
  </si>
  <si>
    <t>Black</t>
  </si>
  <si>
    <t>BLPN</t>
  </si>
  <si>
    <t>Grey</t>
  </si>
  <si>
    <t xml:space="preserve">Grey Roads, Building Fill, Military Practice and Exercise Area. </t>
  </si>
  <si>
    <t>Built_Up_Area</t>
  </si>
  <si>
    <t>Town Fill</t>
  </si>
  <si>
    <t>TOWN</t>
  </si>
  <si>
    <t>Nautical_Purple</t>
  </si>
  <si>
    <t>Traffic_Separation_Pink</t>
  </si>
  <si>
    <t>Traffic Separation</t>
  </si>
  <si>
    <t>Prohibited Areas, Traffic Separation Schemes, Territorial Sea Limits.</t>
  </si>
  <si>
    <t>TRAF</t>
  </si>
  <si>
    <t>Land_Elevation</t>
  </si>
  <si>
    <t>Topographic Contours</t>
  </si>
  <si>
    <t>TOPO</t>
  </si>
  <si>
    <t>Land_Area</t>
  </si>
  <si>
    <t>Land Fill (Tint)</t>
  </si>
  <si>
    <t>BUFF</t>
  </si>
  <si>
    <t>Half_Dry</t>
  </si>
  <si>
    <t>HDRY</t>
  </si>
  <si>
    <t>Intertidal_Area</t>
  </si>
  <si>
    <t>DRYG</t>
  </si>
  <si>
    <t>Bathymetric Contours and labels</t>
  </si>
  <si>
    <t>BATY</t>
  </si>
  <si>
    <t>Dark_Blue</t>
  </si>
  <si>
    <t>CHS Blue Crest Fill</t>
  </si>
  <si>
    <t>Light_Blue</t>
  </si>
  <si>
    <t>Depth_Area_Shallow</t>
  </si>
  <si>
    <t>FBLU</t>
  </si>
  <si>
    <t>Depth_Area_Med_Shallow</t>
  </si>
  <si>
    <t xml:space="preserve">Half Blue Tint </t>
  </si>
  <si>
    <t>Green Aids (Buoy Fill), Catalogues, ESSAs</t>
  </si>
  <si>
    <t>GAID</t>
  </si>
  <si>
    <t>Orange</t>
  </si>
  <si>
    <t>Orange Aids (Buoy Fill), Catalogues</t>
  </si>
  <si>
    <t>OAID</t>
  </si>
  <si>
    <t>Yellow Aids (Buoy Fill), CHS Yellow Crest Fill</t>
  </si>
  <si>
    <t>YAID</t>
  </si>
  <si>
    <t>When necessary, refer to M-310 / Colour Guide for charting for screen percentages, angles, colour match requirement</t>
  </si>
  <si>
    <t>ROAD</t>
  </si>
  <si>
    <t>HBLU</t>
  </si>
  <si>
    <t>DBLU</t>
  </si>
  <si>
    <t>BLUE</t>
  </si>
  <si>
    <t>RAID</t>
  </si>
  <si>
    <t>AIDS</t>
  </si>
  <si>
    <t>Nautical Purple</t>
  </si>
  <si>
    <t>Red Aids
Standard Charts: Catalogues, Gov’t. Flag, Wordmarks, CHS Red Crest Fill, Chart Limits, SD Indexes.
Small Craft Charts: Red Compass Roses, Light Flashes, Cables, Pipelines, Caution NOTES.</t>
  </si>
  <si>
    <t>Bathymetric Contour Blue</t>
  </si>
  <si>
    <t>Double Blue</t>
  </si>
  <si>
    <t>Full Blue</t>
  </si>
  <si>
    <t>Half Blue</t>
  </si>
  <si>
    <t>Drying Area</t>
  </si>
  <si>
    <t>Half Dry</t>
  </si>
  <si>
    <t>Buff</t>
  </si>
  <si>
    <t>Half tint dries green</t>
  </si>
  <si>
    <t>Full tint dries green</t>
  </si>
  <si>
    <t>Black Features
Shoreline, Hydrography, Text, Culture, Symbolized Bathymetric Contours, Catalogues, SD Indexes.</t>
  </si>
  <si>
    <t>Red Aids</t>
  </si>
  <si>
    <t xml:space="preserve">Topographic Contours </t>
  </si>
  <si>
    <t>Example swath</t>
  </si>
  <si>
    <t>Digital System Files</t>
  </si>
  <si>
    <t>Small-Craft cover photos produced using Process CMYK (100% of each)</t>
  </si>
  <si>
    <t>Colour Name</t>
  </si>
  <si>
    <t>Nautical Purple Aids
Standard Charts: Magenta Compass Roses, Light Flashes, Cables, Pipelines, Caution NOTES, Restricted Areas, Traffic Separation Schemes, Territorial Sea Limits, Fishing Zones.</t>
  </si>
  <si>
    <t>NATIONAL COLOUR TABLE (Digital Production)</t>
  </si>
  <si>
    <t>Description -Traditional Examples</t>
  </si>
  <si>
    <t>Crest Blue</t>
  </si>
  <si>
    <t>Full Blue Tint -- Catalogues , SD Indexes</t>
  </si>
  <si>
    <t>Double Blue Tint – where 3 water tints (use in special cases)</t>
  </si>
  <si>
    <t xml:space="preserve">Important: RGB swaths are for reference only and not true colour representations. 
* CMYK colour space cannot be accurately represented on computer screens or projectors. </t>
  </si>
  <si>
    <t>RNC Colour</t>
  </si>
  <si>
    <t>POD Colour</t>
  </si>
  <si>
    <t>XML match</t>
  </si>
  <si>
    <t>X</t>
  </si>
  <si>
    <t>x</t>
  </si>
  <si>
    <t>Transparent</t>
  </si>
  <si>
    <t>no Data</t>
  </si>
  <si>
    <t>Name (fi)</t>
  </si>
  <si>
    <t>Name (en)</t>
  </si>
  <si>
    <t>RGB</t>
  </si>
  <si>
    <t>CMYK</t>
  </si>
  <si>
    <t>Usage examples</t>
  </si>
  <si>
    <t>Musta</t>
  </si>
  <si>
    <t>0,0,0</t>
  </si>
  <si>
    <t>C0 M0 Y0 K100</t>
  </si>
  <si>
    <t>Maaharmaa</t>
  </si>
  <si>
    <t>Landgrey</t>
  </si>
  <si>
    <t>C0 M0 Y0 K10</t>
  </si>
  <si>
    <t>Grey features that normally are on land, like builtup areas</t>
  </si>
  <si>
    <t>Harmaa</t>
  </si>
  <si>
    <t>C0 M0 Y0 K8</t>
  </si>
  <si>
    <t>Magenta</t>
  </si>
  <si>
    <t>158,51,138</t>
  </si>
  <si>
    <t>C30 Y90 Y0 K0</t>
  </si>
  <si>
    <t>Korostemagenta</t>
  </si>
  <si>
    <t>Highlighting magenta</t>
  </si>
  <si>
    <t>C7 M23 Y0 K0</t>
  </si>
  <si>
    <t>Traffic separation zones, highlight bands for limits</t>
  </si>
  <si>
    <t>Punainen</t>
  </si>
  <si>
    <t>199,54,66</t>
  </si>
  <si>
    <t>C0 M90 Y65 K0</t>
  </si>
  <si>
    <t>Maaväri</t>
  </si>
  <si>
    <t>Land tint</t>
  </si>
  <si>
    <t>C0 M6 Y25 K0</t>
  </si>
  <si>
    <t>Keltainen</t>
  </si>
  <si>
    <t>243,210,0</t>
  </si>
  <si>
    <t>C0 M15 Y100 K0</t>
  </si>
  <si>
    <t>Oranssi</t>
  </si>
  <si>
    <t>205,90,0</t>
  </si>
  <si>
    <t>C0 M75 Y100 K0</t>
  </si>
  <si>
    <t>National use. Chart boudaries on index charts only</t>
  </si>
  <si>
    <t>Sininen</t>
  </si>
  <si>
    <t>C15 M0 Y0 K0</t>
  </si>
  <si>
    <t>Shallow water</t>
  </si>
  <si>
    <t>Vaaleansininen</t>
  </si>
  <si>
    <t>Light blue</t>
  </si>
  <si>
    <t>C7 M0 Y0 K0</t>
  </si>
  <si>
    <t>Medium shallow water</t>
  </si>
  <si>
    <t>Tumma käyräsininen</t>
  </si>
  <si>
    <t>Dark contourblue</t>
  </si>
  <si>
    <t>0,140,198</t>
  </si>
  <si>
    <t>C100 M0 Y0 K20</t>
  </si>
  <si>
    <t>3m and 6m depth contours</t>
  </si>
  <si>
    <t>Käyräsininen</t>
  </si>
  <si>
    <t>Contourblue</t>
  </si>
  <si>
    <t>0,164,232</t>
  </si>
  <si>
    <t>C100 M0 Y0 K0</t>
  </si>
  <si>
    <t>Other depth contours</t>
  </si>
  <si>
    <t>Valosininen</t>
  </si>
  <si>
    <t>Signalblue</t>
  </si>
  <si>
    <t>C100 M30 Y0 K0</t>
  </si>
  <si>
    <t>Lights</t>
  </si>
  <si>
    <t>Vihreä</t>
  </si>
  <si>
    <t>C80 M0 Y70 K0</t>
  </si>
  <si>
    <t>Korostevihreä</t>
  </si>
  <si>
    <t>Highlighting green</t>
  </si>
  <si>
    <t>C35 M0 Y56 K0</t>
  </si>
  <si>
    <t>—</t>
  </si>
  <si>
    <t>Finish Hydrographic office</t>
  </si>
  <si>
    <t>Canada</t>
  </si>
  <si>
    <t>UKHO Colours (values to follow)</t>
  </si>
  <si>
    <t>Colour</t>
  </si>
  <si>
    <t>notes</t>
  </si>
  <si>
    <t>BLK</t>
  </si>
  <si>
    <t>BLACK</t>
  </si>
  <si>
    <t>CONT</t>
  </si>
  <si>
    <t>CONTOURS</t>
  </si>
  <si>
    <t>Blue used for depth contours</t>
  </si>
  <si>
    <t>FLT</t>
  </si>
  <si>
    <t>FLAT LAND TINT (BUFF)</t>
  </si>
  <si>
    <t>Land (we also have a grey for Imperial charts)</t>
  </si>
  <si>
    <t>GRE</t>
  </si>
  <si>
    <t>GREEN</t>
  </si>
  <si>
    <t>Used for light flares/coloured light sectors on some charts</t>
  </si>
  <si>
    <t>HALF</t>
  </si>
  <si>
    <t>HALF TONE BLUE</t>
  </si>
  <si>
    <t>Paler blue used in shoal water</t>
  </si>
  <si>
    <t>IND</t>
  </si>
  <si>
    <t>30% magenta used in busy areas to reduce clutter</t>
  </si>
  <si>
    <t>ITT</t>
  </si>
  <si>
    <t>INTERTIDAL TINT</t>
  </si>
  <si>
    <t>Green shade used for intertidal areas (mix of SWB and FLT)</t>
  </si>
  <si>
    <t>MAG</t>
  </si>
  <si>
    <t>MAGENTA</t>
  </si>
  <si>
    <t>PSSA</t>
  </si>
  <si>
    <t>PSSA GREEN</t>
  </si>
  <si>
    <t>Used along limits</t>
  </si>
  <si>
    <t>RED</t>
  </si>
  <si>
    <t>SEP</t>
  </si>
  <si>
    <t>TSS STIPPLE</t>
  </si>
  <si>
    <t>Used for TSS</t>
  </si>
  <si>
    <t>SWB</t>
  </si>
  <si>
    <t>SHALLOW WATER BLUE</t>
  </si>
  <si>
    <t>TS</t>
  </si>
  <si>
    <t>TOWN STIPPLE</t>
  </si>
  <si>
    <t>Used to indicate built up areas/ large scale buildings</t>
  </si>
  <si>
    <t>YEL</t>
  </si>
  <si>
    <t>YELLOW</t>
  </si>
  <si>
    <t xml:space="preserve">  &lt;!--This table contains colour entries that map a token and a colour value.  --&gt;</t>
  </si>
  <si>
    <t xml:space="preserve">  &lt;!--The entries in the table may be of mixed type.  --&gt;</t>
  </si>
  <si>
    <t xml:space="preserve">  &lt;!--A colour entry consists of the following entries: --&gt;</t>
  </si>
  <si>
    <t xml:space="preserve">  &lt;!--Token:  The colour token.  --&gt;</t>
  </si>
  <si>
    <t xml:space="preserve">  &lt;!--Type:  The colour type.  --&gt;</t>
  </si>
  <si>
    <t xml:space="preserve">  &lt;!--Valid types are:  --&gt;</t>
  </si>
  <si>
    <t xml:space="preserve">  &lt;!--RGB:  Entries are R="red" G="green" B="blue" and optionally A="alpha blend value" --&gt;</t>
  </si>
  <si>
    <t xml:space="preserve">  &lt;!--HLS:   Entries are H="hue" L="light" S="saturdation" and optionally A="alpha blend value" --&gt;</t>
  </si>
  <si>
    <t xml:space="preserve">  &lt;!--CMYK:  Entries are C="cyan" M="magenta" Y="yellow" K="black" and optionally A="alpha blend value" --&gt;</t>
  </si>
  <si>
    <t xml:space="preserve">  &lt;Colour Type="CMYK" Token="No_Data"&gt;</t>
  </si>
  <si>
    <t xml:space="preserve">    &lt;C&gt;3&lt;/C&gt;</t>
  </si>
  <si>
    <t xml:space="preserve">    &lt;M&gt;0&lt;/M&gt;</t>
  </si>
  <si>
    <t xml:space="preserve">    &lt;Y&gt;12&lt;/Y&gt;</t>
  </si>
  <si>
    <t xml:space="preserve">    &lt;K&gt;18&lt;/K&gt;</t>
  </si>
  <si>
    <t xml:space="preserve">    &lt;A&gt;100&lt;/A&gt;</t>
  </si>
  <si>
    <t xml:space="preserve">  &lt;/Colour&gt;</t>
  </si>
  <si>
    <t xml:space="preserve">  &lt;Colour Type="CMYK" Token="White"&gt;</t>
  </si>
  <si>
    <t xml:space="preserve">    &lt;C&gt;0&lt;/C&gt;</t>
  </si>
  <si>
    <t xml:space="preserve">    &lt;Y&gt;0&lt;/Y&gt;</t>
  </si>
  <si>
    <t xml:space="preserve">    &lt;K&gt;0&lt;/K&gt;</t>
  </si>
  <si>
    <t xml:space="preserve">  &lt;Colour Type="CMYK" Token="Black"&gt;</t>
  </si>
  <si>
    <t xml:space="preserve">    &lt;K&gt;100&lt;/K&gt;</t>
  </si>
  <si>
    <t xml:space="preserve">  &lt;Colour Type="CMYK" Token="Nautical_Purple"&gt;</t>
  </si>
  <si>
    <t xml:space="preserve">    &lt;C&gt;4&lt;/C&gt;</t>
  </si>
  <si>
    <t xml:space="preserve">    &lt;M&gt;50&lt;/M&gt;</t>
  </si>
  <si>
    <t xml:space="preserve">    &lt;K&gt;44&lt;/K&gt;</t>
  </si>
  <si>
    <t xml:space="preserve">  &lt;Colour Type="CMYK" Token="Built_Up_Area"&gt;</t>
  </si>
  <si>
    <t xml:space="preserve">    &lt;K&gt;20&lt;/K&gt;</t>
  </si>
  <si>
    <t xml:space="preserve">  &lt;Colour Type="CMYK" Token="Traffic_Separation_Magenta"&gt;</t>
  </si>
  <si>
    <t xml:space="preserve">    &lt;M&gt;30&lt;/M&gt;</t>
  </si>
  <si>
    <t xml:space="preserve">    &lt;A&gt;70&lt;/A&gt;</t>
  </si>
  <si>
    <t xml:space="preserve">  &lt;Colour Type="CMYK" Token="Land_Area"&gt;</t>
  </si>
  <si>
    <t xml:space="preserve">    &lt;M&gt;5&lt;/M&gt;</t>
  </si>
  <si>
    <t xml:space="preserve">    &lt;Y&gt;27&lt;/Y&gt;</t>
  </si>
  <si>
    <t xml:space="preserve">  &lt;Colour Type="CMYK" Token="Land_Elevation"&gt;</t>
  </si>
  <si>
    <t xml:space="preserve">  &lt;Colour Type="CMYK" Token="Depth_Area_Deep"&gt;</t>
  </si>
  <si>
    <t xml:space="preserve">  &lt;Colour Type="CMYK" Token="Depth_Area_Med_Shallow"&gt;</t>
  </si>
  <si>
    <t xml:space="preserve">    &lt;C&gt;17&lt;/C&gt;</t>
  </si>
  <si>
    <t xml:space="preserve">    &lt;M&gt;2&lt;/M&gt;</t>
  </si>
  <si>
    <t xml:space="preserve">  &lt;Colour Type="CMYK" Token="Depth_Area_Shallow"&gt;</t>
  </si>
  <si>
    <t xml:space="preserve">    &lt;C&gt;34&lt;/C&gt;</t>
  </si>
  <si>
    <t xml:space="preserve">    &lt;M&gt;4&lt;/M&gt;</t>
  </si>
  <si>
    <t xml:space="preserve">  &lt;Colour Type="CMYK" Token="Intertidal_Area"&gt;</t>
  </si>
  <si>
    <t xml:space="preserve">    &lt;C&gt;30&lt;/C&gt;</t>
  </si>
  <si>
    <t xml:space="preserve">    &lt;M&gt;10&lt;/M&gt;</t>
  </si>
  <si>
    <t xml:space="preserve">    &lt;Y&gt;18&lt;/Y&gt;</t>
  </si>
  <si>
    <t xml:space="preserve">  &lt;Colour Type="CMYK" Token="Grey"&gt;</t>
  </si>
  <si>
    <t xml:space="preserve">    &lt;Y&gt;5&lt;/Y&gt;</t>
  </si>
  <si>
    <t>&lt;!--Colours added for HPD v292 to HPD v310 upgrade--&gt;</t>
  </si>
  <si>
    <t xml:space="preserve">  &lt;Colour Index="25" Type="CMYK" Token="Bathymetric_Contour"&gt;</t>
  </si>
  <si>
    <t xml:space="preserve">    &lt;C&gt;100&lt;/C&gt;</t>
  </si>
  <si>
    <t xml:space="preserve">    &lt;M&gt;46&lt;/M&gt;</t>
  </si>
  <si>
    <t xml:space="preserve">    &lt;K&gt;38&lt;/K&gt;</t>
  </si>
  <si>
    <t xml:space="preserve">  &lt;/Colour&gt; </t>
  </si>
  <si>
    <t xml:space="preserve">  </t>
  </si>
  <si>
    <t>&lt;/ColourPalette&gt;</t>
  </si>
  <si>
    <t>New Zealand</t>
  </si>
  <si>
    <t>NOAA</t>
  </si>
  <si>
    <t>Light Grey</t>
  </si>
  <si>
    <t>Finland</t>
  </si>
  <si>
    <t>US NOAA</t>
  </si>
  <si>
    <t>0,0,0,0</t>
  </si>
  <si>
    <t>No data</t>
  </si>
  <si>
    <t>3,0,12,18</t>
  </si>
  <si>
    <t>3,0,5,20</t>
  </si>
  <si>
    <t>4,50,0,44</t>
  </si>
  <si>
    <t>0,0,0,20</t>
  </si>
  <si>
    <t>Built-up area</t>
  </si>
  <si>
    <t xml:space="preserve">Traffic Separation </t>
  </si>
  <si>
    <t>0,30,0,0</t>
  </si>
  <si>
    <t>Land Area</t>
  </si>
  <si>
    <t>0,5,27,0</t>
  </si>
  <si>
    <t>Land Elevation</t>
  </si>
  <si>
    <t>0,0,0,100</t>
  </si>
  <si>
    <t>17,2,0,0</t>
  </si>
  <si>
    <t>Depth area Med Shallow</t>
  </si>
  <si>
    <t>Depth area Shallow</t>
  </si>
  <si>
    <t>34,4,0,0</t>
  </si>
  <si>
    <t>intertidal area</t>
  </si>
  <si>
    <t>30,10,18,0</t>
  </si>
  <si>
    <t>Bathy Contours</t>
  </si>
  <si>
    <t>100,46,0,38</t>
  </si>
  <si>
    <t>RGB - RED</t>
  </si>
  <si>
    <t>RGB - GRN</t>
  </si>
  <si>
    <t>RGB - BLU</t>
  </si>
  <si>
    <t>Uasge Examples</t>
  </si>
  <si>
    <t>UKHO</t>
  </si>
  <si>
    <t>Sample
Swatch</t>
  </si>
  <si>
    <t>Usage Examples</t>
  </si>
  <si>
    <t>UKHO
Swatch</t>
  </si>
  <si>
    <t>Canada
Swatch</t>
  </si>
  <si>
    <t>Finland
Swatch</t>
  </si>
  <si>
    <t>NOAA
Swatch</t>
  </si>
  <si>
    <t>NCC Only</t>
  </si>
  <si>
    <t>0, 0, 0, 100</t>
  </si>
  <si>
    <t>100% black</t>
  </si>
  <si>
    <t>Chart Framework, Shoreline, Hazard Limits, Fairway Limits, Text, Symbol Linework</t>
  </si>
  <si>
    <t>Dark Gray</t>
  </si>
  <si>
    <t>0, 0, 0, 45</t>
  </si>
  <si>
    <t>7b8f9c</t>
  </si>
  <si>
    <t>49% black</t>
  </si>
  <si>
    <t>Depth Contours/Curves, Related Text</t>
  </si>
  <si>
    <t>Medium Gray</t>
  </si>
  <si>
    <t>0, 4, 11, 45</t>
  </si>
  <si>
    <t>8b867c</t>
  </si>
  <si>
    <t>Roads, Runways, Related Text</t>
  </si>
  <si>
    <t>Light Gray</t>
  </si>
  <si>
    <t>0, 0, 0, 26</t>
  </si>
  <si>
    <t>bcbcbc</t>
  </si>
  <si>
    <t>25% black</t>
  </si>
  <si>
    <t>Exclusive Economic Zone, Maritime Boundaries, Related Text</t>
  </si>
  <si>
    <t>51, 21, 0, 24</t>
  </si>
  <si>
    <t>5e99c1</t>
  </si>
  <si>
    <t>100% blue</t>
  </si>
  <si>
    <t>Civil Reservation Limits, Protected Area Limits, Related Text</t>
  </si>
  <si>
    <t>Light Blue</t>
  </si>
  <si>
    <t>26, 6, 0, 10</t>
  </si>
  <si>
    <t>aad8e5</t>
  </si>
  <si>
    <t>10% blue</t>
  </si>
  <si>
    <t>Civil Reservation/Protected Area Limit Screen</t>
  </si>
  <si>
    <t>Shallow Water Blue 1</t>
  </si>
  <si>
    <t>22, 9, 0, 12</t>
  </si>
  <si>
    <t>afcde1</t>
  </si>
  <si>
    <t>Shallow Water (4 Depth Zones), Unsafe Water (2 Depth Zones), Area Obstruction Fill</t>
  </si>
  <si>
    <t>Shallow Water Blue 2</t>
  </si>
  <si>
    <t>13, 8, 0, 6</t>
  </si>
  <si>
    <t>d1ddef</t>
  </si>
  <si>
    <t>8% blue</t>
  </si>
  <si>
    <t>Unsafe Water (4 Depth Zones)</t>
  </si>
  <si>
    <t>Shallow Water Blue 3</t>
  </si>
  <si>
    <t>11, 5, 0, 3</t>
  </si>
  <si>
    <t>ddeaf7</t>
  </si>
  <si>
    <t>3% blue</t>
  </si>
  <si>
    <t>Safe Water (4 Depth Zones)</t>
  </si>
  <si>
    <t>Gold</t>
  </si>
  <si>
    <t>0, 21, 68, 41</t>
  </si>
  <si>
    <t>Elevation Contours, Related Text</t>
  </si>
  <si>
    <t>Medium Gold</t>
  </si>
  <si>
    <t>0, 16, 55, 19</t>
  </si>
  <si>
    <t>cfad5d</t>
  </si>
  <si>
    <t>Buildings (At Scale)</t>
  </si>
  <si>
    <t>Urban Gold</t>
  </si>
  <si>
    <t>0, 10, 32, 6</t>
  </si>
  <si>
    <t>efd8a3</t>
  </si>
  <si>
    <t>30% gold</t>
  </si>
  <si>
    <t>Built-Up Areas</t>
  </si>
  <si>
    <t>Land Gold</t>
  </si>
  <si>
    <t>0, 5, 21, 4</t>
  </si>
  <si>
    <t>f4e8c1</t>
  </si>
  <si>
    <t>20% gold</t>
  </si>
  <si>
    <t>Dry Land</t>
  </si>
  <si>
    <t>52, 0, 39, 31</t>
  </si>
  <si>
    <t>54b06b</t>
  </si>
  <si>
    <t>100% green</t>
  </si>
  <si>
    <t>Green Lateral Aids, Swept Area Limits, Particularly Sensitive Sea Area (PSSA) Limits, Military Anchorage Berths/Swing Circles, Related Text</t>
  </si>
  <si>
    <t>Intertidal Green</t>
  </si>
  <si>
    <t>2, 0, 8, 14</t>
  </si>
  <si>
    <t>d6dbc9</t>
  </si>
  <si>
    <t>8% blue + 20% gold overprint</t>
  </si>
  <si>
    <t>Intertidal Land, Marsh/Mangrove Areas</t>
  </si>
  <si>
    <t>0, 67, 32, 14</t>
  </si>
  <si>
    <t>db4996</t>
  </si>
  <si>
    <t>100% magenta</t>
  </si>
  <si>
    <t>Regulated Area Limits, Traffic Separation Scheme Components, Red Lateral Aids, Related Text</t>
  </si>
  <si>
    <t>Light Magenta</t>
  </si>
  <si>
    <t>10, 25, 0, 5</t>
  </si>
  <si>
    <t>dbb5f2</t>
  </si>
  <si>
    <t>20% magenta</t>
  </si>
  <si>
    <t>Regulated Area Limit Screens, Traffic Separation Zone Fill</t>
  </si>
  <si>
    <t>0, 97, 97, 14</t>
  </si>
  <si>
    <t>db0707</t>
  </si>
  <si>
    <t>100% red</t>
  </si>
  <si>
    <t>Oil Lease Block Limits</t>
  </si>
  <si>
    <t>HEX</t>
  </si>
  <si>
    <t>New Zeland
Swatch</t>
  </si>
  <si>
    <t>Avg
Swatch</t>
  </si>
  <si>
    <t>Avg RED</t>
  </si>
  <si>
    <t>Avg GRN</t>
  </si>
  <si>
    <t>Avg BLU</t>
  </si>
  <si>
    <t>No. in
Averge</t>
  </si>
  <si>
    <t>Red Lateral Aids</t>
  </si>
  <si>
    <t>CYMK to RBG conversion: https://www.rapidtables.com/convert/color/rgb-to-cmyk.html</t>
  </si>
  <si>
    <t>Major Feature (proposed Names)</t>
  </si>
  <si>
    <t>White</t>
  </si>
  <si>
    <t>Magenta Dark</t>
  </si>
  <si>
    <t>Magenta Light</t>
  </si>
  <si>
    <t>Land</t>
  </si>
  <si>
    <t>Intertidal</t>
  </si>
  <si>
    <t>Shallow depth area</t>
  </si>
  <si>
    <t>Medium Depth area</t>
  </si>
  <si>
    <t>Deeper depth area</t>
  </si>
  <si>
    <t>Urban areas</t>
  </si>
  <si>
    <t>Land infrastructures</t>
  </si>
  <si>
    <t>Yes</t>
  </si>
  <si>
    <t>Topography</t>
  </si>
  <si>
    <t>Coastline</t>
  </si>
  <si>
    <t xml:space="preserve">Depth Contours </t>
  </si>
  <si>
    <t>Others</t>
  </si>
  <si>
    <t>Proposal from NOAA</t>
  </si>
  <si>
    <t>Brown</t>
  </si>
  <si>
    <t>Light purple</t>
  </si>
  <si>
    <t>Dark Blue</t>
  </si>
  <si>
    <t>Contour Blue</t>
  </si>
  <si>
    <t>Proposed Names</t>
  </si>
  <si>
    <t>Major Feature</t>
  </si>
  <si>
    <t>Red aids</t>
  </si>
  <si>
    <t>Orange aids</t>
  </si>
  <si>
    <t>Yellow aids</t>
  </si>
  <si>
    <t>Green aids and areas</t>
  </si>
  <si>
    <t>Traffic separation</t>
  </si>
  <si>
    <t>Compass rose and aids</t>
  </si>
  <si>
    <t>White aids and other</t>
  </si>
  <si>
    <t>Example product:</t>
  </si>
  <si>
    <r>
      <rPr>
        <b/>
        <sz val="11"/>
        <color theme="1"/>
        <rFont val="Calibri"/>
        <family val="2"/>
        <scheme val="minor"/>
      </rPr>
      <t>BSPT reviewed Names and RGB colours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</si>
</sst>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9C3B8E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rgb="FFB3ADA1"/>
        <bgColor indexed="64"/>
      </patternFill>
    </fill>
    <fill>
      <patternFill patternType="solid">
        <fgColor rgb="FFD9D2C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A0BF"/>
        <bgColor indexed="64"/>
      </patternFill>
    </fill>
    <fill>
      <patternFill patternType="solid">
        <fgColor rgb="FFB37436"/>
        <bgColor indexed="64"/>
      </patternFill>
    </fill>
    <fill>
      <patternFill patternType="solid">
        <fgColor rgb="FFFFE1A6"/>
        <bgColor indexed="64"/>
      </patternFill>
    </fill>
    <fill>
      <patternFill patternType="solid">
        <fgColor rgb="FFA8B374"/>
        <bgColor indexed="64"/>
      </patternFill>
    </fill>
    <fill>
      <patternFill patternType="solid">
        <fgColor rgb="FF70A695"/>
        <bgColor indexed="64"/>
      </patternFill>
    </fill>
    <fill>
      <patternFill patternType="solid">
        <fgColor rgb="FF00A7D1"/>
        <bgColor indexed="64"/>
      </patternFill>
    </fill>
    <fill>
      <patternFill patternType="solid">
        <fgColor rgb="FF0D0099"/>
        <bgColor indexed="64"/>
      </patternFill>
    </fill>
    <fill>
      <patternFill patternType="solid">
        <fgColor rgb="FF79C0F2"/>
        <bgColor indexed="64"/>
      </patternFill>
    </fill>
    <fill>
      <patternFill patternType="solid">
        <fgColor rgb="FF45A3E6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B3D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2B8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684287"/>
        <bgColor indexed="64"/>
      </patternFill>
    </fill>
    <fill>
      <patternFill patternType="solid">
        <fgColor rgb="FFDCCDD9"/>
        <bgColor indexed="64"/>
      </patternFill>
    </fill>
    <fill>
      <patternFill patternType="solid">
        <fgColor rgb="FFEE2030"/>
        <bgColor indexed="64"/>
      </patternFill>
    </fill>
    <fill>
      <patternFill patternType="solid">
        <fgColor rgb="FFFEBC23"/>
        <bgColor indexed="64"/>
      </patternFill>
    </fill>
    <fill>
      <patternFill patternType="solid">
        <fgColor rgb="FFFDF6CC"/>
        <bgColor indexed="64"/>
      </patternFill>
    </fill>
    <fill>
      <patternFill patternType="solid">
        <fgColor rgb="FFC2E1B7"/>
        <bgColor indexed="64"/>
      </patternFill>
    </fill>
    <fill>
      <patternFill patternType="solid">
        <fgColor rgb="FF00955F"/>
        <bgColor indexed="64"/>
      </patternFill>
    </fill>
    <fill>
      <patternFill patternType="solid">
        <fgColor rgb="FF0090BC"/>
        <bgColor indexed="64"/>
      </patternFill>
    </fill>
    <fill>
      <patternFill patternType="solid">
        <fgColor rgb="FF9FDDF9"/>
        <bgColor indexed="64"/>
      </patternFill>
    </fill>
    <fill>
      <patternFill patternType="solid">
        <fgColor rgb="FFDCF2FD"/>
        <bgColor indexed="64"/>
      </patternFill>
    </fill>
    <fill>
      <patternFill patternType="solid">
        <fgColor rgb="FFB996D2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8B867C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5E99C1"/>
        <bgColor indexed="64"/>
      </patternFill>
    </fill>
    <fill>
      <patternFill patternType="solid">
        <fgColor rgb="FFAAD8E5"/>
        <bgColor indexed="64"/>
      </patternFill>
    </fill>
    <fill>
      <patternFill patternType="solid">
        <fgColor rgb="FFAFCDE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DDEAF7"/>
        <bgColor indexed="64"/>
      </patternFill>
    </fill>
    <fill>
      <patternFill patternType="solid">
        <fgColor rgb="FF977731"/>
        <bgColor indexed="64"/>
      </patternFill>
    </fill>
    <fill>
      <patternFill patternType="solid">
        <fgColor rgb="FFCFAD5D"/>
        <bgColor indexed="64"/>
      </patternFill>
    </fill>
    <fill>
      <patternFill patternType="solid">
        <fgColor rgb="FFEFD8A3"/>
        <bgColor indexed="64"/>
      </patternFill>
    </fill>
    <fill>
      <patternFill patternType="solid">
        <fgColor rgb="FFF4E8C1"/>
        <bgColor indexed="64"/>
      </patternFill>
    </fill>
    <fill>
      <patternFill patternType="solid">
        <fgColor rgb="FF54B06B"/>
        <bgColor indexed="64"/>
      </patternFill>
    </fill>
    <fill>
      <patternFill patternType="solid">
        <fgColor rgb="FFD6DBC9"/>
        <bgColor indexed="64"/>
      </patternFill>
    </fill>
    <fill>
      <patternFill patternType="solid">
        <fgColor rgb="FFDB4996"/>
        <bgColor indexed="64"/>
      </patternFill>
    </fill>
    <fill>
      <patternFill patternType="solid">
        <fgColor rgb="FFDBB5F2"/>
        <bgColor indexed="64"/>
      </patternFill>
    </fill>
    <fill>
      <patternFill patternType="solid">
        <fgColor rgb="FFDB0707"/>
        <bgColor indexed="64"/>
      </patternFill>
    </fill>
    <fill>
      <patternFill patternType="solid">
        <fgColor rgb="FFEDEEEE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E338A"/>
        <bgColor indexed="64"/>
      </patternFill>
    </fill>
    <fill>
      <patternFill patternType="solid">
        <fgColor rgb="FFE31BE2"/>
        <bgColor indexed="64"/>
      </patternFill>
    </fill>
    <fill>
      <patternFill patternType="solid">
        <fgColor rgb="FFC73642"/>
        <bgColor indexed="64"/>
      </patternFill>
    </fill>
    <fill>
      <patternFill patternType="solid">
        <fgColor rgb="FFCD5A00"/>
        <bgColor indexed="64"/>
      </patternFill>
    </fill>
    <fill>
      <patternFill patternType="solid">
        <fgColor rgb="FFF3D200"/>
        <bgColor indexed="64"/>
      </patternFill>
    </fill>
    <fill>
      <patternFill patternType="solid">
        <fgColor rgb="FFCDF0CB"/>
        <bgColor indexed="64"/>
      </patternFill>
    </fill>
    <fill>
      <patternFill patternType="solid">
        <fgColor rgb="FF65AA70"/>
        <bgColor indexed="64"/>
      </patternFill>
    </fill>
    <fill>
      <patternFill patternType="solid">
        <fgColor rgb="FF00A4E8"/>
        <bgColor indexed="64"/>
      </patternFill>
    </fill>
    <fill>
      <patternFill patternType="solid">
        <fgColor rgb="FF008CC6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E5F2FC"/>
        <bgColor indexed="64"/>
      </patternFill>
    </fill>
    <fill>
      <patternFill patternType="solid">
        <fgColor rgb="FFBFD48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9478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FFF2BA"/>
        <bgColor indexed="64"/>
      </patternFill>
    </fill>
    <fill>
      <patternFill patternType="solid">
        <fgColor rgb="FFB3E6D1"/>
        <bgColor indexed="64"/>
      </patternFill>
    </fill>
    <fill>
      <patternFill patternType="solid">
        <fgColor rgb="FF00559E"/>
        <bgColor indexed="64"/>
      </patternFill>
    </fill>
    <fill>
      <patternFill patternType="solid">
        <fgColor rgb="FFA8F5FF"/>
        <bgColor indexed="64"/>
      </patternFill>
    </fill>
    <fill>
      <patternFill patternType="solid">
        <fgColor rgb="FFD4FAFF"/>
        <bgColor indexed="64"/>
      </patternFill>
    </fill>
    <fill>
      <patternFill patternType="solid">
        <fgColor rgb="FFCBD1B8"/>
        <bgColor indexed="64"/>
      </patternFill>
    </fill>
    <fill>
      <patternFill patternType="solid">
        <fgColor rgb="FFD7D1C3"/>
        <bgColor indexed="64"/>
      </patternFill>
    </fill>
    <fill>
      <patternFill patternType="solid">
        <fgColor rgb="FFE59EE9"/>
        <bgColor indexed="64"/>
      </patternFill>
    </fill>
    <fill>
      <patternFill patternType="solid">
        <fgColor rgb="FF1788BA"/>
        <bgColor indexed="64"/>
      </patternFill>
    </fill>
    <fill>
      <patternFill patternType="solid">
        <fgColor rgb="FF85CFEB"/>
        <bgColor indexed="64"/>
      </patternFill>
    </fill>
    <fill>
      <patternFill patternType="solid">
        <fgColor rgb="FFC6CCC2"/>
        <bgColor indexed="64"/>
      </patternFill>
    </fill>
    <fill>
      <patternFill patternType="solid">
        <fgColor rgb="FFC3C2BA"/>
        <bgColor indexed="64"/>
      </patternFill>
    </fill>
    <fill>
      <patternFill patternType="solid">
        <fgColor rgb="FFC1DEC7"/>
        <bgColor indexed="64"/>
      </patternFill>
    </fill>
    <fill>
      <patternFill patternType="solid">
        <fgColor rgb="FF2EA870"/>
        <bgColor indexed="64"/>
      </patternFill>
    </fill>
    <fill>
      <patternFill patternType="solid">
        <fgColor rgb="FFB3253C"/>
        <bgColor indexed="64"/>
      </patternFill>
    </fill>
    <fill>
      <patternFill patternType="solid">
        <fgColor rgb="FF77562A"/>
        <bgColor indexed="64"/>
      </patternFill>
    </fill>
    <fill>
      <patternFill patternType="solid">
        <fgColor rgb="FFFBF0C6"/>
        <bgColor indexed="64"/>
      </patternFill>
    </fill>
    <fill>
      <patternFill patternType="solid">
        <fgColor rgb="FFE2771F"/>
        <bgColor indexed="64"/>
      </patternFill>
    </fill>
    <fill>
      <patternFill patternType="solid">
        <fgColor rgb="FFFBCD0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EFA"/>
        <bgColor indexed="64"/>
      </patternFill>
    </fill>
    <fill>
      <patternFill patternType="solid">
        <fgColor rgb="FFE0F1FB"/>
        <bgColor indexed="64"/>
      </patternFill>
    </fill>
    <fill>
      <patternFill patternType="solid">
        <fgColor rgb="FFB1E1F4"/>
        <bgColor indexed="64"/>
      </patternFill>
    </fill>
    <fill>
      <patternFill patternType="solid">
        <fgColor rgb="FFDDF2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 tint="-0.1499679555650502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0" fontId="1" fillId="27" borderId="0" xfId="0" applyFont="1" applyFill="1" applyBorder="1" applyAlignment="1">
      <alignment horizontal="center" vertical="center" wrapText="1"/>
    </xf>
    <xf numFmtId="0" fontId="1" fillId="22" borderId="31" xfId="0" applyFont="1" applyFill="1" applyBorder="1" applyAlignment="1">
      <alignment vertical="center"/>
    </xf>
    <xf numFmtId="0" fontId="1" fillId="27" borderId="31" xfId="0" applyFont="1" applyFill="1" applyBorder="1" applyAlignment="1">
      <alignment vertical="center"/>
    </xf>
    <xf numFmtId="0" fontId="1" fillId="27" borderId="32" xfId="0" applyFont="1" applyFill="1" applyBorder="1" applyAlignment="1">
      <alignment vertical="center" wrapText="1"/>
    </xf>
    <xf numFmtId="0" fontId="1" fillId="27" borderId="32" xfId="0" applyFont="1" applyFill="1" applyBorder="1" applyAlignment="1">
      <alignment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vertical="center"/>
    </xf>
    <xf numFmtId="0" fontId="1" fillId="25" borderId="32" xfId="0" applyFont="1" applyFill="1" applyBorder="1" applyAlignment="1">
      <alignment vertical="center"/>
    </xf>
    <xf numFmtId="0" fontId="1" fillId="22" borderId="32" xfId="0" applyFont="1" applyFill="1" applyBorder="1" applyAlignment="1">
      <alignment vertical="center"/>
    </xf>
    <xf numFmtId="0" fontId="1" fillId="23" borderId="31" xfId="0" applyFont="1" applyFill="1" applyBorder="1" applyAlignment="1">
      <alignment vertical="center"/>
    </xf>
    <xf numFmtId="0" fontId="1" fillId="23" borderId="32" xfId="0" applyFont="1" applyFill="1" applyBorder="1" applyAlignment="1">
      <alignment vertical="center" wrapText="1"/>
    </xf>
    <xf numFmtId="0" fontId="1" fillId="23" borderId="32" xfId="0" applyFont="1" applyFill="1" applyBorder="1" applyAlignment="1">
      <alignment vertical="center"/>
    </xf>
    <xf numFmtId="0" fontId="1" fillId="24" borderId="31" xfId="0" applyFont="1" applyFill="1" applyBorder="1" applyAlignment="1">
      <alignment vertical="center"/>
    </xf>
    <xf numFmtId="0" fontId="1" fillId="24" borderId="32" xfId="0" applyFont="1" applyFill="1" applyBorder="1" applyAlignment="1">
      <alignment vertical="center"/>
    </xf>
    <xf numFmtId="0" fontId="1" fillId="27" borderId="34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 wrapText="1"/>
    </xf>
    <xf numFmtId="0" fontId="1" fillId="27" borderId="0" xfId="0" applyFont="1" applyFill="1" applyBorder="1" applyAlignment="1">
      <alignment horizontal="center" vertical="center"/>
    </xf>
    <xf numFmtId="0" fontId="1" fillId="27" borderId="35" xfId="0" applyFont="1" applyFill="1" applyBorder="1" applyAlignment="1">
      <alignment vertical="center"/>
    </xf>
    <xf numFmtId="0" fontId="1" fillId="22" borderId="34" xfId="0" applyFont="1" applyFill="1" applyBorder="1" applyAlignment="1">
      <alignment vertical="center"/>
    </xf>
    <xf numFmtId="0" fontId="1" fillId="22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vertical="center" wrapText="1"/>
    </xf>
    <xf numFmtId="0" fontId="1" fillId="23" borderId="0" xfId="0" applyFont="1" applyFill="1" applyBorder="1" applyAlignment="1">
      <alignment vertical="center"/>
    </xf>
    <xf numFmtId="0" fontId="1" fillId="24" borderId="34" xfId="0" applyFont="1" applyFill="1" applyBorder="1" applyAlignment="1">
      <alignment vertical="center"/>
    </xf>
    <xf numFmtId="0" fontId="1" fillId="24" borderId="0" xfId="0" applyFont="1" applyFill="1" applyBorder="1" applyAlignment="1">
      <alignment vertical="center"/>
    </xf>
    <xf numFmtId="0" fontId="1" fillId="23" borderId="0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/>
    </xf>
    <xf numFmtId="0" fontId="1" fillId="24" borderId="35" xfId="0" applyFont="1" applyFill="1" applyBorder="1" applyAlignment="1">
      <alignment horizontal="center" vertical="center"/>
    </xf>
    <xf numFmtId="0" fontId="1" fillId="22" borderId="32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 wrapText="1"/>
    </xf>
    <xf numFmtId="0" fontId="1" fillId="23" borderId="32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62" borderId="1" xfId="0" applyFont="1" applyFill="1" applyBorder="1" applyAlignment="1">
      <alignment vertical="center" wrapText="1"/>
    </xf>
    <xf numFmtId="0" fontId="5" fillId="62" borderId="38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5" borderId="32" xfId="0" applyFont="1" applyFill="1" applyBorder="1" applyAlignment="1">
      <alignment vertical="center"/>
    </xf>
    <xf numFmtId="0" fontId="0" fillId="25" borderId="0" xfId="0" applyFont="1" applyFill="1" applyAlignment="1">
      <alignment vertical="center"/>
    </xf>
    <xf numFmtId="0" fontId="0" fillId="28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 wrapText="1"/>
    </xf>
    <xf numFmtId="0" fontId="0" fillId="21" borderId="1" xfId="0" applyFont="1" applyFill="1" applyBorder="1" applyAlignment="1">
      <alignment vertical="center"/>
    </xf>
    <xf numFmtId="0" fontId="7" fillId="19" borderId="1" xfId="0" applyFont="1" applyFill="1" applyBorder="1" applyAlignment="1">
      <alignment horizontal="left" vertical="center" wrapText="1" indent="1"/>
    </xf>
    <xf numFmtId="0" fontId="0" fillId="21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center" wrapText="1" indent="1"/>
    </xf>
    <xf numFmtId="0" fontId="7" fillId="22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 wrapText="1"/>
    </xf>
    <xf numFmtId="0" fontId="0" fillId="26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left" vertical="center" wrapText="1" indent="1"/>
    </xf>
    <xf numFmtId="0" fontId="7" fillId="19" borderId="9" xfId="0" applyFont="1" applyFill="1" applyBorder="1" applyAlignment="1">
      <alignment horizontal="left" vertical="center" wrapText="1" indent="1"/>
    </xf>
    <xf numFmtId="0" fontId="0" fillId="29" borderId="9" xfId="0" applyFont="1" applyFill="1" applyBorder="1" applyAlignment="1">
      <alignment horizontal="center" vertical="center" wrapText="1"/>
    </xf>
    <xf numFmtId="0" fontId="0" fillId="29" borderId="9" xfId="0" applyFont="1" applyFill="1" applyBorder="1" applyAlignment="1">
      <alignment horizontal="center" vertical="center"/>
    </xf>
    <xf numFmtId="0" fontId="7" fillId="29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61" borderId="1" xfId="0" applyFont="1" applyFill="1" applyBorder="1" applyAlignment="1">
      <alignment vertical="center" wrapText="1"/>
    </xf>
    <xf numFmtId="3" fontId="0" fillId="21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center" vertical="center" wrapText="1"/>
    </xf>
    <xf numFmtId="0" fontId="0" fillId="88" borderId="1" xfId="0" applyFont="1" applyFill="1" applyBorder="1" applyAlignment="1">
      <alignment vertical="center" wrapText="1"/>
    </xf>
    <xf numFmtId="0" fontId="7" fillId="29" borderId="1" xfId="0" applyFont="1" applyFill="1" applyBorder="1" applyAlignment="1">
      <alignment horizontal="left" vertical="center" wrapText="1" indent="1"/>
    </xf>
    <xf numFmtId="0" fontId="7" fillId="45" borderId="1" xfId="0" applyFont="1" applyFill="1" applyBorder="1" applyAlignment="1">
      <alignment horizontal="left" vertical="center" wrapText="1" indent="1"/>
    </xf>
    <xf numFmtId="0" fontId="7" fillId="2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left" vertical="center" wrapText="1" indent="1"/>
    </xf>
    <xf numFmtId="3" fontId="7" fillId="22" borderId="1" xfId="0" applyNumberFormat="1" applyFont="1" applyFill="1" applyBorder="1" applyAlignment="1">
      <alignment horizontal="center" vertical="center" wrapText="1"/>
    </xf>
    <xf numFmtId="0" fontId="0" fillId="75" borderId="1" xfId="0" applyFont="1" applyFill="1" applyBorder="1" applyAlignment="1">
      <alignment vertical="center"/>
    </xf>
    <xf numFmtId="0" fontId="7" fillId="54" borderId="1" xfId="0" applyFont="1" applyFill="1" applyBorder="1" applyAlignment="1">
      <alignment horizontal="left" vertical="center" wrapText="1" indent="1"/>
    </xf>
    <xf numFmtId="0" fontId="0" fillId="4" borderId="1" xfId="0" applyFont="1" applyFill="1" applyBorder="1" applyAlignment="1">
      <alignment horizontal="center" vertical="center"/>
    </xf>
    <xf numFmtId="0" fontId="0" fillId="63" borderId="1" xfId="0" applyFont="1" applyFill="1" applyBorder="1" applyAlignment="1">
      <alignment vertical="center"/>
    </xf>
    <xf numFmtId="0" fontId="7" fillId="33" borderId="1" xfId="0" applyFont="1" applyFill="1" applyBorder="1" applyAlignment="1">
      <alignment horizontal="left" vertical="center" wrapText="1" indent="1"/>
    </xf>
    <xf numFmtId="0" fontId="0" fillId="76" borderId="1" xfId="0" applyFont="1" applyFill="1" applyBorder="1" applyAlignment="1">
      <alignment vertical="center" wrapText="1"/>
    </xf>
    <xf numFmtId="0" fontId="7" fillId="58" borderId="1" xfId="0" applyFont="1" applyFill="1" applyBorder="1" applyAlignment="1">
      <alignment horizontal="left" vertical="center" wrapText="1" indent="1"/>
    </xf>
    <xf numFmtId="0" fontId="0" fillId="6" borderId="1" xfId="0" applyFont="1" applyFill="1" applyBorder="1" applyAlignment="1">
      <alignment horizontal="center" vertical="center"/>
    </xf>
    <xf numFmtId="0" fontId="0" fillId="64" borderId="1" xfId="0" applyFont="1" applyFill="1" applyBorder="1" applyAlignment="1">
      <alignment vertical="center" wrapText="1"/>
    </xf>
    <xf numFmtId="0" fontId="7" fillId="34" borderId="1" xfId="0" applyFont="1" applyFill="1" applyBorder="1" applyAlignment="1">
      <alignment horizontal="left" vertical="center" wrapText="1" indent="1"/>
    </xf>
    <xf numFmtId="0" fontId="0" fillId="77" borderId="1" xfId="0" applyFont="1" applyFill="1" applyBorder="1" applyAlignment="1">
      <alignment vertical="center" wrapText="1"/>
    </xf>
    <xf numFmtId="0" fontId="7" fillId="59" borderId="1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/>
    </xf>
    <xf numFmtId="0" fontId="0" fillId="65" borderId="1" xfId="0" applyFont="1" applyFill="1" applyBorder="1" applyAlignment="1">
      <alignment vertical="center"/>
    </xf>
    <xf numFmtId="0" fontId="7" fillId="35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6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7" fillId="52" borderId="1" xfId="0" applyFont="1" applyFill="1" applyBorder="1" applyAlignment="1">
      <alignment horizontal="left" vertical="center" wrapText="1" indent="1"/>
    </xf>
    <xf numFmtId="0" fontId="0" fillId="17" borderId="1" xfId="0" applyFont="1" applyFill="1" applyBorder="1" applyAlignment="1">
      <alignment horizontal="center" vertical="center"/>
    </xf>
    <xf numFmtId="0" fontId="0" fillId="67" borderId="1" xfId="0" applyFont="1" applyFill="1" applyBorder="1" applyAlignment="1">
      <alignment vertical="center"/>
    </xf>
    <xf numFmtId="0" fontId="7" fillId="36" borderId="1" xfId="0" applyFont="1" applyFill="1" applyBorder="1" applyAlignment="1">
      <alignment horizontal="left" vertical="center" wrapText="1" indent="1"/>
    </xf>
    <xf numFmtId="0" fontId="7" fillId="47" borderId="1" xfId="0" applyFont="1" applyFill="1" applyBorder="1" applyAlignment="1">
      <alignment horizontal="left" vertical="center" wrapText="1" indent="1"/>
    </xf>
    <xf numFmtId="0" fontId="0" fillId="8" borderId="1" xfId="0" applyFont="1" applyFill="1" applyBorder="1" applyAlignment="1">
      <alignment horizontal="center" vertical="center"/>
    </xf>
    <xf numFmtId="0" fontId="0" fillId="68" borderId="1" xfId="0" applyFont="1" applyFill="1" applyBorder="1" applyAlignment="1">
      <alignment vertical="center" wrapText="1"/>
    </xf>
    <xf numFmtId="0" fontId="7" fillId="37" borderId="1" xfId="0" applyFont="1" applyFill="1" applyBorder="1" applyAlignment="1">
      <alignment horizontal="left" vertical="center" wrapText="1" indent="1"/>
    </xf>
    <xf numFmtId="0" fontId="0" fillId="78" borderId="1" xfId="0" applyFont="1" applyFill="1" applyBorder="1" applyAlignment="1">
      <alignment vertical="center" wrapText="1"/>
    </xf>
    <xf numFmtId="0" fontId="7" fillId="55" borderId="1" xfId="0" applyFont="1" applyFill="1" applyBorder="1" applyAlignment="1">
      <alignment horizontal="left" vertical="center" wrapText="1" indent="1"/>
    </xf>
    <xf numFmtId="0" fontId="0" fillId="10" borderId="1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left" vertical="center" wrapText="1" indent="1"/>
    </xf>
    <xf numFmtId="0" fontId="0" fillId="79" borderId="1" xfId="0" applyFont="1" applyFill="1" applyBorder="1" applyAlignment="1">
      <alignment vertical="center" wrapText="1"/>
    </xf>
    <xf numFmtId="0" fontId="7" fillId="57" borderId="1" xfId="0" applyFont="1" applyFill="1" applyBorder="1" applyAlignment="1">
      <alignment horizontal="left" vertical="center" wrapText="1" indent="1"/>
    </xf>
    <xf numFmtId="0" fontId="0" fillId="15" borderId="1" xfId="0" applyFont="1" applyFill="1" applyBorder="1" applyAlignment="1">
      <alignment horizontal="center" vertical="center"/>
    </xf>
    <xf numFmtId="0" fontId="0" fillId="69" borderId="1" xfId="0" applyFont="1" applyFill="1" applyBorder="1" applyAlignment="1">
      <alignment vertical="center"/>
    </xf>
    <xf numFmtId="0" fontId="7" fillId="39" borderId="1" xfId="0" applyFont="1" applyFill="1" applyBorder="1" applyAlignment="1">
      <alignment horizontal="left" vertical="center" wrapText="1" indent="1"/>
    </xf>
    <xf numFmtId="0" fontId="7" fillId="56" borderId="1" xfId="0" applyFont="1" applyFill="1" applyBorder="1" applyAlignment="1">
      <alignment horizontal="left" vertical="center" wrapText="1" indent="1"/>
    </xf>
    <xf numFmtId="0" fontId="0" fillId="11" borderId="1" xfId="0" applyFont="1" applyFill="1" applyBorder="1" applyAlignment="1">
      <alignment horizontal="center" vertical="center"/>
    </xf>
    <xf numFmtId="0" fontId="0" fillId="70" borderId="1" xfId="0" applyFont="1" applyFill="1" applyBorder="1" applyAlignment="1">
      <alignment vertical="center" wrapText="1"/>
    </xf>
    <xf numFmtId="0" fontId="7" fillId="40" borderId="1" xfId="0" applyFont="1" applyFill="1" applyBorder="1" applyAlignment="1">
      <alignment horizontal="left" vertical="center" wrapText="1" indent="1"/>
    </xf>
    <xf numFmtId="0" fontId="0" fillId="80" borderId="1" xfId="0" applyFont="1" applyFill="1" applyBorder="1" applyAlignment="1">
      <alignment vertical="center" wrapText="1"/>
    </xf>
    <xf numFmtId="0" fontId="7" fillId="44" borderId="1" xfId="0" applyFont="1" applyFill="1" applyBorder="1" applyAlignment="1">
      <alignment horizontal="left" vertical="center" wrapText="1" indent="1"/>
    </xf>
    <xf numFmtId="0" fontId="0" fillId="14" borderId="1" xfId="0" applyFont="1" applyFill="1" applyBorder="1" applyAlignment="1">
      <alignment horizontal="center" vertical="center"/>
    </xf>
    <xf numFmtId="0" fontId="0" fillId="71" borderId="1" xfId="0" applyFont="1" applyFill="1" applyBorder="1" applyAlignment="1">
      <alignment vertical="center" wrapText="1"/>
    </xf>
    <xf numFmtId="0" fontId="7" fillId="41" borderId="1" xfId="0" applyFont="1" applyFill="1" applyBorder="1" applyAlignment="1">
      <alignment horizontal="left" vertical="center" wrapText="1" indent="1"/>
    </xf>
    <xf numFmtId="0" fontId="0" fillId="81" borderId="1" xfId="0" applyFont="1" applyFill="1" applyBorder="1" applyAlignment="1">
      <alignment vertical="center" wrapText="1"/>
    </xf>
    <xf numFmtId="0" fontId="7" fillId="49" borderId="1" xfId="0" applyFont="1" applyFill="1" applyBorder="1" applyAlignment="1">
      <alignment horizontal="left" vertical="center" wrapText="1" indent="1"/>
    </xf>
    <xf numFmtId="0" fontId="0" fillId="13" borderId="1" xfId="0" applyFont="1" applyFill="1" applyBorder="1" applyAlignment="1">
      <alignment horizontal="center" vertical="center"/>
    </xf>
    <xf numFmtId="0" fontId="0" fillId="72" borderId="1" xfId="0" applyFont="1" applyFill="1" applyBorder="1" applyAlignment="1">
      <alignment vertical="center" wrapText="1"/>
    </xf>
    <xf numFmtId="0" fontId="0" fillId="82" borderId="1" xfId="0" applyFont="1" applyFill="1" applyBorder="1" applyAlignment="1">
      <alignment vertical="center" wrapText="1"/>
    </xf>
    <xf numFmtId="0" fontId="7" fillId="50" borderId="1" xfId="0" applyFont="1" applyFill="1" applyBorder="1" applyAlignment="1">
      <alignment horizontal="left" vertical="center" wrapText="1" indent="1"/>
    </xf>
    <xf numFmtId="0" fontId="0" fillId="18" borderId="1" xfId="0" applyFont="1" applyFill="1" applyBorder="1" applyAlignment="1">
      <alignment horizontal="center" vertical="center"/>
    </xf>
    <xf numFmtId="0" fontId="0" fillId="73" borderId="1" xfId="0" applyFont="1" applyFill="1" applyBorder="1" applyAlignment="1">
      <alignment vertical="center" wrapText="1"/>
    </xf>
    <xf numFmtId="0" fontId="7" fillId="42" borderId="1" xfId="0" applyFont="1" applyFill="1" applyBorder="1" applyAlignment="1">
      <alignment horizontal="left" vertical="center" wrapText="1" indent="1"/>
    </xf>
    <xf numFmtId="0" fontId="7" fillId="51" borderId="1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74" borderId="1" xfId="0" applyFont="1" applyFill="1" applyBorder="1" applyAlignment="1">
      <alignment vertical="center"/>
    </xf>
    <xf numFmtId="0" fontId="7" fillId="53" borderId="1" xfId="0" applyFont="1" applyFill="1" applyBorder="1" applyAlignment="1">
      <alignment horizontal="left" vertical="center" wrapText="1" indent="1"/>
    </xf>
    <xf numFmtId="0" fontId="7" fillId="43" borderId="1" xfId="0" applyFont="1" applyFill="1" applyBorder="1" applyAlignment="1">
      <alignment horizontal="left" vertical="center" wrapText="1" indent="1"/>
    </xf>
    <xf numFmtId="0" fontId="7" fillId="46" borderId="1" xfId="0" applyFont="1" applyFill="1" applyBorder="1" applyAlignment="1">
      <alignment horizontal="left" vertical="center" wrapText="1" indent="1"/>
    </xf>
    <xf numFmtId="0" fontId="0" fillId="83" borderId="1" xfId="0" applyFont="1" applyFill="1" applyBorder="1" applyAlignment="1">
      <alignment vertical="center" wrapText="1"/>
    </xf>
    <xf numFmtId="0" fontId="7" fillId="48" borderId="1" xfId="0" applyFont="1" applyFill="1" applyBorder="1" applyAlignment="1">
      <alignment horizontal="left" vertical="center" wrapText="1" indent="1"/>
    </xf>
    <xf numFmtId="0" fontId="7" fillId="60" borderId="1" xfId="0" applyFont="1" applyFill="1" applyBorder="1" applyAlignment="1">
      <alignment horizontal="left" vertical="center" wrapText="1" indent="1"/>
    </xf>
    <xf numFmtId="0" fontId="0" fillId="23" borderId="31" xfId="0" applyFont="1" applyFill="1" applyBorder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7" fillId="19" borderId="38" xfId="0" applyFont="1" applyFill="1" applyBorder="1" applyAlignment="1">
      <alignment horizontal="left" vertical="center" wrapText="1" indent="1"/>
    </xf>
    <xf numFmtId="0" fontId="0" fillId="61" borderId="38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horizontal="left" vertical="center" wrapText="1" indent="1"/>
    </xf>
    <xf numFmtId="0" fontId="0" fillId="88" borderId="38" xfId="0" applyFont="1" applyFill="1" applyBorder="1" applyAlignment="1">
      <alignment vertical="center" wrapText="1"/>
    </xf>
    <xf numFmtId="0" fontId="7" fillId="45" borderId="38" xfId="0" applyFont="1" applyFill="1" applyBorder="1" applyAlignment="1">
      <alignment horizontal="left" vertical="center" wrapText="1" indent="1"/>
    </xf>
    <xf numFmtId="0" fontId="7" fillId="32" borderId="38" xfId="0" applyFont="1" applyFill="1" applyBorder="1" applyAlignment="1">
      <alignment horizontal="left" vertical="center" wrapText="1" indent="1"/>
    </xf>
    <xf numFmtId="0" fontId="0" fillId="75" borderId="38" xfId="0" applyFont="1" applyFill="1" applyBorder="1" applyAlignment="1">
      <alignment vertical="center"/>
    </xf>
    <xf numFmtId="0" fontId="7" fillId="54" borderId="38" xfId="0" applyFont="1" applyFill="1" applyBorder="1" applyAlignment="1">
      <alignment horizontal="left" vertical="center" wrapText="1" indent="1"/>
    </xf>
    <xf numFmtId="0" fontId="0" fillId="63" borderId="38" xfId="0" applyFont="1" applyFill="1" applyBorder="1" applyAlignment="1">
      <alignment vertical="center"/>
    </xf>
    <xf numFmtId="0" fontId="7" fillId="33" borderId="38" xfId="0" applyFont="1" applyFill="1" applyBorder="1" applyAlignment="1">
      <alignment horizontal="left" vertical="center" wrapText="1" indent="1"/>
    </xf>
    <xf numFmtId="0" fontId="0" fillId="76" borderId="38" xfId="0" applyFont="1" applyFill="1" applyBorder="1" applyAlignment="1">
      <alignment vertical="center" wrapText="1"/>
    </xf>
    <xf numFmtId="0" fontId="7" fillId="58" borderId="38" xfId="0" applyFont="1" applyFill="1" applyBorder="1" applyAlignment="1">
      <alignment horizontal="left" vertical="center" wrapText="1" indent="1"/>
    </xf>
    <xf numFmtId="0" fontId="0" fillId="64" borderId="38" xfId="0" applyFont="1" applyFill="1" applyBorder="1" applyAlignment="1">
      <alignment vertical="center" wrapText="1"/>
    </xf>
    <xf numFmtId="0" fontId="7" fillId="34" borderId="38" xfId="0" applyFont="1" applyFill="1" applyBorder="1" applyAlignment="1">
      <alignment horizontal="left" vertical="center" wrapText="1" indent="1"/>
    </xf>
    <xf numFmtId="0" fontId="0" fillId="77" borderId="38" xfId="0" applyFont="1" applyFill="1" applyBorder="1" applyAlignment="1">
      <alignment vertical="center" wrapText="1"/>
    </xf>
    <xf numFmtId="0" fontId="7" fillId="59" borderId="38" xfId="0" applyFont="1" applyFill="1" applyBorder="1" applyAlignment="1">
      <alignment horizontal="left" vertical="center" wrapText="1" indent="1"/>
    </xf>
    <xf numFmtId="0" fontId="0" fillId="65" borderId="38" xfId="0" applyFont="1" applyFill="1" applyBorder="1" applyAlignment="1">
      <alignment vertical="center"/>
    </xf>
    <xf numFmtId="0" fontId="7" fillId="35" borderId="38" xfId="0" applyFont="1" applyFill="1" applyBorder="1" applyAlignment="1">
      <alignment horizontal="left" vertical="center" wrapText="1" indent="1"/>
    </xf>
    <xf numFmtId="0" fontId="0" fillId="0" borderId="38" xfId="0" applyFont="1" applyFill="1" applyBorder="1" applyAlignment="1">
      <alignment vertical="center" wrapText="1"/>
    </xf>
    <xf numFmtId="0" fontId="0" fillId="66" borderId="38" xfId="0" applyFont="1" applyFill="1" applyBorder="1" applyAlignment="1">
      <alignment vertical="center" wrapText="1"/>
    </xf>
    <xf numFmtId="0" fontId="0" fillId="0" borderId="38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52" borderId="38" xfId="0" applyFont="1" applyFill="1" applyBorder="1" applyAlignment="1">
      <alignment horizontal="left" vertical="center" wrapText="1" indent="1"/>
    </xf>
    <xf numFmtId="0" fontId="0" fillId="67" borderId="38" xfId="0" applyFont="1" applyFill="1" applyBorder="1" applyAlignment="1">
      <alignment vertical="center"/>
    </xf>
    <xf numFmtId="0" fontId="7" fillId="36" borderId="38" xfId="0" applyFont="1" applyFill="1" applyBorder="1" applyAlignment="1">
      <alignment horizontal="left" vertical="center" wrapText="1" indent="1"/>
    </xf>
    <xf numFmtId="0" fontId="7" fillId="47" borderId="38" xfId="0" applyFont="1" applyFill="1" applyBorder="1" applyAlignment="1">
      <alignment horizontal="left" vertical="center" wrapText="1" indent="1"/>
    </xf>
    <xf numFmtId="0" fontId="0" fillId="68" borderId="38" xfId="0" applyFont="1" applyFill="1" applyBorder="1" applyAlignment="1">
      <alignment vertical="center" wrapText="1"/>
    </xf>
    <xf numFmtId="0" fontId="7" fillId="37" borderId="38" xfId="0" applyFont="1" applyFill="1" applyBorder="1" applyAlignment="1">
      <alignment horizontal="left" vertical="center" wrapText="1" indent="1"/>
    </xf>
    <xf numFmtId="0" fontId="0" fillId="78" borderId="38" xfId="0" applyFont="1" applyFill="1" applyBorder="1" applyAlignment="1">
      <alignment vertical="center" wrapText="1"/>
    </xf>
    <xf numFmtId="0" fontId="7" fillId="55" borderId="38" xfId="0" applyFont="1" applyFill="1" applyBorder="1" applyAlignment="1">
      <alignment horizontal="left" vertical="center" wrapText="1" indent="1"/>
    </xf>
    <xf numFmtId="0" fontId="7" fillId="38" borderId="38" xfId="0" applyFont="1" applyFill="1" applyBorder="1" applyAlignment="1">
      <alignment horizontal="left" vertical="center" wrapText="1" indent="1"/>
    </xf>
    <xf numFmtId="0" fontId="0" fillId="79" borderId="38" xfId="0" applyFont="1" applyFill="1" applyBorder="1" applyAlignment="1">
      <alignment vertical="center" wrapText="1"/>
    </xf>
    <xf numFmtId="0" fontId="7" fillId="57" borderId="38" xfId="0" applyFont="1" applyFill="1" applyBorder="1" applyAlignment="1">
      <alignment horizontal="left" vertical="center" wrapText="1" indent="1"/>
    </xf>
    <xf numFmtId="0" fontId="0" fillId="69" borderId="38" xfId="0" applyFont="1" applyFill="1" applyBorder="1" applyAlignment="1">
      <alignment vertical="center"/>
    </xf>
    <xf numFmtId="0" fontId="7" fillId="39" borderId="38" xfId="0" applyFont="1" applyFill="1" applyBorder="1" applyAlignment="1">
      <alignment horizontal="left" vertical="center" wrapText="1" indent="1"/>
    </xf>
    <xf numFmtId="0" fontId="7" fillId="56" borderId="38" xfId="0" applyFont="1" applyFill="1" applyBorder="1" applyAlignment="1">
      <alignment horizontal="left" vertical="center" wrapText="1" indent="1"/>
    </xf>
    <xf numFmtId="0" fontId="0" fillId="70" borderId="38" xfId="0" applyFont="1" applyFill="1" applyBorder="1" applyAlignment="1">
      <alignment vertical="center" wrapText="1"/>
    </xf>
    <xf numFmtId="0" fontId="7" fillId="40" borderId="38" xfId="0" applyFont="1" applyFill="1" applyBorder="1" applyAlignment="1">
      <alignment horizontal="left" vertical="center" wrapText="1" indent="1"/>
    </xf>
    <xf numFmtId="0" fontId="0" fillId="80" borderId="38" xfId="0" applyFont="1" applyFill="1" applyBorder="1" applyAlignment="1">
      <alignment vertical="center" wrapText="1"/>
    </xf>
    <xf numFmtId="0" fontId="7" fillId="44" borderId="38" xfId="0" applyFont="1" applyFill="1" applyBorder="1" applyAlignment="1">
      <alignment horizontal="left" vertical="center" wrapText="1" indent="1"/>
    </xf>
    <xf numFmtId="0" fontId="0" fillId="71" borderId="38" xfId="0" applyFont="1" applyFill="1" applyBorder="1" applyAlignment="1">
      <alignment vertical="center" wrapText="1"/>
    </xf>
    <xf numFmtId="0" fontId="7" fillId="41" borderId="38" xfId="0" applyFont="1" applyFill="1" applyBorder="1" applyAlignment="1">
      <alignment horizontal="left" vertical="center" wrapText="1" indent="1"/>
    </xf>
    <xf numFmtId="0" fontId="0" fillId="81" borderId="38" xfId="0" applyFont="1" applyFill="1" applyBorder="1" applyAlignment="1">
      <alignment vertical="center" wrapText="1"/>
    </xf>
    <xf numFmtId="0" fontId="7" fillId="49" borderId="38" xfId="0" applyFont="1" applyFill="1" applyBorder="1" applyAlignment="1">
      <alignment horizontal="left" vertical="center" wrapText="1" indent="1"/>
    </xf>
    <xf numFmtId="0" fontId="0" fillId="72" borderId="38" xfId="0" applyFont="1" applyFill="1" applyBorder="1" applyAlignment="1">
      <alignment vertical="center" wrapText="1"/>
    </xf>
    <xf numFmtId="0" fontId="0" fillId="82" borderId="38" xfId="0" applyFont="1" applyFill="1" applyBorder="1" applyAlignment="1">
      <alignment vertical="center" wrapText="1"/>
    </xf>
    <xf numFmtId="0" fontId="7" fillId="50" borderId="38" xfId="0" applyFont="1" applyFill="1" applyBorder="1" applyAlignment="1">
      <alignment horizontal="left" vertical="center" wrapText="1" indent="1"/>
    </xf>
    <xf numFmtId="0" fontId="0" fillId="73" borderId="38" xfId="0" applyFont="1" applyFill="1" applyBorder="1" applyAlignment="1">
      <alignment vertical="center" wrapText="1"/>
    </xf>
    <xf numFmtId="0" fontId="7" fillId="42" borderId="38" xfId="0" applyFont="1" applyFill="1" applyBorder="1" applyAlignment="1">
      <alignment horizontal="left" vertical="center" wrapText="1" indent="1"/>
    </xf>
    <xf numFmtId="0" fontId="7" fillId="51" borderId="38" xfId="0" applyFont="1" applyFill="1" applyBorder="1" applyAlignment="1">
      <alignment horizontal="left" vertical="center" wrapText="1" indent="1"/>
    </xf>
    <xf numFmtId="0" fontId="0" fillId="74" borderId="38" xfId="0" applyFont="1" applyFill="1" applyBorder="1" applyAlignment="1">
      <alignment vertical="center"/>
    </xf>
    <xf numFmtId="0" fontId="0" fillId="0" borderId="38" xfId="0" applyFont="1" applyBorder="1" applyAlignment="1">
      <alignment vertical="center" wrapText="1"/>
    </xf>
    <xf numFmtId="0" fontId="7" fillId="43" borderId="38" xfId="0" applyFont="1" applyFill="1" applyBorder="1" applyAlignment="1">
      <alignment horizontal="left" vertical="center" wrapText="1" indent="1"/>
    </xf>
    <xf numFmtId="0" fontId="0" fillId="83" borderId="38" xfId="0" applyFont="1" applyFill="1" applyBorder="1" applyAlignment="1">
      <alignment vertical="center" wrapText="1"/>
    </xf>
    <xf numFmtId="0" fontId="7" fillId="53" borderId="38" xfId="0" applyFont="1" applyFill="1" applyBorder="1" applyAlignment="1">
      <alignment horizontal="left" vertical="center" wrapText="1" indent="1"/>
    </xf>
    <xf numFmtId="0" fontId="7" fillId="46" borderId="38" xfId="0" applyFont="1" applyFill="1" applyBorder="1" applyAlignment="1">
      <alignment horizontal="left" vertical="center" wrapText="1" indent="1"/>
    </xf>
    <xf numFmtId="0" fontId="7" fillId="48" borderId="38" xfId="0" applyFont="1" applyFill="1" applyBorder="1" applyAlignment="1">
      <alignment horizontal="left" vertical="center" wrapText="1" inden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89" borderId="40" xfId="0" applyFont="1" applyFill="1" applyBorder="1" applyAlignment="1">
      <alignment horizontal="center" vertical="center"/>
    </xf>
    <xf numFmtId="0" fontId="0" fillId="84" borderId="40" xfId="0" applyFont="1" applyFill="1" applyBorder="1" applyAlignment="1">
      <alignment horizontal="center" vertical="center"/>
    </xf>
    <xf numFmtId="0" fontId="6" fillId="31" borderId="40" xfId="0" applyFont="1" applyFill="1" applyBorder="1" applyAlignment="1">
      <alignment horizontal="center" vertical="center"/>
    </xf>
    <xf numFmtId="0" fontId="5" fillId="85" borderId="40" xfId="0" applyFont="1" applyFill="1" applyBorder="1" applyAlignment="1">
      <alignment horizontal="center" vertical="center"/>
    </xf>
    <xf numFmtId="0" fontId="0" fillId="92" borderId="40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93" borderId="40" xfId="0" applyFont="1" applyFill="1" applyBorder="1" applyAlignment="1">
      <alignment horizontal="center" vertical="center"/>
    </xf>
    <xf numFmtId="0" fontId="0" fillId="94" borderId="40" xfId="0" applyFont="1" applyFill="1" applyBorder="1" applyAlignment="1">
      <alignment horizontal="center" vertical="center"/>
    </xf>
    <xf numFmtId="0" fontId="0" fillId="90" borderId="40" xfId="0" applyFont="1" applyFill="1" applyBorder="1" applyAlignment="1">
      <alignment horizontal="center" vertical="center"/>
    </xf>
    <xf numFmtId="0" fontId="0" fillId="91" borderId="40" xfId="0" applyFont="1" applyFill="1" applyBorder="1" applyAlignment="1">
      <alignment horizontal="center" vertical="center"/>
    </xf>
    <xf numFmtId="0" fontId="0" fillId="86" borderId="40" xfId="0" applyFont="1" applyFill="1" applyBorder="1" applyAlignment="1">
      <alignment horizontal="center" vertical="center"/>
    </xf>
    <xf numFmtId="0" fontId="0" fillId="87" borderId="4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0" fontId="7" fillId="19" borderId="43" xfId="0" applyFont="1" applyFill="1" applyBorder="1" applyAlignment="1">
      <alignment horizontal="left" vertical="center" wrapText="1" indent="1"/>
    </xf>
    <xf numFmtId="0" fontId="0" fillId="30" borderId="44" xfId="0" applyFont="1" applyFill="1" applyBorder="1" applyAlignment="1">
      <alignment horizontal="center" vertical="center"/>
    </xf>
    <xf numFmtId="0" fontId="0" fillId="95" borderId="40" xfId="0" applyFont="1" applyFill="1" applyBorder="1" applyAlignment="1">
      <alignment horizontal="center" vertical="center"/>
    </xf>
    <xf numFmtId="0" fontId="0" fillId="96" borderId="40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 wrapText="1"/>
    </xf>
    <xf numFmtId="0" fontId="7" fillId="60" borderId="45" xfId="0" applyFont="1" applyFill="1" applyBorder="1" applyAlignment="1">
      <alignment horizontal="left" vertical="center" wrapText="1" indent="1"/>
    </xf>
    <xf numFmtId="0" fontId="0" fillId="19" borderId="46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16" borderId="39" xfId="0" applyFont="1" applyFill="1" applyBorder="1" applyAlignment="1">
      <alignment horizontal="center" vertical="center"/>
    </xf>
    <xf numFmtId="0" fontId="0" fillId="7" borderId="39" xfId="0" applyFont="1" applyFill="1" applyBorder="1" applyAlignment="1">
      <alignment horizontal="center" vertical="center"/>
    </xf>
    <xf numFmtId="0" fontId="0" fillId="17" borderId="39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4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0" fillId="18" borderId="39" xfId="0" applyFont="1" applyFill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7" xfId="0" applyFont="1" applyBorder="1" applyAlignment="1">
      <alignment horizontal="center" vertical="center"/>
    </xf>
    <xf numFmtId="0" fontId="7" fillId="29" borderId="30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 wrapText="1"/>
    </xf>
    <xf numFmtId="0" fontId="1" fillId="27" borderId="49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 wrapText="1"/>
    </xf>
    <xf numFmtId="0" fontId="1" fillId="22" borderId="49" xfId="0" applyFont="1" applyFill="1" applyBorder="1" applyAlignment="1">
      <alignment horizontal="center" vertical="center" wrapText="1"/>
    </xf>
    <xf numFmtId="0" fontId="1" fillId="22" borderId="49" xfId="0" applyFont="1" applyFill="1" applyBorder="1" applyAlignment="1">
      <alignment horizontal="center" vertical="center"/>
    </xf>
    <xf numFmtId="0" fontId="1" fillId="23" borderId="49" xfId="0" applyFont="1" applyFill="1" applyBorder="1" applyAlignment="1">
      <alignment horizontal="center" vertical="center"/>
    </xf>
    <xf numFmtId="0" fontId="1" fillId="23" borderId="49" xfId="0" applyFont="1" applyFill="1" applyBorder="1" applyAlignment="1">
      <alignment horizontal="center" vertical="center" wrapText="1"/>
    </xf>
    <xf numFmtId="0" fontId="1" fillId="24" borderId="36" xfId="0" applyFont="1" applyFill="1" applyBorder="1" applyAlignment="1">
      <alignment horizontal="center" vertical="center"/>
    </xf>
    <xf numFmtId="0" fontId="1" fillId="24" borderId="3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8" fillId="21" borderId="1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97" borderId="1" xfId="0" applyFont="1" applyFill="1" applyBorder="1" applyAlignment="1">
      <alignment horizontal="left" vertical="center" wrapText="1" indent="1"/>
    </xf>
    <xf numFmtId="0" fontId="7" fillId="97" borderId="1" xfId="0" applyFont="1" applyFill="1" applyBorder="1" applyAlignment="1">
      <alignment horizontal="center" vertical="center" wrapText="1"/>
    </xf>
    <xf numFmtId="0" fontId="7" fillId="97" borderId="8" xfId="0" applyFont="1" applyFill="1" applyBorder="1" applyAlignment="1">
      <alignment horizontal="center" vertical="center" wrapText="1"/>
    </xf>
    <xf numFmtId="0" fontId="0" fillId="97" borderId="39" xfId="0" applyFont="1" applyFill="1" applyBorder="1" applyAlignment="1">
      <alignment horizontal="center" vertical="center"/>
    </xf>
    <xf numFmtId="0" fontId="0" fillId="97" borderId="38" xfId="0" applyFont="1" applyFill="1" applyBorder="1" applyAlignment="1">
      <alignment vertical="center" wrapText="1"/>
    </xf>
    <xf numFmtId="0" fontId="7" fillId="97" borderId="38" xfId="0" applyFont="1" applyFill="1" applyBorder="1" applyAlignment="1">
      <alignment horizontal="left" vertical="center" wrapText="1" indent="1"/>
    </xf>
    <xf numFmtId="0" fontId="0" fillId="97" borderId="40" xfId="0" applyFont="1" applyFill="1" applyBorder="1" applyAlignment="1">
      <alignment horizontal="center" vertical="center"/>
    </xf>
    <xf numFmtId="1" fontId="0" fillId="97" borderId="1" xfId="0" applyNumberFormat="1" applyFont="1" applyFill="1" applyBorder="1" applyAlignment="1">
      <alignment horizontal="center" vertical="center"/>
    </xf>
    <xf numFmtId="0" fontId="0" fillId="97" borderId="1" xfId="0" applyFont="1" applyFill="1" applyBorder="1" applyAlignment="1">
      <alignment horizontal="center" vertical="center"/>
    </xf>
    <xf numFmtId="0" fontId="0" fillId="97" borderId="0" xfId="0" applyFont="1" applyFill="1" applyAlignment="1">
      <alignment vertical="center"/>
    </xf>
    <xf numFmtId="0" fontId="9" fillId="97" borderId="0" xfId="0" applyFont="1" applyFill="1" applyAlignment="1">
      <alignment vertical="center"/>
    </xf>
    <xf numFmtId="0" fontId="0" fillId="97" borderId="1" xfId="0" applyFont="1" applyFill="1" applyBorder="1" applyAlignment="1">
      <alignment vertical="center"/>
    </xf>
    <xf numFmtId="0" fontId="0" fillId="97" borderId="1" xfId="0" applyFont="1" applyFill="1" applyBorder="1" applyAlignment="1">
      <alignment vertical="center" wrapText="1"/>
    </xf>
    <xf numFmtId="0" fontId="5" fillId="97" borderId="1" xfId="0" applyFont="1" applyFill="1" applyBorder="1" applyAlignment="1">
      <alignment vertical="center" wrapText="1"/>
    </xf>
    <xf numFmtId="3" fontId="0" fillId="97" borderId="1" xfId="0" applyNumberFormat="1" applyFont="1" applyFill="1" applyBorder="1" applyAlignment="1">
      <alignment horizontal="center" vertical="center" wrapText="1"/>
    </xf>
    <xf numFmtId="0" fontId="0" fillId="97" borderId="1" xfId="0" applyFont="1" applyFill="1" applyBorder="1" applyAlignment="1">
      <alignment horizontal="center" vertical="center" wrapText="1"/>
    </xf>
    <xf numFmtId="3" fontId="7" fillId="97" borderId="1" xfId="0" applyNumberFormat="1" applyFont="1" applyFill="1" applyBorder="1" applyAlignment="1">
      <alignment horizontal="center" vertical="center" wrapText="1"/>
    </xf>
    <xf numFmtId="0" fontId="5" fillId="97" borderId="38" xfId="0" applyFont="1" applyFill="1" applyBorder="1" applyAlignment="1">
      <alignment vertical="center" wrapText="1"/>
    </xf>
    <xf numFmtId="0" fontId="0" fillId="97" borderId="38" xfId="0" applyFont="1" applyFill="1" applyBorder="1" applyAlignment="1">
      <alignment vertical="center"/>
    </xf>
    <xf numFmtId="0" fontId="0" fillId="98" borderId="40" xfId="0" applyFont="1" applyFill="1" applyBorder="1" applyAlignment="1">
      <alignment horizontal="center" vertical="center"/>
    </xf>
    <xf numFmtId="0" fontId="0" fillId="99" borderId="40" xfId="0" applyFont="1" applyFill="1" applyBorder="1" applyAlignment="1">
      <alignment horizontal="center" vertical="center"/>
    </xf>
    <xf numFmtId="0" fontId="1" fillId="20" borderId="36" xfId="0" applyFont="1" applyFill="1" applyBorder="1" applyAlignment="1">
      <alignment horizontal="center" vertical="center" wrapText="1"/>
    </xf>
    <xf numFmtId="0" fontId="0" fillId="20" borderId="33" xfId="0" applyFont="1" applyFill="1" applyBorder="1" applyAlignment="1">
      <alignment horizontal="center" vertical="center"/>
    </xf>
    <xf numFmtId="0" fontId="0" fillId="20" borderId="35" xfId="0" applyFont="1" applyFill="1" applyBorder="1" applyAlignment="1">
      <alignment horizontal="center" vertical="center"/>
    </xf>
    <xf numFmtId="1" fontId="0" fillId="20" borderId="36" xfId="0" applyNumberFormat="1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 wrapText="1"/>
    </xf>
    <xf numFmtId="1" fontId="0" fillId="20" borderId="31" xfId="0" applyNumberFormat="1" applyFont="1" applyFill="1" applyBorder="1" applyAlignment="1">
      <alignment horizontal="center" vertical="center"/>
    </xf>
    <xf numFmtId="1" fontId="0" fillId="20" borderId="32" xfId="0" applyNumberFormat="1" applyFont="1" applyFill="1" applyBorder="1" applyAlignment="1">
      <alignment horizontal="center" vertical="center"/>
    </xf>
    <xf numFmtId="1" fontId="0" fillId="20" borderId="34" xfId="0" applyNumberFormat="1" applyFont="1" applyFill="1" applyBorder="1" applyAlignment="1">
      <alignment horizontal="center" vertical="center"/>
    </xf>
    <xf numFmtId="1" fontId="0" fillId="20" borderId="0" xfId="0" applyNumberFormat="1" applyFont="1" applyFill="1" applyBorder="1" applyAlignment="1">
      <alignment horizontal="center" vertical="center"/>
    </xf>
    <xf numFmtId="0" fontId="0" fillId="100" borderId="0" xfId="0" applyFont="1" applyFill="1" applyAlignment="1">
      <alignment vertical="center"/>
    </xf>
    <xf numFmtId="0" fontId="0" fillId="101" borderId="0" xfId="0" applyFont="1" applyFill="1" applyAlignment="1">
      <alignment vertical="center"/>
    </xf>
    <xf numFmtId="0" fontId="0" fillId="97" borderId="33" xfId="0" applyFont="1" applyFill="1" applyBorder="1" applyAlignment="1">
      <alignment horizontal="center" vertical="center"/>
    </xf>
    <xf numFmtId="0" fontId="0" fillId="97" borderId="35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9" fillId="97" borderId="69" xfId="0" applyFont="1" applyFill="1" applyBorder="1" applyAlignment="1">
      <alignment vertical="center"/>
    </xf>
    <xf numFmtId="0" fontId="9" fillId="97" borderId="31" xfId="0" applyFont="1" applyFill="1" applyBorder="1" applyAlignment="1">
      <alignment vertical="center"/>
    </xf>
    <xf numFmtId="0" fontId="9" fillId="29" borderId="60" xfId="0" applyFont="1" applyFill="1" applyBorder="1" applyAlignment="1">
      <alignment vertical="center"/>
    </xf>
    <xf numFmtId="0" fontId="9" fillId="29" borderId="61" xfId="0" applyFont="1" applyFill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9" fillId="29" borderId="75" xfId="0" applyFont="1" applyFill="1" applyBorder="1" applyAlignment="1">
      <alignment vertical="center"/>
    </xf>
    <xf numFmtId="0" fontId="9" fillId="29" borderId="74" xfId="0" applyFont="1" applyFill="1" applyBorder="1" applyAlignment="1">
      <alignment vertical="center"/>
    </xf>
    <xf numFmtId="0" fontId="9" fillId="29" borderId="76" xfId="0" applyFont="1" applyFill="1" applyBorder="1" applyAlignment="1">
      <alignment vertical="center"/>
    </xf>
    <xf numFmtId="0" fontId="9" fillId="0" borderId="76" xfId="0" applyFont="1" applyFill="1" applyBorder="1" applyAlignment="1">
      <alignment vertical="center"/>
    </xf>
    <xf numFmtId="0" fontId="1" fillId="29" borderId="62" xfId="0" applyFont="1" applyFill="1" applyBorder="1" applyAlignment="1">
      <alignment vertical="center"/>
    </xf>
    <xf numFmtId="0" fontId="9" fillId="104" borderId="53" xfId="0" applyFont="1" applyFill="1" applyBorder="1" applyAlignment="1">
      <alignment horizontal="center" vertical="center" wrapText="1"/>
    </xf>
    <xf numFmtId="0" fontId="10" fillId="97" borderId="31" xfId="0" applyFont="1" applyFill="1" applyBorder="1" applyAlignment="1">
      <alignment vertical="center"/>
    </xf>
    <xf numFmtId="0" fontId="9" fillId="29" borderId="54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29" borderId="18" xfId="0" applyFont="1" applyFill="1" applyBorder="1" applyAlignment="1">
      <alignment vertical="center"/>
    </xf>
    <xf numFmtId="0" fontId="9" fillId="29" borderId="77" xfId="0" applyFont="1" applyFill="1" applyBorder="1" applyAlignment="1">
      <alignment vertical="center"/>
    </xf>
    <xf numFmtId="0" fontId="9" fillId="29" borderId="16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9" fillId="0" borderId="69" xfId="0" applyFont="1" applyFill="1" applyBorder="1" applyAlignment="1">
      <alignment vertical="center"/>
    </xf>
    <xf numFmtId="0" fontId="0" fillId="0" borderId="60" xfId="0" applyFont="1" applyFill="1" applyBorder="1" applyAlignment="1">
      <alignment horizontal="center" vertical="center"/>
    </xf>
    <xf numFmtId="0" fontId="0" fillId="0" borderId="67" xfId="0" applyFont="1" applyFill="1" applyBorder="1" applyAlignment="1">
      <alignment horizontal="center" vertical="center"/>
    </xf>
    <xf numFmtId="0" fontId="9" fillId="29" borderId="79" xfId="0" applyFont="1" applyFill="1" applyBorder="1" applyAlignment="1">
      <alignment vertical="center"/>
    </xf>
    <xf numFmtId="0" fontId="9" fillId="29" borderId="78" xfId="0" applyFont="1" applyFill="1" applyBorder="1" applyAlignment="1">
      <alignment vertical="center"/>
    </xf>
    <xf numFmtId="0" fontId="9" fillId="104" borderId="53" xfId="0" applyFont="1" applyFill="1" applyBorder="1" applyAlignment="1">
      <alignment horizontal="center" vertical="center"/>
    </xf>
    <xf numFmtId="0" fontId="0" fillId="30" borderId="60" xfId="0" applyFont="1" applyFill="1" applyBorder="1" applyAlignment="1">
      <alignment horizontal="center" vertical="center"/>
    </xf>
    <xf numFmtId="0" fontId="0" fillId="94" borderId="76" xfId="0" applyFont="1" applyFill="1" applyBorder="1" applyAlignment="1">
      <alignment horizontal="center" vertical="center"/>
    </xf>
    <xf numFmtId="0" fontId="0" fillId="89" borderId="76" xfId="0" applyFont="1" applyFill="1" applyBorder="1" applyAlignment="1">
      <alignment horizontal="center" vertical="center"/>
    </xf>
    <xf numFmtId="0" fontId="0" fillId="93" borderId="76" xfId="0" applyFont="1" applyFill="1" applyBorder="1" applyAlignment="1">
      <alignment horizontal="center" vertical="center"/>
    </xf>
    <xf numFmtId="0" fontId="0" fillId="84" borderId="61" xfId="0" applyFont="1" applyFill="1" applyBorder="1" applyAlignment="1">
      <alignment horizontal="center" vertical="center"/>
    </xf>
    <xf numFmtId="0" fontId="0" fillId="97" borderId="81" xfId="0" applyFont="1" applyFill="1" applyBorder="1" applyAlignment="1">
      <alignment horizontal="center" vertical="center"/>
    </xf>
    <xf numFmtId="0" fontId="0" fillId="97" borderId="82" xfId="0" applyFont="1" applyFill="1" applyBorder="1" applyAlignment="1">
      <alignment horizontal="center" vertical="center"/>
    </xf>
    <xf numFmtId="0" fontId="0" fillId="90" borderId="61" xfId="0" applyFont="1" applyFill="1" applyBorder="1" applyAlignment="1">
      <alignment horizontal="center" vertical="center"/>
    </xf>
    <xf numFmtId="0" fontId="0" fillId="86" borderId="76" xfId="0" applyFont="1" applyFill="1" applyBorder="1" applyAlignment="1">
      <alignment horizontal="center" vertical="center"/>
    </xf>
    <xf numFmtId="0" fontId="0" fillId="87" borderId="76" xfId="0" applyFont="1" applyFill="1" applyBorder="1" applyAlignment="1">
      <alignment horizontal="center" vertical="center"/>
    </xf>
    <xf numFmtId="0" fontId="0" fillId="98" borderId="76" xfId="0" applyFont="1" applyFill="1" applyBorder="1" applyAlignment="1">
      <alignment horizontal="center" vertical="center"/>
    </xf>
    <xf numFmtId="0" fontId="0" fillId="99" borderId="61" xfId="0" applyFont="1" applyFill="1" applyBorder="1" applyAlignment="1">
      <alignment horizontal="center" vertical="center"/>
    </xf>
    <xf numFmtId="0" fontId="6" fillId="31" borderId="61" xfId="0" applyFont="1" applyFill="1" applyBorder="1" applyAlignment="1">
      <alignment horizontal="center" vertical="center"/>
    </xf>
    <xf numFmtId="0" fontId="5" fillId="85" borderId="76" xfId="0" applyFont="1" applyFill="1" applyBorder="1" applyAlignment="1">
      <alignment horizontal="center" vertical="center"/>
    </xf>
    <xf numFmtId="0" fontId="0" fillId="5" borderId="76" xfId="0" applyFont="1" applyFill="1" applyBorder="1" applyAlignment="1">
      <alignment horizontal="center" vertical="center"/>
    </xf>
    <xf numFmtId="0" fontId="0" fillId="95" borderId="76" xfId="0" applyFont="1" applyFill="1" applyBorder="1" applyAlignment="1">
      <alignment horizontal="center" vertical="center"/>
    </xf>
    <xf numFmtId="0" fontId="0" fillId="96" borderId="76" xfId="0" applyFont="1" applyFill="1" applyBorder="1" applyAlignment="1">
      <alignment horizontal="center" vertical="center"/>
    </xf>
    <xf numFmtId="0" fontId="0" fillId="91" borderId="61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103" borderId="62" xfId="0" applyFont="1" applyFill="1" applyBorder="1" applyAlignment="1">
      <alignment horizontal="center" vertical="center"/>
    </xf>
    <xf numFmtId="0" fontId="9" fillId="104" borderId="54" xfId="0" applyFont="1" applyFill="1" applyBorder="1" applyAlignment="1">
      <alignment vertical="center"/>
    </xf>
    <xf numFmtId="1" fontId="11" fillId="102" borderId="57" xfId="0" applyNumberFormat="1" applyFont="1" applyFill="1" applyBorder="1" applyAlignment="1">
      <alignment horizontal="center" vertical="center"/>
    </xf>
    <xf numFmtId="1" fontId="11" fillId="102" borderId="9" xfId="0" applyNumberFormat="1" applyFont="1" applyFill="1" applyBorder="1" applyAlignment="1">
      <alignment horizontal="center" vertical="center"/>
    </xf>
    <xf numFmtId="1" fontId="11" fillId="102" borderId="52" xfId="0" applyNumberFormat="1" applyFont="1" applyFill="1" applyBorder="1" applyAlignment="1">
      <alignment horizontal="center" vertical="center"/>
    </xf>
    <xf numFmtId="1" fontId="11" fillId="102" borderId="58" xfId="0" applyNumberFormat="1" applyFont="1" applyFill="1" applyBorder="1" applyAlignment="1">
      <alignment horizontal="center" vertical="center"/>
    </xf>
    <xf numFmtId="1" fontId="11" fillId="102" borderId="1" xfId="0" applyNumberFormat="1" applyFont="1" applyFill="1" applyBorder="1" applyAlignment="1">
      <alignment horizontal="center" vertical="center"/>
    </xf>
    <xf numFmtId="1" fontId="11" fillId="102" borderId="51" xfId="0" applyNumberFormat="1" applyFont="1" applyFill="1" applyBorder="1" applyAlignment="1">
      <alignment horizontal="center" vertical="center"/>
    </xf>
    <xf numFmtId="1" fontId="11" fillId="102" borderId="59" xfId="0" applyNumberFormat="1" applyFont="1" applyFill="1" applyBorder="1" applyAlignment="1">
      <alignment horizontal="center" vertical="center"/>
    </xf>
    <xf numFmtId="1" fontId="11" fillId="102" borderId="49" xfId="0" applyNumberFormat="1" applyFont="1" applyFill="1" applyBorder="1" applyAlignment="1">
      <alignment horizontal="center" vertical="center"/>
    </xf>
    <xf numFmtId="1" fontId="11" fillId="102" borderId="65" xfId="0" applyNumberFormat="1" applyFont="1" applyFill="1" applyBorder="1" applyAlignment="1">
      <alignment horizontal="center" vertical="center"/>
    </xf>
    <xf numFmtId="1" fontId="11" fillId="0" borderId="32" xfId="0" applyNumberFormat="1" applyFont="1" applyFill="1" applyBorder="1" applyAlignment="1">
      <alignment horizontal="center" vertical="center"/>
    </xf>
    <xf numFmtId="1" fontId="11" fillId="0" borderId="33" xfId="0" applyNumberFormat="1" applyFont="1" applyFill="1" applyBorder="1" applyAlignment="1">
      <alignment horizontal="center" vertical="center"/>
    </xf>
    <xf numFmtId="1" fontId="11" fillId="0" borderId="70" xfId="0" applyNumberFormat="1" applyFont="1" applyFill="1" applyBorder="1" applyAlignment="1">
      <alignment horizontal="center" vertical="center"/>
    </xf>
    <xf numFmtId="1" fontId="11" fillId="0" borderId="71" xfId="0" applyNumberFormat="1" applyFont="1" applyFill="1" applyBorder="1" applyAlignment="1">
      <alignment horizontal="center" vertical="center"/>
    </xf>
    <xf numFmtId="1" fontId="11" fillId="102" borderId="66" xfId="0" applyNumberFormat="1" applyFont="1" applyFill="1" applyBorder="1" applyAlignment="1">
      <alignment horizontal="center" vertical="center"/>
    </xf>
    <xf numFmtId="1" fontId="11" fillId="102" borderId="72" xfId="0" applyNumberFormat="1" applyFont="1" applyFill="1" applyBorder="1" applyAlignment="1">
      <alignment horizontal="center" vertical="center"/>
    </xf>
    <xf numFmtId="1" fontId="11" fillId="102" borderId="73" xfId="0" applyNumberFormat="1" applyFont="1" applyFill="1" applyBorder="1" applyAlignment="1">
      <alignment horizontal="center" vertical="center"/>
    </xf>
    <xf numFmtId="1" fontId="11" fillId="102" borderId="68" xfId="0" applyNumberFormat="1" applyFont="1" applyFill="1" applyBorder="1" applyAlignment="1">
      <alignment horizontal="center" vertical="center"/>
    </xf>
    <xf numFmtId="1" fontId="11" fillId="102" borderId="36" xfId="0" applyNumberFormat="1" applyFont="1" applyFill="1" applyBorder="1" applyAlignment="1">
      <alignment horizontal="center" vertical="center"/>
    </xf>
    <xf numFmtId="1" fontId="11" fillId="102" borderId="37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vertical="center"/>
    </xf>
    <xf numFmtId="0" fontId="2" fillId="0" borderId="55" xfId="0" applyFont="1" applyFill="1" applyBorder="1" applyAlignment="1">
      <alignment vertical="center"/>
    </xf>
    <xf numFmtId="0" fontId="11" fillId="102" borderId="80" xfId="0" applyFont="1" applyFill="1" applyBorder="1" applyAlignment="1">
      <alignment horizontal="center" vertical="center"/>
    </xf>
    <xf numFmtId="0" fontId="11" fillId="102" borderId="63" xfId="0" applyFont="1" applyFill="1" applyBorder="1" applyAlignment="1">
      <alignment horizontal="center" vertical="center"/>
    </xf>
    <xf numFmtId="0" fontId="11" fillId="102" borderId="64" xfId="0" applyFont="1" applyFill="1" applyBorder="1" applyAlignment="1">
      <alignment horizontal="center" vertical="center"/>
    </xf>
    <xf numFmtId="0" fontId="9" fillId="104" borderId="62" xfId="0" applyFont="1" applyFill="1" applyBorder="1" applyAlignment="1">
      <alignment horizontal="center" vertical="center" wrapText="1"/>
    </xf>
    <xf numFmtId="0" fontId="9" fillId="29" borderId="50" xfId="0" applyFont="1" applyFill="1" applyBorder="1" applyAlignment="1">
      <alignment vertical="center"/>
    </xf>
    <xf numFmtId="0" fontId="9" fillId="29" borderId="56" xfId="0" applyFont="1" applyFill="1" applyBorder="1" applyAlignment="1">
      <alignment vertical="center"/>
    </xf>
    <xf numFmtId="0" fontId="9" fillId="104" borderId="55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9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  <color rgb="FFDDF2FC"/>
      <color rgb="FFB1E1F4"/>
      <color rgb="FFE0F1FB"/>
      <color rgb="FFE0F1BC"/>
      <color rgb="FFD7EEFA"/>
      <color rgb="FFACBEC8"/>
      <color rgb="FFB3C0C9"/>
      <color rgb="FFFBCD0C"/>
      <color rgb="FFE277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10</xdr:col>
      <xdr:colOff>264390</xdr:colOff>
      <xdr:row>65</xdr:row>
      <xdr:rowOff>144675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691DBC-9765-4E70-8ED8-8A7EDB59D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7867650"/>
          <a:ext cx="6941415" cy="683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142439</xdr:colOff>
      <xdr:row>13</xdr:row>
      <xdr:rowOff>283557</xdr:rowOff>
    </xdr:from>
    <xdr:to>
      <xdr:col>60</xdr:col>
      <xdr:colOff>392605</xdr:colOff>
      <xdr:row>14</xdr:row>
      <xdr:rowOff>133194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4539714" y="5455632"/>
          <a:ext cx="250166" cy="221112"/>
        </a:xfrm>
        <a:prstGeom prst="downArrow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66</xdr:col>
      <xdr:colOff>579165</xdr:colOff>
      <xdr:row>49</xdr:row>
      <xdr:rowOff>23926</xdr:rowOff>
    </xdr:from>
    <xdr:to>
      <xdr:col>71</xdr:col>
      <xdr:colOff>405810</xdr:colOff>
      <xdr:row>50</xdr:row>
      <xdr:rowOff>124568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8802892" y="15922017"/>
          <a:ext cx="5991918" cy="2738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Average of Avg. shallow and Avg deep hues</a:t>
          </a:r>
        </a:p>
      </xdr:txBody>
    </xdr:sp>
    <xdr:clientData/>
  </xdr:twoCellAnchor>
  <xdr:twoCellAnchor>
    <xdr:from>
      <xdr:col>66</xdr:col>
      <xdr:colOff>596483</xdr:colOff>
      <xdr:row>51</xdr:row>
      <xdr:rowOff>140068</xdr:rowOff>
    </xdr:from>
    <xdr:to>
      <xdr:col>71</xdr:col>
      <xdr:colOff>423128</xdr:colOff>
      <xdr:row>53</xdr:row>
      <xdr:rowOff>64642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8820210" y="16384523"/>
          <a:ext cx="5991918" cy="2709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New average of 5 hues (add NZ)</a:t>
          </a:r>
        </a:p>
      </xdr:txBody>
    </xdr:sp>
    <xdr:clientData/>
  </xdr:twoCellAnchor>
  <xdr:twoCellAnchor editAs="oneCell">
    <xdr:from>
      <xdr:col>68</xdr:col>
      <xdr:colOff>207819</xdr:colOff>
      <xdr:row>26</xdr:row>
      <xdr:rowOff>239279</xdr:rowOff>
    </xdr:from>
    <xdr:to>
      <xdr:col>74</xdr:col>
      <xdr:colOff>28286</xdr:colOff>
      <xdr:row>62</xdr:row>
      <xdr:rowOff>73958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E42F4-F65F-4E04-8544-C0B65E0B2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6137" y="11513415"/>
          <a:ext cx="6944590" cy="683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oil.charts.gc.ca/pdf/m-310/M-31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768A-9583-4749-B03C-83E8D59DCD2D}">
  <dimension ref="A1:I29"/>
  <sheetViews>
    <sheetView tabSelected="1" workbookViewId="0">
      <selection activeCell="K7" sqref="K7"/>
    </sheetView>
  </sheetViews>
  <sheetFormatPr defaultRowHeight="14.5" x14ac:dyDescent="0.35"/>
  <cols>
    <col min="3" max="3" width="34.6328125" bestFit="1" customWidth="1"/>
    <col min="4" max="4" width="25.36328125" bestFit="1" customWidth="1"/>
    <col min="5" max="5" width="11.54296875" customWidth="1"/>
    <col min="6" max="6" width="13.7265625" bestFit="1" customWidth="1"/>
    <col min="7" max="7" width="13.90625" bestFit="1" customWidth="1"/>
    <col min="8" max="8" width="13.453125" bestFit="1" customWidth="1"/>
  </cols>
  <sheetData>
    <row r="1" spans="1:9" x14ac:dyDescent="0.35">
      <c r="A1" s="460"/>
      <c r="C1" t="s">
        <v>397</v>
      </c>
    </row>
    <row r="2" spans="1:9" ht="15" thickBot="1" x14ac:dyDescent="0.4"/>
    <row r="3" spans="1:9" ht="80.5" thickBot="1" x14ac:dyDescent="0.4">
      <c r="C3" s="370" t="s">
        <v>388</v>
      </c>
      <c r="D3" s="383" t="s">
        <v>387</v>
      </c>
      <c r="E3" s="429" t="s">
        <v>359</v>
      </c>
      <c r="F3" s="404" t="s">
        <v>360</v>
      </c>
      <c r="G3" s="404" t="s">
        <v>361</v>
      </c>
      <c r="H3" s="404" t="s">
        <v>362</v>
      </c>
      <c r="I3" s="432" t="s">
        <v>363</v>
      </c>
    </row>
    <row r="4" spans="1:9" ht="21" x14ac:dyDescent="0.35">
      <c r="C4" s="362" t="s">
        <v>379</v>
      </c>
      <c r="D4" s="376" t="s">
        <v>6</v>
      </c>
      <c r="E4" s="384"/>
      <c r="F4" s="405">
        <v>0</v>
      </c>
      <c r="G4" s="406">
        <v>0</v>
      </c>
      <c r="H4" s="406">
        <v>0</v>
      </c>
      <c r="I4" s="407">
        <v>5</v>
      </c>
    </row>
    <row r="5" spans="1:9" ht="21" x14ac:dyDescent="0.35">
      <c r="C5" s="364" t="s">
        <v>370</v>
      </c>
      <c r="D5" s="373" t="s">
        <v>59</v>
      </c>
      <c r="E5" s="385"/>
      <c r="F5" s="408">
        <v>251.4</v>
      </c>
      <c r="G5" s="409">
        <v>239.8</v>
      </c>
      <c r="H5" s="409">
        <v>198</v>
      </c>
      <c r="I5" s="410">
        <v>5</v>
      </c>
    </row>
    <row r="6" spans="1:9" ht="21" x14ac:dyDescent="0.35">
      <c r="C6" s="365" t="s">
        <v>376</v>
      </c>
      <c r="D6" s="374" t="s">
        <v>8</v>
      </c>
      <c r="E6" s="386"/>
      <c r="F6" s="408">
        <v>195</v>
      </c>
      <c r="G6" s="409">
        <v>194.25</v>
      </c>
      <c r="H6" s="409">
        <v>186</v>
      </c>
      <c r="I6" s="410">
        <v>4</v>
      </c>
    </row>
    <row r="7" spans="1:9" ht="21" x14ac:dyDescent="0.35">
      <c r="C7" s="368" t="s">
        <v>378</v>
      </c>
      <c r="D7" s="373" t="s">
        <v>383</v>
      </c>
      <c r="E7" s="387"/>
      <c r="F7" s="408">
        <v>119</v>
      </c>
      <c r="G7" s="409">
        <v>86</v>
      </c>
      <c r="H7" s="409">
        <v>42.333333333333336</v>
      </c>
      <c r="I7" s="410">
        <v>3</v>
      </c>
    </row>
    <row r="8" spans="1:9" ht="21.5" thickBot="1" x14ac:dyDescent="0.4">
      <c r="C8" s="366" t="s">
        <v>375</v>
      </c>
      <c r="D8" s="375" t="s">
        <v>242</v>
      </c>
      <c r="E8" s="388"/>
      <c r="F8" s="411">
        <v>214.8</v>
      </c>
      <c r="G8" s="412">
        <v>208.8</v>
      </c>
      <c r="H8" s="412">
        <v>195.2</v>
      </c>
      <c r="I8" s="413">
        <v>5</v>
      </c>
    </row>
    <row r="9" spans="1:9" ht="21" x14ac:dyDescent="0.35">
      <c r="C9" s="361"/>
      <c r="D9" s="371"/>
      <c r="E9" s="389"/>
      <c r="F9" s="414"/>
      <c r="G9" s="414"/>
      <c r="H9" s="414"/>
      <c r="I9" s="415"/>
    </row>
    <row r="10" spans="1:9" ht="21.5" thickBot="1" x14ac:dyDescent="0.4">
      <c r="C10" s="360"/>
      <c r="D10" s="360"/>
      <c r="E10" s="390"/>
      <c r="F10" s="416"/>
      <c r="G10" s="416"/>
      <c r="H10" s="416"/>
      <c r="I10" s="417"/>
    </row>
    <row r="11" spans="1:9" ht="21" x14ac:dyDescent="0.35">
      <c r="C11" s="382" t="s">
        <v>371</v>
      </c>
      <c r="D11" s="376" t="s">
        <v>339</v>
      </c>
      <c r="E11" s="391"/>
      <c r="F11" s="418">
        <v>193.25</v>
      </c>
      <c r="G11" s="419">
        <v>222</v>
      </c>
      <c r="H11" s="419">
        <v>198.5</v>
      </c>
      <c r="I11" s="420">
        <v>4</v>
      </c>
    </row>
    <row r="12" spans="1:9" ht="21" x14ac:dyDescent="0.35">
      <c r="C12" s="367" t="s">
        <v>380</v>
      </c>
      <c r="D12" s="374" t="s">
        <v>386</v>
      </c>
      <c r="E12" s="392"/>
      <c r="F12" s="408">
        <v>22.8</v>
      </c>
      <c r="G12" s="409">
        <v>136.19999999999999</v>
      </c>
      <c r="H12" s="409">
        <v>186.2</v>
      </c>
      <c r="I12" s="410">
        <v>5</v>
      </c>
    </row>
    <row r="13" spans="1:9" ht="21" x14ac:dyDescent="0.35">
      <c r="C13" s="381" t="s">
        <v>372</v>
      </c>
      <c r="D13" s="374" t="s">
        <v>385</v>
      </c>
      <c r="E13" s="393"/>
      <c r="F13" s="408">
        <v>132.80000000000001</v>
      </c>
      <c r="G13" s="409">
        <v>206.6</v>
      </c>
      <c r="H13" s="409">
        <v>235.2</v>
      </c>
      <c r="I13" s="410">
        <v>5</v>
      </c>
    </row>
    <row r="14" spans="1:9" ht="21" x14ac:dyDescent="0.35">
      <c r="C14" s="381" t="s">
        <v>373</v>
      </c>
      <c r="D14" s="374" t="s">
        <v>299</v>
      </c>
      <c r="E14" s="394"/>
      <c r="F14" s="408">
        <v>214.5</v>
      </c>
      <c r="G14" s="409">
        <v>238</v>
      </c>
      <c r="H14" s="409">
        <v>249.75</v>
      </c>
      <c r="I14" s="410"/>
    </row>
    <row r="15" spans="1:9" ht="21.5" thickBot="1" x14ac:dyDescent="0.4">
      <c r="C15" s="363" t="s">
        <v>374</v>
      </c>
      <c r="D15" s="375" t="s">
        <v>4</v>
      </c>
      <c r="E15" s="395"/>
      <c r="F15" s="411">
        <v>223.75</v>
      </c>
      <c r="G15" s="412">
        <v>240.5</v>
      </c>
      <c r="H15" s="412">
        <v>251.25</v>
      </c>
      <c r="I15" s="413"/>
    </row>
    <row r="16" spans="1:9" ht="21" x14ac:dyDescent="0.35">
      <c r="C16" s="377"/>
      <c r="D16" s="377"/>
      <c r="E16" s="379"/>
      <c r="F16" s="414"/>
      <c r="G16" s="414"/>
      <c r="H16" s="414"/>
      <c r="I16" s="415"/>
    </row>
    <row r="17" spans="3:9" ht="21.5" thickBot="1" x14ac:dyDescent="0.4">
      <c r="C17" s="378"/>
      <c r="D17" s="378"/>
      <c r="E17" s="380"/>
      <c r="F17" s="416"/>
      <c r="G17" s="416"/>
      <c r="H17" s="416"/>
      <c r="I17" s="417"/>
    </row>
    <row r="18" spans="3:9" ht="21" x14ac:dyDescent="0.35">
      <c r="C18" s="382" t="s">
        <v>394</v>
      </c>
      <c r="D18" s="376" t="s">
        <v>51</v>
      </c>
      <c r="E18" s="396"/>
      <c r="F18" s="418">
        <v>156.19999999999999</v>
      </c>
      <c r="G18" s="419">
        <v>59.2</v>
      </c>
      <c r="H18" s="419">
        <v>141.6</v>
      </c>
      <c r="I18" s="420">
        <v>5</v>
      </c>
    </row>
    <row r="19" spans="3:9" ht="21" x14ac:dyDescent="0.35">
      <c r="C19" s="367" t="s">
        <v>393</v>
      </c>
      <c r="D19" s="374" t="s">
        <v>384</v>
      </c>
      <c r="E19" s="397"/>
      <c r="F19" s="408">
        <v>228.8</v>
      </c>
      <c r="G19" s="409">
        <v>158.4</v>
      </c>
      <c r="H19" s="409">
        <v>233</v>
      </c>
      <c r="I19" s="410">
        <v>5</v>
      </c>
    </row>
    <row r="20" spans="3:9" ht="21" x14ac:dyDescent="0.35">
      <c r="C20" s="367" t="s">
        <v>389</v>
      </c>
      <c r="D20" s="374" t="s">
        <v>2</v>
      </c>
      <c r="E20" s="398"/>
      <c r="F20" s="408">
        <v>237</v>
      </c>
      <c r="G20" s="409">
        <v>28</v>
      </c>
      <c r="H20" s="409">
        <v>36</v>
      </c>
      <c r="I20" s="410"/>
    </row>
    <row r="21" spans="3:9" ht="21" x14ac:dyDescent="0.35">
      <c r="C21" s="367" t="s">
        <v>390</v>
      </c>
      <c r="D21" s="374" t="s">
        <v>39</v>
      </c>
      <c r="E21" s="399"/>
      <c r="F21" s="408">
        <v>226</v>
      </c>
      <c r="G21" s="409">
        <v>119</v>
      </c>
      <c r="H21" s="409">
        <v>31</v>
      </c>
      <c r="I21" s="410">
        <v>2</v>
      </c>
    </row>
    <row r="22" spans="3:9" ht="21" x14ac:dyDescent="0.35">
      <c r="C22" s="381" t="s">
        <v>391</v>
      </c>
      <c r="D22" s="374" t="s">
        <v>5</v>
      </c>
      <c r="E22" s="400"/>
      <c r="F22" s="408">
        <v>250.66666666666666</v>
      </c>
      <c r="G22" s="409">
        <v>205.33333333333334</v>
      </c>
      <c r="H22" s="409">
        <v>11.666666666666666</v>
      </c>
      <c r="I22" s="410">
        <v>3</v>
      </c>
    </row>
    <row r="23" spans="3:9" ht="21.5" thickBot="1" x14ac:dyDescent="0.4">
      <c r="C23" s="363" t="s">
        <v>392</v>
      </c>
      <c r="D23" s="375" t="s">
        <v>3</v>
      </c>
      <c r="E23" s="401"/>
      <c r="F23" s="421">
        <v>46.25</v>
      </c>
      <c r="G23" s="422">
        <v>167.75</v>
      </c>
      <c r="H23" s="422">
        <v>111.75</v>
      </c>
      <c r="I23" s="423">
        <v>4</v>
      </c>
    </row>
    <row r="24" spans="3:9" ht="21.5" thickBot="1" x14ac:dyDescent="0.4">
      <c r="C24" s="369"/>
      <c r="D24" s="372"/>
      <c r="E24" s="402"/>
      <c r="F24" s="424"/>
      <c r="G24" s="424"/>
      <c r="H24" s="424"/>
      <c r="I24" s="425"/>
    </row>
    <row r="25" spans="3:9" ht="21.5" thickBot="1" x14ac:dyDescent="0.4">
      <c r="C25" s="430" t="s">
        <v>395</v>
      </c>
      <c r="D25" s="431" t="s">
        <v>367</v>
      </c>
      <c r="E25" s="403"/>
      <c r="F25" s="426">
        <v>255</v>
      </c>
      <c r="G25" s="427">
        <v>255</v>
      </c>
      <c r="H25" s="427">
        <v>255</v>
      </c>
      <c r="I25" s="428"/>
    </row>
    <row r="29" spans="3:9" x14ac:dyDescent="0.35">
      <c r="C29" t="s">
        <v>396</v>
      </c>
    </row>
  </sheetData>
  <conditionalFormatting sqref="E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35"/>
  <sheetViews>
    <sheetView topLeftCell="A15" zoomScale="55" zoomScaleNormal="55" workbookViewId="0">
      <pane xSplit="1" topLeftCell="BF1" activePane="topRight" state="frozen"/>
      <selection pane="topRight" activeCell="BP3" sqref="BP3:BV25"/>
    </sheetView>
  </sheetViews>
  <sheetFormatPr defaultColWidth="9.1796875" defaultRowHeight="14.5" x14ac:dyDescent="0.35"/>
  <cols>
    <col min="1" max="1" width="44.453125" style="316" bestFit="1" customWidth="1"/>
    <col min="2" max="2" width="24.54296875" style="91" bestFit="1" customWidth="1"/>
    <col min="3" max="3" width="48.54296875" style="92" customWidth="1"/>
    <col min="4" max="4" width="9.1796875" style="91"/>
    <col min="5" max="5" width="10.54296875" style="93" bestFit="1" customWidth="1"/>
    <col min="6" max="6" width="10.26953125" style="93" bestFit="1" customWidth="1"/>
    <col min="7" max="7" width="9.1796875" style="93"/>
    <col min="8" max="8" width="9.1796875" style="91"/>
    <col min="9" max="9" width="12.54296875" style="91" bestFit="1" customWidth="1"/>
    <col min="10" max="10" width="20.7265625" style="91" customWidth="1"/>
    <col min="11" max="11" width="8.54296875" style="91" bestFit="1" customWidth="1"/>
    <col min="12" max="14" width="11.1796875" style="91" bestFit="1" customWidth="1"/>
    <col min="15" max="15" width="14.1796875" style="91" customWidth="1"/>
    <col min="16" max="16" width="12.54296875" style="91" bestFit="1" customWidth="1"/>
    <col min="17" max="17" width="18.26953125" style="91" customWidth="1"/>
    <col min="18" max="18" width="24.81640625" style="91" customWidth="1"/>
    <col min="19" max="19" width="9.54296875" style="91" customWidth="1"/>
    <col min="20" max="20" width="9.7265625" style="93" bestFit="1" customWidth="1"/>
    <col min="21" max="21" width="10.26953125" style="93" bestFit="1" customWidth="1"/>
    <col min="22" max="22" width="9.7265625" style="93" bestFit="1" customWidth="1"/>
    <col min="23" max="23" width="9.1796875" style="91"/>
    <col min="24" max="24" width="14" style="91" bestFit="1" customWidth="1"/>
    <col min="25" max="25" width="17.81640625" style="92" customWidth="1"/>
    <col min="26" max="26" width="7.54296875" style="92" bestFit="1" customWidth="1"/>
    <col min="27" max="27" width="9.7265625" style="94" bestFit="1" customWidth="1"/>
    <col min="28" max="28" width="10.26953125" style="94" bestFit="1" customWidth="1"/>
    <col min="29" max="29" width="9.7265625" style="93" bestFit="1" customWidth="1"/>
    <col min="30" max="30" width="10.7265625" style="91" bestFit="1" customWidth="1"/>
    <col min="31" max="31" width="15.453125" style="91" customWidth="1"/>
    <col min="32" max="32" width="12.54296875" style="91" customWidth="1"/>
    <col min="33" max="33" width="49.453125" style="91" customWidth="1"/>
    <col min="34" max="34" width="7.54296875" style="91" bestFit="1" customWidth="1"/>
    <col min="35" max="35" width="9.7265625" style="93" bestFit="1" customWidth="1"/>
    <col min="36" max="36" width="10.26953125" style="93" bestFit="1" customWidth="1"/>
    <col min="37" max="37" width="9.7265625" style="93" bestFit="1" customWidth="1"/>
    <col min="38" max="38" width="12" style="93" bestFit="1" customWidth="1"/>
    <col min="39" max="39" width="8.1796875" style="93" bestFit="1" customWidth="1"/>
    <col min="40" max="40" width="10.7265625" style="93" customWidth="1"/>
    <col min="41" max="41" width="10.7265625" style="91" customWidth="1"/>
    <col min="42" max="42" width="10.7265625" style="93" customWidth="1"/>
    <col min="43" max="43" width="10.7265625" style="92" customWidth="1"/>
    <col min="44" max="44" width="10.7265625" style="91" customWidth="1"/>
    <col min="45" max="45" width="10.7265625" style="95" customWidth="1"/>
    <col min="46" max="46" width="9.81640625" style="96" bestFit="1" customWidth="1"/>
    <col min="47" max="47" width="10.7265625" style="96" bestFit="1" customWidth="1"/>
    <col min="48" max="48" width="10.1796875" style="96" bestFit="1" customWidth="1"/>
    <col min="49" max="49" width="9.1796875" style="93"/>
    <col min="50" max="67" width="9.1796875" style="91"/>
    <col min="68" max="68" width="35.54296875" style="91" bestFit="1" customWidth="1"/>
    <col min="69" max="69" width="26.453125" style="91" bestFit="1" customWidth="1"/>
    <col min="70" max="70" width="15.36328125" style="95" customWidth="1"/>
    <col min="71" max="73" width="15.26953125" style="91" bestFit="1" customWidth="1"/>
    <col min="74" max="74" width="13.7265625" style="91" customWidth="1"/>
    <col min="75" max="16384" width="9.1796875" style="91"/>
  </cols>
  <sheetData>
    <row r="1" spans="1:74" ht="15" thickBot="1" x14ac:dyDescent="0.4">
      <c r="B1" s="55" t="s">
        <v>145</v>
      </c>
      <c r="C1" s="56"/>
      <c r="D1" s="57"/>
      <c r="E1" s="58"/>
      <c r="F1" s="58"/>
      <c r="G1" s="58"/>
      <c r="H1" s="59"/>
      <c r="I1" s="60" t="s">
        <v>243</v>
      </c>
      <c r="J1" s="97"/>
      <c r="K1" s="97"/>
      <c r="L1" s="97"/>
      <c r="M1" s="97"/>
      <c r="N1" s="97"/>
      <c r="O1" s="97"/>
      <c r="P1" s="54" t="s">
        <v>270</v>
      </c>
      <c r="Q1" s="61"/>
      <c r="R1" s="61"/>
      <c r="S1" s="61"/>
      <c r="T1" s="81"/>
      <c r="U1" s="81"/>
      <c r="V1" s="81"/>
      <c r="W1" s="61"/>
      <c r="X1" s="62" t="s">
        <v>240</v>
      </c>
      <c r="Y1" s="63"/>
      <c r="Z1" s="63"/>
      <c r="AA1" s="83"/>
      <c r="AB1" s="83"/>
      <c r="AC1" s="84"/>
      <c r="AD1" s="64"/>
      <c r="AE1" s="65" t="s">
        <v>244</v>
      </c>
      <c r="AF1" s="66"/>
      <c r="AG1" s="66"/>
      <c r="AH1" s="66"/>
      <c r="AI1" s="85"/>
      <c r="AJ1" s="85"/>
      <c r="AK1" s="85"/>
      <c r="AL1" s="85"/>
      <c r="AM1" s="86"/>
      <c r="AN1" s="87"/>
      <c r="AO1" s="87"/>
      <c r="AP1" s="87"/>
      <c r="AQ1" s="87"/>
      <c r="AR1" s="87"/>
      <c r="AS1" s="347"/>
      <c r="AT1" s="351"/>
      <c r="AU1" s="352"/>
      <c r="AV1" s="352"/>
      <c r="AW1" s="347"/>
      <c r="BC1" s="91" t="s">
        <v>382</v>
      </c>
      <c r="BQ1" s="334"/>
      <c r="BR1" s="357"/>
      <c r="BS1" s="334"/>
    </row>
    <row r="2" spans="1:74" ht="15" thickBot="1" x14ac:dyDescent="0.4">
      <c r="B2" s="67"/>
      <c r="C2" s="68"/>
      <c r="D2" s="53"/>
      <c r="E2" s="69"/>
      <c r="F2" s="69"/>
      <c r="G2" s="69"/>
      <c r="H2" s="70"/>
      <c r="I2" s="98"/>
      <c r="J2" s="98"/>
      <c r="K2" s="98"/>
      <c r="L2" s="98"/>
      <c r="M2" s="98"/>
      <c r="N2" s="98"/>
      <c r="O2" s="98"/>
      <c r="P2" s="71"/>
      <c r="Q2" s="72"/>
      <c r="R2" s="72"/>
      <c r="S2" s="72"/>
      <c r="T2" s="82"/>
      <c r="U2" s="82"/>
      <c r="V2" s="82"/>
      <c r="W2" s="72"/>
      <c r="X2" s="200" t="s">
        <v>365</v>
      </c>
      <c r="Y2" s="73"/>
      <c r="Z2" s="73"/>
      <c r="AA2" s="78"/>
      <c r="AB2" s="78"/>
      <c r="AC2" s="77"/>
      <c r="AD2" s="74"/>
      <c r="AE2" s="75"/>
      <c r="AF2" s="76"/>
      <c r="AG2" s="76"/>
      <c r="AH2" s="76"/>
      <c r="AI2" s="79"/>
      <c r="AJ2" s="79"/>
      <c r="AK2" s="79"/>
      <c r="AL2" s="79"/>
      <c r="AM2" s="80"/>
      <c r="AN2" s="88"/>
      <c r="AO2" s="88"/>
      <c r="AP2" s="88"/>
      <c r="AQ2" s="88"/>
      <c r="AR2" s="88"/>
      <c r="AS2" s="348"/>
      <c r="AT2" s="353"/>
      <c r="AU2" s="354"/>
      <c r="AV2" s="354"/>
      <c r="AW2" s="348"/>
      <c r="BQ2" s="334"/>
      <c r="BR2" s="358"/>
      <c r="BS2" s="334"/>
    </row>
    <row r="3" spans="1:74" s="93" customFormat="1" ht="44" thickBot="1" x14ac:dyDescent="0.4">
      <c r="A3" s="323" t="s">
        <v>366</v>
      </c>
      <c r="B3" s="305" t="s">
        <v>68</v>
      </c>
      <c r="C3" s="306" t="s">
        <v>269</v>
      </c>
      <c r="D3" s="306" t="s">
        <v>271</v>
      </c>
      <c r="E3" s="307" t="s">
        <v>266</v>
      </c>
      <c r="F3" s="307" t="s">
        <v>267</v>
      </c>
      <c r="G3" s="307" t="s">
        <v>268</v>
      </c>
      <c r="H3" s="307" t="s">
        <v>86</v>
      </c>
      <c r="I3" s="308" t="s">
        <v>68</v>
      </c>
      <c r="J3" s="308" t="s">
        <v>272</v>
      </c>
      <c r="K3" s="308" t="s">
        <v>271</v>
      </c>
      <c r="L3" s="308" t="s">
        <v>266</v>
      </c>
      <c r="M3" s="308" t="s">
        <v>267</v>
      </c>
      <c r="N3" s="308" t="s">
        <v>268</v>
      </c>
      <c r="O3" s="308" t="s">
        <v>86</v>
      </c>
      <c r="P3" s="309" t="s">
        <v>68</v>
      </c>
      <c r="Q3" s="310" t="s">
        <v>68</v>
      </c>
      <c r="R3" s="310" t="s">
        <v>272</v>
      </c>
      <c r="S3" s="309" t="s">
        <v>271</v>
      </c>
      <c r="T3" s="310" t="s">
        <v>266</v>
      </c>
      <c r="U3" s="310" t="s">
        <v>267</v>
      </c>
      <c r="V3" s="310" t="s">
        <v>268</v>
      </c>
      <c r="W3" s="310" t="s">
        <v>86</v>
      </c>
      <c r="X3" s="311" t="s">
        <v>68</v>
      </c>
      <c r="Y3" s="311" t="s">
        <v>272</v>
      </c>
      <c r="Z3" s="312" t="s">
        <v>271</v>
      </c>
      <c r="AA3" s="311" t="s">
        <v>266</v>
      </c>
      <c r="AB3" s="311" t="s">
        <v>267</v>
      </c>
      <c r="AC3" s="311" t="s">
        <v>268</v>
      </c>
      <c r="AD3" s="311" t="s">
        <v>86</v>
      </c>
      <c r="AE3" s="313" t="s">
        <v>68</v>
      </c>
      <c r="AF3" s="313" t="s">
        <v>68</v>
      </c>
      <c r="AG3" s="313" t="s">
        <v>272</v>
      </c>
      <c r="AH3" s="314" t="s">
        <v>271</v>
      </c>
      <c r="AI3" s="313" t="s">
        <v>266</v>
      </c>
      <c r="AJ3" s="313" t="s">
        <v>267</v>
      </c>
      <c r="AK3" s="313" t="s">
        <v>268</v>
      </c>
      <c r="AL3" s="313" t="s">
        <v>86</v>
      </c>
      <c r="AM3" s="313" t="s">
        <v>357</v>
      </c>
      <c r="AN3" s="315" t="s">
        <v>274</v>
      </c>
      <c r="AO3" s="315" t="s">
        <v>275</v>
      </c>
      <c r="AP3" s="315" t="s">
        <v>273</v>
      </c>
      <c r="AQ3" s="315" t="s">
        <v>358</v>
      </c>
      <c r="AR3" s="315" t="s">
        <v>276</v>
      </c>
      <c r="AS3" s="346" t="s">
        <v>359</v>
      </c>
      <c r="AT3" s="349" t="s">
        <v>360</v>
      </c>
      <c r="AU3" s="349" t="s">
        <v>361</v>
      </c>
      <c r="AV3" s="349" t="s">
        <v>362</v>
      </c>
      <c r="AW3" s="350" t="s">
        <v>363</v>
      </c>
      <c r="BP3" s="370" t="s">
        <v>388</v>
      </c>
      <c r="BQ3" s="383" t="s">
        <v>387</v>
      </c>
      <c r="BR3" s="429" t="s">
        <v>359</v>
      </c>
      <c r="BS3" s="404" t="s">
        <v>360</v>
      </c>
      <c r="BT3" s="404" t="s">
        <v>361</v>
      </c>
      <c r="BU3" s="404" t="s">
        <v>362</v>
      </c>
      <c r="BV3" s="432" t="s">
        <v>363</v>
      </c>
    </row>
    <row r="4" spans="1:74" ht="43.5" x14ac:dyDescent="0.35">
      <c r="A4" s="324" t="s">
        <v>379</v>
      </c>
      <c r="B4" s="99" t="str">
        <f>Canada!A4</f>
        <v>Black</v>
      </c>
      <c r="C4" s="100" t="str">
        <f>Canada!B4</f>
        <v>Black Features
Shoreline, Hydrography, Text, Culture, Symbolized Bathymetric Contours, Catalogues, SD Indexes.</v>
      </c>
      <c r="D4" s="101"/>
      <c r="E4" s="102">
        <f>Canada!I4</f>
        <v>0</v>
      </c>
      <c r="F4" s="102">
        <f>Canada!J4</f>
        <v>0</v>
      </c>
      <c r="G4" s="102">
        <f>Canada!K4</f>
        <v>0</v>
      </c>
      <c r="H4" s="99"/>
      <c r="I4" s="103" t="s">
        <v>6</v>
      </c>
      <c r="J4" s="104"/>
      <c r="K4" s="105"/>
      <c r="L4" s="106">
        <v>0</v>
      </c>
      <c r="M4" s="106">
        <v>0</v>
      </c>
      <c r="N4" s="106">
        <v>0</v>
      </c>
      <c r="O4" s="106" t="s">
        <v>90</v>
      </c>
      <c r="P4" s="107" t="s">
        <v>149</v>
      </c>
      <c r="Q4" s="107" t="s">
        <v>150</v>
      </c>
      <c r="R4" s="107"/>
      <c r="S4" s="105"/>
      <c r="T4" s="108">
        <v>0</v>
      </c>
      <c r="U4" s="108">
        <v>0</v>
      </c>
      <c r="V4" s="108">
        <v>0</v>
      </c>
      <c r="W4" s="107"/>
      <c r="X4" s="109" t="s">
        <v>6</v>
      </c>
      <c r="Y4" s="110"/>
      <c r="Z4" s="105"/>
      <c r="AA4" s="111">
        <v>0</v>
      </c>
      <c r="AB4" s="111">
        <v>0</v>
      </c>
      <c r="AC4" s="112">
        <v>0</v>
      </c>
      <c r="AD4" s="112" t="s">
        <v>245</v>
      </c>
      <c r="AE4" s="113" t="s">
        <v>6</v>
      </c>
      <c r="AF4" s="113" t="s">
        <v>279</v>
      </c>
      <c r="AG4" s="113" t="s">
        <v>280</v>
      </c>
      <c r="AH4" s="114"/>
      <c r="AI4" s="115">
        <v>0</v>
      </c>
      <c r="AJ4" s="115">
        <v>0</v>
      </c>
      <c r="AK4" s="116">
        <v>0</v>
      </c>
      <c r="AL4" s="304" t="s">
        <v>278</v>
      </c>
      <c r="AM4" s="117">
        <v>0</v>
      </c>
      <c r="AN4" s="286"/>
      <c r="AO4" s="278"/>
      <c r="AP4" s="278"/>
      <c r="AQ4" s="278"/>
      <c r="AR4" s="278"/>
      <c r="AS4" s="279"/>
      <c r="AT4" s="277">
        <f>(E4+L4+T4+AA4+AI4)/5</f>
        <v>0</v>
      </c>
      <c r="AU4" s="277">
        <f t="shared" ref="AU4:AV4" si="0">(F4+M4+U4+AB4+AJ4)/5</f>
        <v>0</v>
      </c>
      <c r="AV4" s="277">
        <f t="shared" si="0"/>
        <v>0</v>
      </c>
      <c r="AW4" s="48">
        <v>5</v>
      </c>
      <c r="AX4" s="91" t="s">
        <v>377</v>
      </c>
      <c r="BP4" s="362" t="s">
        <v>379</v>
      </c>
      <c r="BQ4" s="376" t="s">
        <v>6</v>
      </c>
      <c r="BR4" s="384"/>
      <c r="BS4" s="405">
        <v>0</v>
      </c>
      <c r="BT4" s="406">
        <v>0</v>
      </c>
      <c r="BU4" s="406">
        <v>0</v>
      </c>
      <c r="BV4" s="407">
        <v>5</v>
      </c>
    </row>
    <row r="5" spans="1:74" ht="29" x14ac:dyDescent="0.35">
      <c r="A5" s="324" t="s">
        <v>370</v>
      </c>
      <c r="B5" s="99" t="str">
        <f>Canada!A13</f>
        <v>Buff</v>
      </c>
      <c r="C5" s="100" t="str">
        <f>Canada!B13</f>
        <v>Land Fill (Tint)</v>
      </c>
      <c r="D5" s="160"/>
      <c r="E5" s="102">
        <f>Canada!I13</f>
        <v>255</v>
      </c>
      <c r="F5" s="102">
        <f>Canada!J13</f>
        <v>239</v>
      </c>
      <c r="G5" s="102">
        <f>Canada!K13</f>
        <v>204</v>
      </c>
      <c r="H5" s="99"/>
      <c r="I5" s="103" t="s">
        <v>108</v>
      </c>
      <c r="J5" s="103"/>
      <c r="K5" s="161"/>
      <c r="L5" s="120">
        <v>250</v>
      </c>
      <c r="M5" s="120">
        <v>240</v>
      </c>
      <c r="N5" s="120">
        <v>203</v>
      </c>
      <c r="O5" s="106" t="s">
        <v>109</v>
      </c>
      <c r="P5" s="107" t="s">
        <v>154</v>
      </c>
      <c r="Q5" s="107" t="s">
        <v>155</v>
      </c>
      <c r="R5" s="107" t="s">
        <v>156</v>
      </c>
      <c r="S5" s="162"/>
      <c r="T5" s="129">
        <v>253</v>
      </c>
      <c r="U5" s="129">
        <v>246</v>
      </c>
      <c r="V5" s="129">
        <v>204</v>
      </c>
      <c r="W5" s="107"/>
      <c r="X5" s="109"/>
      <c r="Y5" s="110" t="s">
        <v>254</v>
      </c>
      <c r="Z5" s="163"/>
      <c r="AA5" s="111">
        <v>255</v>
      </c>
      <c r="AB5" s="111">
        <v>242</v>
      </c>
      <c r="AC5" s="112">
        <v>186</v>
      </c>
      <c r="AD5" s="112" t="s">
        <v>255</v>
      </c>
      <c r="AE5" s="124" t="s">
        <v>330</v>
      </c>
      <c r="AF5" s="124" t="s">
        <v>333</v>
      </c>
      <c r="AG5" s="124" t="s">
        <v>334</v>
      </c>
      <c r="AH5" s="164"/>
      <c r="AI5" s="126">
        <v>244</v>
      </c>
      <c r="AJ5" s="126">
        <v>232</v>
      </c>
      <c r="AK5" s="126">
        <v>193</v>
      </c>
      <c r="AL5" s="202" t="s">
        <v>331</v>
      </c>
      <c r="AM5" s="126" t="s">
        <v>332</v>
      </c>
      <c r="AN5" s="295"/>
      <c r="AO5" s="230"/>
      <c r="AP5" s="231"/>
      <c r="AQ5" s="232"/>
      <c r="AR5" s="233"/>
      <c r="AS5" s="271"/>
      <c r="AT5" s="201">
        <f>(E5+L5+T5+AA5+AI5)/5</f>
        <v>251.4</v>
      </c>
      <c r="AU5" s="201">
        <f>(F5+M5+U5+AB5+AJ5)/5</f>
        <v>239.8</v>
      </c>
      <c r="AV5" s="201">
        <f>(G5+N5+V5+AC5+AK5)/5</f>
        <v>198</v>
      </c>
      <c r="AW5" s="149">
        <v>5</v>
      </c>
      <c r="BP5" s="364" t="s">
        <v>370</v>
      </c>
      <c r="BQ5" s="373" t="s">
        <v>59</v>
      </c>
      <c r="BR5" s="385"/>
      <c r="BS5" s="408">
        <v>251.4</v>
      </c>
      <c r="BT5" s="409">
        <v>239.8</v>
      </c>
      <c r="BU5" s="409">
        <v>198</v>
      </c>
      <c r="BV5" s="410">
        <v>5</v>
      </c>
    </row>
    <row r="6" spans="1:74" ht="29" x14ac:dyDescent="0.35">
      <c r="A6" s="324" t="s">
        <v>376</v>
      </c>
      <c r="B6" s="99" t="str">
        <f>Canada!A5</f>
        <v>Grey</v>
      </c>
      <c r="C6" s="100" t="str">
        <f>Canada!B5</f>
        <v xml:space="preserve">Grey Roads, Building Fill, Military Practice and Exercise Area. </v>
      </c>
      <c r="D6" s="118"/>
      <c r="E6" s="102">
        <f>Canada!I5</f>
        <v>206</v>
      </c>
      <c r="F6" s="102">
        <f>Canada!J5</f>
        <v>201</v>
      </c>
      <c r="G6" s="102">
        <f>Canada!K5</f>
        <v>188</v>
      </c>
      <c r="H6" s="99"/>
      <c r="I6" s="103" t="s">
        <v>8</v>
      </c>
      <c r="J6" s="103"/>
      <c r="K6" s="119"/>
      <c r="L6" s="120">
        <v>237</v>
      </c>
      <c r="M6" s="120">
        <v>238</v>
      </c>
      <c r="N6" s="120">
        <v>238</v>
      </c>
      <c r="O6" s="106" t="s">
        <v>96</v>
      </c>
      <c r="P6" s="121"/>
      <c r="Q6" s="121"/>
      <c r="R6" s="121"/>
      <c r="S6" s="121"/>
      <c r="T6" s="122"/>
      <c r="U6" s="122"/>
      <c r="V6" s="122"/>
      <c r="W6" s="121"/>
      <c r="X6" s="109" t="s">
        <v>8</v>
      </c>
      <c r="Y6" s="110"/>
      <c r="Z6" s="123"/>
      <c r="AA6" s="111">
        <v>198</v>
      </c>
      <c r="AB6" s="111">
        <v>204</v>
      </c>
      <c r="AC6" s="112">
        <v>194</v>
      </c>
      <c r="AD6" s="112" t="s">
        <v>248</v>
      </c>
      <c r="AE6" s="124" t="s">
        <v>286</v>
      </c>
      <c r="AF6" s="124" t="s">
        <v>277</v>
      </c>
      <c r="AG6" s="124" t="s">
        <v>289</v>
      </c>
      <c r="AH6" s="125"/>
      <c r="AI6" s="126">
        <v>139</v>
      </c>
      <c r="AJ6" s="126">
        <v>134</v>
      </c>
      <c r="AK6" s="126">
        <v>124</v>
      </c>
      <c r="AL6" s="202" t="s">
        <v>287</v>
      </c>
      <c r="AM6" s="126" t="s">
        <v>288</v>
      </c>
      <c r="AN6" s="287"/>
      <c r="AO6" s="205"/>
      <c r="AP6" s="206"/>
      <c r="AQ6" s="207"/>
      <c r="AR6" s="208"/>
      <c r="AS6" s="264"/>
      <c r="AT6" s="201">
        <f>(E6+L6+T6+AA6+AI6)/4</f>
        <v>195</v>
      </c>
      <c r="AU6" s="201">
        <f t="shared" ref="AU6:AV6" si="1">(F6+M6+U6+AB6+AJ6)/4</f>
        <v>194.25</v>
      </c>
      <c r="AV6" s="201">
        <f t="shared" si="1"/>
        <v>186</v>
      </c>
      <c r="AW6" s="149">
        <v>4</v>
      </c>
      <c r="BP6" s="365" t="s">
        <v>376</v>
      </c>
      <c r="BQ6" s="374" t="s">
        <v>8</v>
      </c>
      <c r="BR6" s="386"/>
      <c r="BS6" s="408">
        <v>195</v>
      </c>
      <c r="BT6" s="409">
        <v>194.25</v>
      </c>
      <c r="BU6" s="409">
        <v>186</v>
      </c>
      <c r="BV6" s="410">
        <v>4</v>
      </c>
    </row>
    <row r="7" spans="1:74" ht="21" x14ac:dyDescent="0.35">
      <c r="A7" s="324" t="s">
        <v>378</v>
      </c>
      <c r="B7" s="99" t="s">
        <v>383</v>
      </c>
      <c r="C7" s="100" t="str">
        <f>Canada!B11</f>
        <v xml:space="preserve">Topographic Contours </v>
      </c>
      <c r="D7" s="152"/>
      <c r="E7" s="102">
        <f>Canada!I11</f>
        <v>206</v>
      </c>
      <c r="F7" s="102">
        <f>Canada!J11</f>
        <v>139</v>
      </c>
      <c r="G7" s="102">
        <f>Canada!K11</f>
        <v>78</v>
      </c>
      <c r="H7" s="99"/>
      <c r="I7" s="153"/>
      <c r="J7" s="153"/>
      <c r="K7" s="153"/>
      <c r="L7" s="154"/>
      <c r="M7" s="154"/>
      <c r="N7" s="154"/>
      <c r="O7" s="154"/>
      <c r="P7" s="121"/>
      <c r="Q7" s="121"/>
      <c r="R7" s="121"/>
      <c r="S7" s="121"/>
      <c r="T7" s="122"/>
      <c r="U7" s="122"/>
      <c r="V7" s="122"/>
      <c r="W7" s="121"/>
      <c r="X7" s="109"/>
      <c r="Y7" s="110" t="s">
        <v>256</v>
      </c>
      <c r="Z7" s="105"/>
      <c r="AA7" s="111">
        <v>0</v>
      </c>
      <c r="AB7" s="111">
        <v>0</v>
      </c>
      <c r="AC7" s="112">
        <v>0</v>
      </c>
      <c r="AD7" s="112" t="s">
        <v>257</v>
      </c>
      <c r="AE7" s="124" t="s">
        <v>318</v>
      </c>
      <c r="AF7" s="124" t="s">
        <v>277</v>
      </c>
      <c r="AG7" s="124" t="s">
        <v>320</v>
      </c>
      <c r="AH7" s="155"/>
      <c r="AI7" s="126">
        <v>151</v>
      </c>
      <c r="AJ7" s="126">
        <v>119</v>
      </c>
      <c r="AK7" s="126">
        <v>49</v>
      </c>
      <c r="AL7" s="202" t="s">
        <v>319</v>
      </c>
      <c r="AM7" s="126">
        <v>977731</v>
      </c>
      <c r="AN7" s="293"/>
      <c r="AO7" s="225"/>
      <c r="AP7" s="206"/>
      <c r="AQ7" s="204"/>
      <c r="AR7" s="226"/>
      <c r="AS7" s="270"/>
      <c r="AT7" s="201">
        <f>(E7+L7+T7+AA7+AI7)/3</f>
        <v>119</v>
      </c>
      <c r="AU7" s="201">
        <f>(F7+M7+U7+AB7+AJ7)/3</f>
        <v>86</v>
      </c>
      <c r="AV7" s="201">
        <f>(G7+N7+V7+AC7+AK7)/3</f>
        <v>42.333333333333336</v>
      </c>
      <c r="AW7" s="149">
        <v>3</v>
      </c>
      <c r="BP7" s="368" t="s">
        <v>378</v>
      </c>
      <c r="BQ7" s="373" t="s">
        <v>383</v>
      </c>
      <c r="BR7" s="387"/>
      <c r="BS7" s="408">
        <v>119</v>
      </c>
      <c r="BT7" s="409">
        <v>86</v>
      </c>
      <c r="BU7" s="409">
        <v>42.333333333333336</v>
      </c>
      <c r="BV7" s="410">
        <v>3</v>
      </c>
    </row>
    <row r="8" spans="1:74" ht="44" thickBot="1" x14ac:dyDescent="0.4">
      <c r="A8" s="324" t="s">
        <v>375</v>
      </c>
      <c r="B8" s="99" t="s">
        <v>242</v>
      </c>
      <c r="C8" s="100" t="str">
        <f>Canada!B6</f>
        <v>Town Fill</v>
      </c>
      <c r="D8" s="127"/>
      <c r="E8" s="102">
        <f>Canada!I6</f>
        <v>231</v>
      </c>
      <c r="F8" s="102">
        <f>Canada!J6</f>
        <v>224</v>
      </c>
      <c r="G8" s="102">
        <f>Canada!K6</f>
        <v>209</v>
      </c>
      <c r="H8" s="99"/>
      <c r="I8" s="103" t="s">
        <v>92</v>
      </c>
      <c r="J8" s="103" t="s">
        <v>94</v>
      </c>
      <c r="K8" s="89"/>
      <c r="L8" s="120">
        <v>230</v>
      </c>
      <c r="M8" s="120">
        <v>230</v>
      </c>
      <c r="N8" s="120">
        <v>230</v>
      </c>
      <c r="O8" s="106" t="s">
        <v>93</v>
      </c>
      <c r="P8" s="107" t="s">
        <v>179</v>
      </c>
      <c r="Q8" s="107" t="s">
        <v>180</v>
      </c>
      <c r="R8" s="107" t="s">
        <v>181</v>
      </c>
      <c r="S8" s="128"/>
      <c r="T8" s="129">
        <v>170</v>
      </c>
      <c r="U8" s="129">
        <v>170</v>
      </c>
      <c r="V8" s="129">
        <v>170</v>
      </c>
      <c r="W8" s="107"/>
      <c r="X8" s="109"/>
      <c r="Y8" s="109" t="s">
        <v>251</v>
      </c>
      <c r="Z8" s="130"/>
      <c r="AA8" s="112">
        <v>204</v>
      </c>
      <c r="AB8" s="112">
        <v>204</v>
      </c>
      <c r="AC8" s="112">
        <v>204</v>
      </c>
      <c r="AD8" s="112" t="s">
        <v>250</v>
      </c>
      <c r="AE8" s="124" t="s">
        <v>325</v>
      </c>
      <c r="AF8" s="124" t="s">
        <v>328</v>
      </c>
      <c r="AG8" s="124" t="s">
        <v>329</v>
      </c>
      <c r="AH8" s="131"/>
      <c r="AI8" s="126">
        <v>239</v>
      </c>
      <c r="AJ8" s="126">
        <v>216</v>
      </c>
      <c r="AK8" s="126">
        <v>163</v>
      </c>
      <c r="AL8" s="202" t="s">
        <v>326</v>
      </c>
      <c r="AM8" s="126" t="s">
        <v>327</v>
      </c>
      <c r="AN8" s="288"/>
      <c r="AO8" s="90"/>
      <c r="AP8" s="209"/>
      <c r="AQ8" s="210"/>
      <c r="AR8" s="211"/>
      <c r="AS8" s="265"/>
      <c r="AT8" s="201">
        <f t="shared" ref="AT8:AT20" si="2">(E8+L8+T8+AA8+AI8)/5</f>
        <v>214.8</v>
      </c>
      <c r="AU8" s="201">
        <f t="shared" ref="AU8:AU20" si="3">(F8+M8+U8+AB8+AJ8)/5</f>
        <v>208.8</v>
      </c>
      <c r="AV8" s="201">
        <f t="shared" ref="AV8:AV20" si="4">(G8+N8+V8+AC8+AK8)/5</f>
        <v>195.2</v>
      </c>
      <c r="AW8" s="149">
        <v>5</v>
      </c>
      <c r="BP8" s="366" t="s">
        <v>375</v>
      </c>
      <c r="BQ8" s="375" t="s">
        <v>242</v>
      </c>
      <c r="BR8" s="388"/>
      <c r="BS8" s="411">
        <v>214.8</v>
      </c>
      <c r="BT8" s="412">
        <v>208.8</v>
      </c>
      <c r="BU8" s="412">
        <v>195.2</v>
      </c>
      <c r="BV8" s="413">
        <v>5</v>
      </c>
    </row>
    <row r="9" spans="1:74" s="334" customFormat="1" ht="21" x14ac:dyDescent="0.35">
      <c r="A9" s="335"/>
      <c r="B9" s="336"/>
      <c r="C9" s="337"/>
      <c r="D9" s="333"/>
      <c r="E9" s="333"/>
      <c r="F9" s="333"/>
      <c r="G9" s="333"/>
      <c r="H9" s="336"/>
      <c r="I9" s="337"/>
      <c r="J9" s="337"/>
      <c r="K9" s="338"/>
      <c r="L9" s="339"/>
      <c r="M9" s="339"/>
      <c r="N9" s="339"/>
      <c r="O9" s="340"/>
      <c r="P9" s="325"/>
      <c r="Q9" s="325"/>
      <c r="R9" s="325"/>
      <c r="S9" s="325"/>
      <c r="T9" s="341"/>
      <c r="U9" s="341"/>
      <c r="V9" s="341"/>
      <c r="W9" s="325"/>
      <c r="X9" s="336"/>
      <c r="Y9" s="336"/>
      <c r="Z9" s="336"/>
      <c r="AA9" s="333"/>
      <c r="AB9" s="333"/>
      <c r="AC9" s="333"/>
      <c r="AD9" s="333"/>
      <c r="AE9" s="325"/>
      <c r="AF9" s="325"/>
      <c r="AG9" s="325"/>
      <c r="AH9" s="325"/>
      <c r="AI9" s="326"/>
      <c r="AJ9" s="326"/>
      <c r="AK9" s="326"/>
      <c r="AL9" s="327"/>
      <c r="AM9" s="326"/>
      <c r="AN9" s="328"/>
      <c r="AO9" s="342"/>
      <c r="AP9" s="330"/>
      <c r="AQ9" s="343"/>
      <c r="AR9" s="330"/>
      <c r="AS9" s="331"/>
      <c r="AT9" s="332"/>
      <c r="AU9" s="332"/>
      <c r="AV9" s="332"/>
      <c r="AW9" s="333"/>
      <c r="BP9" s="361"/>
      <c r="BQ9" s="371"/>
      <c r="BR9" s="389"/>
      <c r="BS9" s="414"/>
      <c r="BT9" s="414"/>
      <c r="BU9" s="414"/>
      <c r="BV9" s="415"/>
    </row>
    <row r="10" spans="1:74" s="334" customFormat="1" ht="21.5" thickBot="1" x14ac:dyDescent="0.4">
      <c r="A10" s="335"/>
      <c r="B10" s="336"/>
      <c r="C10" s="337"/>
      <c r="D10" s="333"/>
      <c r="E10" s="333"/>
      <c r="F10" s="333"/>
      <c r="G10" s="333"/>
      <c r="H10" s="336"/>
      <c r="I10" s="337"/>
      <c r="J10" s="336"/>
      <c r="K10" s="336"/>
      <c r="L10" s="339"/>
      <c r="M10" s="339"/>
      <c r="N10" s="339"/>
      <c r="O10" s="340"/>
      <c r="P10" s="325"/>
      <c r="Q10" s="325"/>
      <c r="R10" s="325"/>
      <c r="S10" s="325"/>
      <c r="T10" s="326"/>
      <c r="U10" s="326"/>
      <c r="V10" s="326"/>
      <c r="W10" s="325"/>
      <c r="X10" s="336"/>
      <c r="Y10" s="337"/>
      <c r="Z10" s="337"/>
      <c r="AA10" s="340"/>
      <c r="AB10" s="340"/>
      <c r="AC10" s="333"/>
      <c r="AD10" s="333"/>
      <c r="AE10" s="325"/>
      <c r="AF10" s="325"/>
      <c r="AG10" s="325"/>
      <c r="AH10" s="325"/>
      <c r="AI10" s="326"/>
      <c r="AJ10" s="326"/>
      <c r="AK10" s="326"/>
      <c r="AL10" s="327"/>
      <c r="AM10" s="326"/>
      <c r="AN10" s="328"/>
      <c r="AO10" s="343"/>
      <c r="AP10" s="330"/>
      <c r="AQ10" s="329"/>
      <c r="AR10" s="330"/>
      <c r="AS10" s="331"/>
      <c r="AT10" s="332"/>
      <c r="AU10" s="332"/>
      <c r="AV10" s="332"/>
      <c r="AW10" s="333"/>
      <c r="BP10" s="360"/>
      <c r="BQ10" s="360"/>
      <c r="BR10" s="390"/>
      <c r="BS10" s="416"/>
      <c r="BT10" s="416"/>
      <c r="BU10" s="416"/>
      <c r="BV10" s="417"/>
    </row>
    <row r="11" spans="1:74" ht="43.5" x14ac:dyDescent="0.35">
      <c r="A11" s="324" t="s">
        <v>371</v>
      </c>
      <c r="B11" s="99" t="s">
        <v>339</v>
      </c>
      <c r="C11" s="100" t="str">
        <f>Canada!B15</f>
        <v>Full tint dries green</v>
      </c>
      <c r="D11" s="165"/>
      <c r="E11" s="102">
        <f>Canada!I15</f>
        <v>186</v>
      </c>
      <c r="F11" s="102">
        <f>Canada!J15</f>
        <v>214</v>
      </c>
      <c r="G11" s="102">
        <f>Canada!K15</f>
        <v>201</v>
      </c>
      <c r="H11" s="99"/>
      <c r="I11" s="153"/>
      <c r="J11" s="153"/>
      <c r="K11" s="153"/>
      <c r="L11" s="154"/>
      <c r="M11" s="154"/>
      <c r="N11" s="154"/>
      <c r="O11" s="154"/>
      <c r="P11" s="107" t="s">
        <v>165</v>
      </c>
      <c r="Q11" s="107" t="s">
        <v>166</v>
      </c>
      <c r="R11" s="107" t="s">
        <v>167</v>
      </c>
      <c r="S11" s="166"/>
      <c r="T11" s="129">
        <v>194</v>
      </c>
      <c r="U11" s="129">
        <v>225</v>
      </c>
      <c r="V11" s="129">
        <v>183</v>
      </c>
      <c r="W11" s="107"/>
      <c r="X11" s="109"/>
      <c r="Y11" s="110" t="s">
        <v>262</v>
      </c>
      <c r="Z11" s="167"/>
      <c r="AA11" s="111">
        <v>179</v>
      </c>
      <c r="AB11" s="111">
        <v>230</v>
      </c>
      <c r="AC11" s="112">
        <v>209</v>
      </c>
      <c r="AD11" s="112" t="s">
        <v>263</v>
      </c>
      <c r="AE11" s="124" t="s">
        <v>339</v>
      </c>
      <c r="AF11" s="124" t="s">
        <v>342</v>
      </c>
      <c r="AG11" s="124" t="s">
        <v>343</v>
      </c>
      <c r="AH11" s="168"/>
      <c r="AI11" s="126">
        <v>214</v>
      </c>
      <c r="AJ11" s="126">
        <v>219</v>
      </c>
      <c r="AK11" s="126">
        <v>201</v>
      </c>
      <c r="AL11" s="202" t="s">
        <v>340</v>
      </c>
      <c r="AM11" s="126" t="s">
        <v>341</v>
      </c>
      <c r="AN11" s="296"/>
      <c r="AO11" s="225"/>
      <c r="AP11" s="234"/>
      <c r="AQ11" s="235"/>
      <c r="AR11" s="236"/>
      <c r="AS11" s="272"/>
      <c r="AT11" s="201">
        <f>(E11+L11+T11+AA11+AI11)/4</f>
        <v>193.25</v>
      </c>
      <c r="AU11" s="201">
        <f>(F11+M11+U11+AB11+AJ11)/4</f>
        <v>222</v>
      </c>
      <c r="AV11" s="201">
        <f>(G11+N11+V11+AC11+AK11)/4</f>
        <v>198.5</v>
      </c>
      <c r="AW11" s="149">
        <v>4</v>
      </c>
      <c r="BP11" s="382" t="s">
        <v>371</v>
      </c>
      <c r="BQ11" s="376" t="s">
        <v>339</v>
      </c>
      <c r="BR11" s="391"/>
      <c r="BS11" s="418">
        <v>193.25</v>
      </c>
      <c r="BT11" s="419">
        <v>222</v>
      </c>
      <c r="BU11" s="419">
        <v>198.5</v>
      </c>
      <c r="BV11" s="420">
        <v>4</v>
      </c>
    </row>
    <row r="12" spans="1:74" ht="29" x14ac:dyDescent="0.35">
      <c r="A12" s="324" t="s">
        <v>380</v>
      </c>
      <c r="B12" s="99" t="s">
        <v>386</v>
      </c>
      <c r="C12" s="100" t="str">
        <f>Canada!B18</f>
        <v>Bathymetric Contours and labels</v>
      </c>
      <c r="D12" s="173"/>
      <c r="E12" s="102">
        <f>Canada!I18</f>
        <v>0</v>
      </c>
      <c r="F12" s="102">
        <f>Canada!J18</f>
        <v>174</v>
      </c>
      <c r="G12" s="102">
        <f>Canada!K18</f>
        <v>239</v>
      </c>
      <c r="H12" s="99"/>
      <c r="I12" s="103" t="s">
        <v>130</v>
      </c>
      <c r="J12" s="103" t="s">
        <v>133</v>
      </c>
      <c r="K12" s="174"/>
      <c r="L12" s="106">
        <v>0</v>
      </c>
      <c r="M12" s="106">
        <v>164</v>
      </c>
      <c r="N12" s="106">
        <v>232</v>
      </c>
      <c r="O12" s="106" t="s">
        <v>132</v>
      </c>
      <c r="P12" s="107" t="s">
        <v>151</v>
      </c>
      <c r="Q12" s="107" t="s">
        <v>152</v>
      </c>
      <c r="R12" s="107" t="s">
        <v>153</v>
      </c>
      <c r="S12" s="175"/>
      <c r="T12" s="108">
        <v>0</v>
      </c>
      <c r="U12" s="108">
        <v>144</v>
      </c>
      <c r="V12" s="108">
        <v>188</v>
      </c>
      <c r="W12" s="107"/>
      <c r="X12" s="109"/>
      <c r="Y12" s="110" t="s">
        <v>264</v>
      </c>
      <c r="Z12" s="176"/>
      <c r="AA12" s="111">
        <v>0</v>
      </c>
      <c r="AB12" s="111">
        <v>85</v>
      </c>
      <c r="AC12" s="112">
        <v>158</v>
      </c>
      <c r="AD12" s="112" t="s">
        <v>265</v>
      </c>
      <c r="AE12" s="124" t="s">
        <v>281</v>
      </c>
      <c r="AF12" s="124" t="s">
        <v>284</v>
      </c>
      <c r="AG12" s="124" t="s">
        <v>285</v>
      </c>
      <c r="AH12" s="177"/>
      <c r="AI12" s="126">
        <v>114</v>
      </c>
      <c r="AJ12" s="126">
        <v>114</v>
      </c>
      <c r="AK12" s="126">
        <v>114</v>
      </c>
      <c r="AL12" s="202" t="s">
        <v>282</v>
      </c>
      <c r="AM12" s="126" t="s">
        <v>283</v>
      </c>
      <c r="AN12" s="298"/>
      <c r="AO12" s="240"/>
      <c r="AP12" s="241"/>
      <c r="AQ12" s="242"/>
      <c r="AR12" s="243"/>
      <c r="AS12" s="274"/>
      <c r="AT12" s="201">
        <f t="shared" ref="AT12:AV13" si="5">(E12+L12+T12+AA12+AI12)/5</f>
        <v>22.8</v>
      </c>
      <c r="AU12" s="201">
        <f t="shared" si="5"/>
        <v>136.19999999999999</v>
      </c>
      <c r="AV12" s="201">
        <f t="shared" si="5"/>
        <v>186.2</v>
      </c>
      <c r="AW12" s="149">
        <v>5</v>
      </c>
      <c r="BP12" s="367" t="s">
        <v>380</v>
      </c>
      <c r="BQ12" s="374" t="s">
        <v>386</v>
      </c>
      <c r="BR12" s="392"/>
      <c r="BS12" s="408">
        <v>22.8</v>
      </c>
      <c r="BT12" s="409">
        <v>136.19999999999999</v>
      </c>
      <c r="BU12" s="409">
        <v>186.2</v>
      </c>
      <c r="BV12" s="410">
        <v>5</v>
      </c>
    </row>
    <row r="13" spans="1:74" ht="58.5" customHeight="1" x14ac:dyDescent="0.35">
      <c r="A13" s="324" t="s">
        <v>372</v>
      </c>
      <c r="B13" s="99" t="s">
        <v>385</v>
      </c>
      <c r="C13" s="100" t="str">
        <f>Canada!B19</f>
        <v>Double Blue Tint – where 3 water tints (use in special cases)</v>
      </c>
      <c r="D13" s="178"/>
      <c r="E13" s="102">
        <f>Canada!I19</f>
        <v>162</v>
      </c>
      <c r="F13" s="102">
        <f>Canada!J19</f>
        <v>222</v>
      </c>
      <c r="G13" s="102">
        <f>Canada!K19</f>
        <v>249</v>
      </c>
      <c r="H13" s="99"/>
      <c r="I13" s="318" t="s">
        <v>125</v>
      </c>
      <c r="J13" s="103" t="s">
        <v>128</v>
      </c>
      <c r="K13" s="179"/>
      <c r="L13" s="106">
        <v>0</v>
      </c>
      <c r="M13" s="106">
        <v>140</v>
      </c>
      <c r="N13" s="106">
        <v>198</v>
      </c>
      <c r="O13" s="106" t="s">
        <v>127</v>
      </c>
      <c r="P13" s="107" t="s">
        <v>177</v>
      </c>
      <c r="Q13" s="107" t="s">
        <v>178</v>
      </c>
      <c r="R13" s="107"/>
      <c r="S13" s="180"/>
      <c r="T13" s="129">
        <v>159</v>
      </c>
      <c r="U13" s="129">
        <v>221</v>
      </c>
      <c r="V13" s="129">
        <v>249</v>
      </c>
      <c r="W13" s="107"/>
      <c r="X13" s="109"/>
      <c r="Y13" s="110" t="s">
        <v>260</v>
      </c>
      <c r="Z13" s="181"/>
      <c r="AA13" s="111">
        <v>168</v>
      </c>
      <c r="AB13" s="111">
        <v>245</v>
      </c>
      <c r="AC13" s="112">
        <v>255</v>
      </c>
      <c r="AD13" s="112" t="s">
        <v>261</v>
      </c>
      <c r="AE13" s="124" t="s">
        <v>304</v>
      </c>
      <c r="AF13" s="124" t="s">
        <v>277</v>
      </c>
      <c r="AG13" s="124" t="s">
        <v>307</v>
      </c>
      <c r="AH13" s="182"/>
      <c r="AI13" s="126">
        <v>175</v>
      </c>
      <c r="AJ13" s="126">
        <v>205</v>
      </c>
      <c r="AK13" s="126">
        <v>225</v>
      </c>
      <c r="AL13" s="202" t="s">
        <v>305</v>
      </c>
      <c r="AM13" s="126" t="s">
        <v>306</v>
      </c>
      <c r="AN13" s="299"/>
      <c r="AO13" s="244"/>
      <c r="AP13" s="245"/>
      <c r="AQ13" s="246"/>
      <c r="AR13" s="247"/>
      <c r="AS13" s="275"/>
      <c r="AT13" s="201">
        <f t="shared" si="5"/>
        <v>132.80000000000001</v>
      </c>
      <c r="AU13" s="201">
        <f t="shared" si="5"/>
        <v>206.6</v>
      </c>
      <c r="AV13" s="201">
        <f t="shared" si="5"/>
        <v>235.2</v>
      </c>
      <c r="AW13" s="149">
        <v>5</v>
      </c>
      <c r="AX13" s="275"/>
      <c r="AY13" s="91">
        <v>133</v>
      </c>
      <c r="AZ13" s="91">
        <v>207</v>
      </c>
      <c r="BA13" s="91">
        <v>235</v>
      </c>
      <c r="BP13" s="381" t="s">
        <v>372</v>
      </c>
      <c r="BQ13" s="374" t="s">
        <v>385</v>
      </c>
      <c r="BR13" s="393"/>
      <c r="BS13" s="408">
        <v>132.80000000000001</v>
      </c>
      <c r="BT13" s="409">
        <v>206.6</v>
      </c>
      <c r="BU13" s="409">
        <v>235.2</v>
      </c>
      <c r="BV13" s="410">
        <v>5</v>
      </c>
    </row>
    <row r="14" spans="1:74" ht="29" x14ac:dyDescent="0.35">
      <c r="A14" s="324" t="s">
        <v>373</v>
      </c>
      <c r="B14" s="99" t="s">
        <v>299</v>
      </c>
      <c r="C14" s="100" t="str">
        <f>Canada!B20</f>
        <v>Full Blue Tint -- Catalogues , SD Indexes</v>
      </c>
      <c r="D14" s="183"/>
      <c r="E14" s="102">
        <f>Canada!I20</f>
        <v>193</v>
      </c>
      <c r="F14" s="102">
        <f>Canada!J20</f>
        <v>232</v>
      </c>
      <c r="G14" s="102">
        <f>Canada!K20</f>
        <v>251</v>
      </c>
      <c r="H14" s="99"/>
      <c r="I14" s="103" t="s">
        <v>121</v>
      </c>
      <c r="J14" s="103" t="s">
        <v>123</v>
      </c>
      <c r="K14" s="184"/>
      <c r="L14" s="120">
        <v>244</v>
      </c>
      <c r="M14" s="120">
        <v>249</v>
      </c>
      <c r="N14" s="120">
        <v>254</v>
      </c>
      <c r="O14" s="106" t="s">
        <v>122</v>
      </c>
      <c r="P14" s="121"/>
      <c r="Q14" s="121"/>
      <c r="R14" s="121"/>
      <c r="S14" s="121"/>
      <c r="T14" s="122"/>
      <c r="U14" s="122"/>
      <c r="V14" s="122"/>
      <c r="W14" s="121"/>
      <c r="X14" s="109"/>
      <c r="Y14" s="110" t="s">
        <v>259</v>
      </c>
      <c r="Z14" s="185"/>
      <c r="AA14" s="111">
        <v>212</v>
      </c>
      <c r="AB14" s="111">
        <v>250</v>
      </c>
      <c r="AC14" s="112">
        <v>255</v>
      </c>
      <c r="AD14" s="112" t="s">
        <v>258</v>
      </c>
      <c r="AE14" s="124" t="s">
        <v>308</v>
      </c>
      <c r="AF14" s="124" t="s">
        <v>311</v>
      </c>
      <c r="AG14" s="124" t="s">
        <v>312</v>
      </c>
      <c r="AH14" s="186"/>
      <c r="AI14" s="126">
        <v>209</v>
      </c>
      <c r="AJ14" s="126">
        <v>221</v>
      </c>
      <c r="AK14" s="126">
        <v>239</v>
      </c>
      <c r="AL14" s="202" t="s">
        <v>309</v>
      </c>
      <c r="AM14" s="126" t="s">
        <v>310</v>
      </c>
      <c r="AN14" s="300"/>
      <c r="AO14" s="248"/>
      <c r="AP14" s="206"/>
      <c r="AQ14" s="249"/>
      <c r="AR14" s="250"/>
      <c r="AS14" s="344"/>
      <c r="AT14" s="201">
        <f>(E14+L14+AA14+AI14)/4</f>
        <v>214.5</v>
      </c>
      <c r="AU14" s="201">
        <f>(F14+M14+AB14+AJ14)/4</f>
        <v>238</v>
      </c>
      <c r="AV14" s="201">
        <f>(G14+N14+AC14+AK14)/4</f>
        <v>249.75</v>
      </c>
      <c r="AW14" s="149"/>
      <c r="AX14" s="355"/>
      <c r="AY14" s="91">
        <v>177</v>
      </c>
      <c r="AZ14" s="91">
        <v>225</v>
      </c>
      <c r="BA14" s="91">
        <v>244</v>
      </c>
      <c r="BP14" s="381" t="s">
        <v>373</v>
      </c>
      <c r="BQ14" s="374" t="s">
        <v>299</v>
      </c>
      <c r="BR14" s="394"/>
      <c r="BS14" s="408">
        <v>214.5</v>
      </c>
      <c r="BT14" s="409">
        <v>238</v>
      </c>
      <c r="BU14" s="409">
        <v>249.75</v>
      </c>
      <c r="BV14" s="410"/>
    </row>
    <row r="15" spans="1:74" ht="29.5" thickBot="1" x14ac:dyDescent="0.4">
      <c r="A15" s="324" t="s">
        <v>374</v>
      </c>
      <c r="B15" s="99" t="s">
        <v>4</v>
      </c>
      <c r="C15" s="100" t="str">
        <f>Canada!B21</f>
        <v xml:space="preserve">Half Blue Tint </v>
      </c>
      <c r="D15" s="187"/>
      <c r="E15" s="102">
        <f>Canada!I21</f>
        <v>225</v>
      </c>
      <c r="F15" s="102">
        <f>Canada!J21</f>
        <v>244</v>
      </c>
      <c r="G15" s="102">
        <f>Canada!K21</f>
        <v>253</v>
      </c>
      <c r="H15" s="99"/>
      <c r="I15" s="103" t="s">
        <v>4</v>
      </c>
      <c r="J15" s="103" t="s">
        <v>119</v>
      </c>
      <c r="K15" s="188"/>
      <c r="L15" s="120">
        <v>229</v>
      </c>
      <c r="M15" s="120">
        <v>242</v>
      </c>
      <c r="N15" s="120">
        <v>252</v>
      </c>
      <c r="O15" s="106" t="s">
        <v>118</v>
      </c>
      <c r="P15" s="107" t="s">
        <v>160</v>
      </c>
      <c r="Q15" s="107" t="s">
        <v>161</v>
      </c>
      <c r="R15" s="107" t="s">
        <v>162</v>
      </c>
      <c r="S15" s="189"/>
      <c r="T15" s="129">
        <v>220</v>
      </c>
      <c r="U15" s="129">
        <v>242</v>
      </c>
      <c r="V15" s="129">
        <v>253</v>
      </c>
      <c r="W15" s="107"/>
      <c r="X15" s="145"/>
      <c r="Y15" s="146"/>
      <c r="Z15" s="147"/>
      <c r="AA15" s="148"/>
      <c r="AB15" s="148"/>
      <c r="AC15" s="149"/>
      <c r="AD15" s="145"/>
      <c r="AE15" s="124" t="s">
        <v>313</v>
      </c>
      <c r="AF15" s="124" t="s">
        <v>316</v>
      </c>
      <c r="AG15" s="124" t="s">
        <v>317</v>
      </c>
      <c r="AH15" s="190"/>
      <c r="AI15" s="126">
        <v>221</v>
      </c>
      <c r="AJ15" s="126">
        <v>234</v>
      </c>
      <c r="AK15" s="126">
        <v>247</v>
      </c>
      <c r="AL15" s="202" t="s">
        <v>314</v>
      </c>
      <c r="AM15" s="126" t="s">
        <v>315</v>
      </c>
      <c r="AN15" s="301"/>
      <c r="AO15" s="251"/>
      <c r="AP15" s="252"/>
      <c r="AQ15" s="222"/>
      <c r="AR15" s="253"/>
      <c r="AS15" s="345"/>
      <c r="AT15" s="201">
        <f>(E15+L15+T15+AI15)/4</f>
        <v>223.75</v>
      </c>
      <c r="AU15" s="201">
        <f>(F15+M15+U15+AJ15)/4</f>
        <v>240.5</v>
      </c>
      <c r="AV15" s="201">
        <f>(G15+N15+V15+AK15)/4</f>
        <v>251.25</v>
      </c>
      <c r="AW15" s="149"/>
      <c r="AX15" s="356"/>
      <c r="AY15" s="91">
        <v>221</v>
      </c>
      <c r="AZ15" s="91">
        <v>242</v>
      </c>
      <c r="BA15" s="91">
        <v>252</v>
      </c>
      <c r="BP15" s="363" t="s">
        <v>374</v>
      </c>
      <c r="BQ15" s="375" t="s">
        <v>4</v>
      </c>
      <c r="BR15" s="395"/>
      <c r="BS15" s="411">
        <v>223.75</v>
      </c>
      <c r="BT15" s="412">
        <v>240.5</v>
      </c>
      <c r="BU15" s="412">
        <v>251.25</v>
      </c>
      <c r="BV15" s="413"/>
    </row>
    <row r="16" spans="1:74" s="334" customFormat="1" ht="21" x14ac:dyDescent="0.35">
      <c r="A16" s="335"/>
      <c r="B16" s="336"/>
      <c r="C16" s="337"/>
      <c r="D16" s="333"/>
      <c r="E16" s="333"/>
      <c r="F16" s="333"/>
      <c r="G16" s="333"/>
      <c r="H16" s="336"/>
      <c r="I16" s="337"/>
      <c r="J16" s="337"/>
      <c r="K16" s="338"/>
      <c r="L16" s="339"/>
      <c r="M16" s="339"/>
      <c r="N16" s="339"/>
      <c r="O16" s="340"/>
      <c r="P16" s="325"/>
      <c r="Q16" s="325"/>
      <c r="R16" s="325"/>
      <c r="S16" s="325"/>
      <c r="T16" s="341"/>
      <c r="U16" s="341"/>
      <c r="V16" s="341"/>
      <c r="W16" s="325"/>
      <c r="X16" s="336"/>
      <c r="Y16" s="336"/>
      <c r="Z16" s="336"/>
      <c r="AA16" s="333"/>
      <c r="AB16" s="333"/>
      <c r="AC16" s="333"/>
      <c r="AD16" s="333"/>
      <c r="AE16" s="325"/>
      <c r="AF16" s="325"/>
      <c r="AG16" s="325"/>
      <c r="AH16" s="325"/>
      <c r="AI16" s="326"/>
      <c r="AJ16" s="326"/>
      <c r="AK16" s="326"/>
      <c r="AL16" s="327"/>
      <c r="AM16" s="326"/>
      <c r="AN16" s="328"/>
      <c r="AO16" s="342"/>
      <c r="AP16" s="330"/>
      <c r="AQ16" s="343"/>
      <c r="AR16" s="330"/>
      <c r="AS16" s="331"/>
      <c r="AT16" s="332"/>
      <c r="AU16" s="332"/>
      <c r="AV16" s="332"/>
      <c r="AW16" s="333"/>
      <c r="BP16" s="377"/>
      <c r="BQ16" s="377"/>
      <c r="BR16" s="379"/>
      <c r="BS16" s="414"/>
      <c r="BT16" s="414"/>
      <c r="BU16" s="414"/>
      <c r="BV16" s="415"/>
    </row>
    <row r="17" spans="1:74" s="334" customFormat="1" ht="21.5" thickBot="1" x14ac:dyDescent="0.4">
      <c r="A17" s="335"/>
      <c r="B17" s="336"/>
      <c r="C17" s="337"/>
      <c r="D17" s="333"/>
      <c r="E17" s="333"/>
      <c r="F17" s="333"/>
      <c r="G17" s="333"/>
      <c r="H17" s="336"/>
      <c r="I17" s="337"/>
      <c r="J17" s="337"/>
      <c r="K17" s="338"/>
      <c r="L17" s="339"/>
      <c r="M17" s="339"/>
      <c r="N17" s="339"/>
      <c r="O17" s="340"/>
      <c r="P17" s="325"/>
      <c r="Q17" s="325"/>
      <c r="R17" s="325"/>
      <c r="S17" s="325"/>
      <c r="T17" s="341"/>
      <c r="U17" s="341"/>
      <c r="V17" s="341"/>
      <c r="W17" s="325"/>
      <c r="X17" s="336"/>
      <c r="Y17" s="336"/>
      <c r="Z17" s="336"/>
      <c r="AA17" s="333"/>
      <c r="AB17" s="333"/>
      <c r="AC17" s="333"/>
      <c r="AD17" s="333"/>
      <c r="AE17" s="325"/>
      <c r="AF17" s="325"/>
      <c r="AG17" s="325"/>
      <c r="AH17" s="325"/>
      <c r="AI17" s="326"/>
      <c r="AJ17" s="326"/>
      <c r="AK17" s="326"/>
      <c r="AL17" s="327"/>
      <c r="AM17" s="326"/>
      <c r="AN17" s="328"/>
      <c r="AO17" s="342"/>
      <c r="AP17" s="330"/>
      <c r="AQ17" s="343"/>
      <c r="AR17" s="330"/>
      <c r="AS17" s="331"/>
      <c r="AT17" s="332"/>
      <c r="AU17" s="332"/>
      <c r="AV17" s="332"/>
      <c r="AW17" s="333"/>
      <c r="BP17" s="378"/>
      <c r="BQ17" s="378"/>
      <c r="BR17" s="380"/>
      <c r="BS17" s="416"/>
      <c r="BT17" s="416"/>
      <c r="BU17" s="416"/>
      <c r="BV17" s="417"/>
    </row>
    <row r="18" spans="1:74" ht="72.5" x14ac:dyDescent="0.35">
      <c r="A18" s="324" t="s">
        <v>368</v>
      </c>
      <c r="B18" s="99" t="str">
        <f>Canada!A7</f>
        <v>Nautical Purple</v>
      </c>
      <c r="C18" s="100" t="str">
        <f>Canada!B7</f>
        <v>Nautical Purple Aids
Standard Charts: Magenta Compass Roses, Light Flashes, Cables, Pipelines, Caution NOTES, Restricted Areas, Traffic Separation Schemes, Territorial Sea Limits, Fishing Zones.</v>
      </c>
      <c r="D18" s="132"/>
      <c r="E18" s="102">
        <f>Canada!I7</f>
        <v>163</v>
      </c>
      <c r="F18" s="102">
        <f>Canada!J7</f>
        <v>35</v>
      </c>
      <c r="G18" s="102">
        <f>Canada!K7</f>
        <v>142</v>
      </c>
      <c r="H18" s="99"/>
      <c r="I18" s="103" t="s">
        <v>97</v>
      </c>
      <c r="J18" s="104"/>
      <c r="K18" s="133"/>
      <c r="L18" s="106">
        <v>158</v>
      </c>
      <c r="M18" s="106">
        <v>51</v>
      </c>
      <c r="N18" s="106">
        <v>138</v>
      </c>
      <c r="O18" s="106" t="s">
        <v>99</v>
      </c>
      <c r="P18" s="107" t="s">
        <v>168</v>
      </c>
      <c r="Q18" s="107" t="s">
        <v>169</v>
      </c>
      <c r="R18" s="107"/>
      <c r="S18" s="134"/>
      <c r="T18" s="108">
        <v>104</v>
      </c>
      <c r="U18" s="108">
        <v>66</v>
      </c>
      <c r="V18" s="108">
        <v>135</v>
      </c>
      <c r="W18" s="107"/>
      <c r="X18" s="109" t="s">
        <v>51</v>
      </c>
      <c r="Y18" s="110"/>
      <c r="Z18" s="135"/>
      <c r="AA18" s="111">
        <v>137</v>
      </c>
      <c r="AB18" s="111">
        <v>71</v>
      </c>
      <c r="AC18" s="112">
        <v>143</v>
      </c>
      <c r="AD18" s="112" t="s">
        <v>249</v>
      </c>
      <c r="AE18" s="124" t="s">
        <v>97</v>
      </c>
      <c r="AF18" s="124" t="s">
        <v>346</v>
      </c>
      <c r="AG18" s="124" t="s">
        <v>347</v>
      </c>
      <c r="AH18" s="136"/>
      <c r="AI18" s="126">
        <v>219</v>
      </c>
      <c r="AJ18" s="126">
        <v>73</v>
      </c>
      <c r="AK18" s="126">
        <v>150</v>
      </c>
      <c r="AL18" s="202" t="s">
        <v>344</v>
      </c>
      <c r="AM18" s="126" t="s">
        <v>345</v>
      </c>
      <c r="AN18" s="289"/>
      <c r="AO18" s="212"/>
      <c r="AP18" s="213"/>
      <c r="AQ18" s="214"/>
      <c r="AR18" s="215"/>
      <c r="AS18" s="266"/>
      <c r="AT18" s="201">
        <f t="shared" si="2"/>
        <v>156.19999999999999</v>
      </c>
      <c r="AU18" s="201">
        <f t="shared" si="3"/>
        <v>59.2</v>
      </c>
      <c r="AV18" s="201">
        <f t="shared" si="4"/>
        <v>141.6</v>
      </c>
      <c r="AW18" s="149">
        <v>5</v>
      </c>
      <c r="BP18" s="382" t="s">
        <v>394</v>
      </c>
      <c r="BQ18" s="376" t="s">
        <v>51</v>
      </c>
      <c r="BR18" s="396"/>
      <c r="BS18" s="418">
        <v>156.19999999999999</v>
      </c>
      <c r="BT18" s="419">
        <v>59.2</v>
      </c>
      <c r="BU18" s="419">
        <v>141.6</v>
      </c>
      <c r="BV18" s="420">
        <v>5</v>
      </c>
    </row>
    <row r="19" spans="1:74" ht="43.5" x14ac:dyDescent="0.35">
      <c r="A19" s="324" t="s">
        <v>369</v>
      </c>
      <c r="B19" s="99" t="s">
        <v>384</v>
      </c>
      <c r="C19" s="100" t="str">
        <f>Canada!B8</f>
        <v>Prohibited Areas, Traffic Separation Schemes, Territorial Sea Limits.</v>
      </c>
      <c r="D19" s="137"/>
      <c r="E19" s="102">
        <f>Canada!I8</f>
        <v>223</v>
      </c>
      <c r="F19" s="102">
        <f>Canada!J8</f>
        <v>200</v>
      </c>
      <c r="G19" s="102">
        <f>Canada!K8</f>
        <v>225</v>
      </c>
      <c r="H19" s="99"/>
      <c r="I19" s="103" t="s">
        <v>101</v>
      </c>
      <c r="J19" s="103" t="s">
        <v>103</v>
      </c>
      <c r="K19" s="138"/>
      <c r="L19" s="120">
        <v>227</v>
      </c>
      <c r="M19" s="120">
        <v>27</v>
      </c>
      <c r="N19" s="120">
        <v>226</v>
      </c>
      <c r="O19" s="106" t="s">
        <v>102</v>
      </c>
      <c r="P19" s="107" t="s">
        <v>174</v>
      </c>
      <c r="Q19" s="107" t="s">
        <v>175</v>
      </c>
      <c r="R19" s="107" t="s">
        <v>176</v>
      </c>
      <c r="S19" s="139"/>
      <c r="T19" s="129">
        <v>220</v>
      </c>
      <c r="U19" s="129">
        <v>205</v>
      </c>
      <c r="V19" s="129">
        <v>217</v>
      </c>
      <c r="W19" s="107"/>
      <c r="X19" s="109" t="s">
        <v>97</v>
      </c>
      <c r="Y19" s="110" t="s">
        <v>252</v>
      </c>
      <c r="Z19" s="140"/>
      <c r="AA19" s="111">
        <v>255</v>
      </c>
      <c r="AB19" s="111">
        <v>179</v>
      </c>
      <c r="AC19" s="112">
        <v>255</v>
      </c>
      <c r="AD19" s="112" t="s">
        <v>253</v>
      </c>
      <c r="AE19" s="124" t="s">
        <v>348</v>
      </c>
      <c r="AF19" s="124" t="s">
        <v>351</v>
      </c>
      <c r="AG19" s="124" t="s">
        <v>352</v>
      </c>
      <c r="AH19" s="141"/>
      <c r="AI19" s="126">
        <v>219</v>
      </c>
      <c r="AJ19" s="126">
        <v>181</v>
      </c>
      <c r="AK19" s="126">
        <v>242</v>
      </c>
      <c r="AL19" s="202" t="s">
        <v>349</v>
      </c>
      <c r="AM19" s="126" t="s">
        <v>350</v>
      </c>
      <c r="AN19" s="290"/>
      <c r="AO19" s="216"/>
      <c r="AP19" s="217"/>
      <c r="AQ19" s="218"/>
      <c r="AR19" s="219"/>
      <c r="AS19" s="267"/>
      <c r="AT19" s="201">
        <f t="shared" si="2"/>
        <v>228.8</v>
      </c>
      <c r="AU19" s="201">
        <f t="shared" si="3"/>
        <v>158.4</v>
      </c>
      <c r="AV19" s="201">
        <f t="shared" si="4"/>
        <v>233</v>
      </c>
      <c r="AW19" s="149">
        <v>5</v>
      </c>
      <c r="BP19" s="367" t="s">
        <v>393</v>
      </c>
      <c r="BQ19" s="374" t="s">
        <v>384</v>
      </c>
      <c r="BR19" s="397"/>
      <c r="BS19" s="408">
        <v>228.8</v>
      </c>
      <c r="BT19" s="409">
        <v>158.4</v>
      </c>
      <c r="BU19" s="409">
        <v>233</v>
      </c>
      <c r="BV19" s="410">
        <v>5</v>
      </c>
    </row>
    <row r="20" spans="1:74" ht="72.5" x14ac:dyDescent="0.35">
      <c r="A20" s="324" t="s">
        <v>2</v>
      </c>
      <c r="B20" s="99" t="s">
        <v>2</v>
      </c>
      <c r="C20" s="100" t="str">
        <f>Canada!B9</f>
        <v>Red Aids
Standard Charts: Catalogues, Gov’t. Flag, Wordmarks, CHS Red Crest Fill, Chart Limits, SD Indexes.
Small Craft Charts: Red Compass Roses, Light Flashes, Cables, Pipelines, Caution NOTES.</v>
      </c>
      <c r="D20" s="142"/>
      <c r="E20" s="102">
        <f>Canada!I9</f>
        <v>237</v>
      </c>
      <c r="F20" s="102">
        <f>Canada!J9</f>
        <v>28</v>
      </c>
      <c r="G20" s="102">
        <f>Canada!K9</f>
        <v>36</v>
      </c>
      <c r="H20" s="99"/>
      <c r="I20" s="103" t="s">
        <v>2</v>
      </c>
      <c r="J20" s="104"/>
      <c r="K20" s="143"/>
      <c r="L20" s="106">
        <v>199</v>
      </c>
      <c r="M20" s="106">
        <v>54</v>
      </c>
      <c r="N20" s="106">
        <v>66</v>
      </c>
      <c r="O20" s="106" t="s">
        <v>106</v>
      </c>
      <c r="P20" s="107" t="s">
        <v>173</v>
      </c>
      <c r="Q20" s="107" t="s">
        <v>173</v>
      </c>
      <c r="R20" s="107" t="s">
        <v>159</v>
      </c>
      <c r="S20" s="144"/>
      <c r="T20" s="108">
        <v>238</v>
      </c>
      <c r="U20" s="108">
        <v>32</v>
      </c>
      <c r="V20" s="108">
        <v>48</v>
      </c>
      <c r="W20" s="107"/>
      <c r="X20" s="145"/>
      <c r="Y20" s="146"/>
      <c r="Z20" s="147"/>
      <c r="AA20" s="148"/>
      <c r="AB20" s="148"/>
      <c r="AC20" s="149"/>
      <c r="AD20" s="149"/>
      <c r="AE20" s="124" t="s">
        <v>97</v>
      </c>
      <c r="AF20" s="124" t="s">
        <v>346</v>
      </c>
      <c r="AG20" s="124" t="s">
        <v>364</v>
      </c>
      <c r="AH20" s="136"/>
      <c r="AI20" s="126">
        <v>219</v>
      </c>
      <c r="AJ20" s="126">
        <v>73</v>
      </c>
      <c r="AK20" s="126">
        <v>150</v>
      </c>
      <c r="AL20" s="202" t="s">
        <v>344</v>
      </c>
      <c r="AM20" s="126" t="s">
        <v>345</v>
      </c>
      <c r="AN20" s="291"/>
      <c r="AO20" s="220"/>
      <c r="AP20" s="221"/>
      <c r="AQ20" s="222"/>
      <c r="AR20" s="215"/>
      <c r="AS20" s="268"/>
      <c r="AT20" s="201">
        <f t="shared" si="2"/>
        <v>178.6</v>
      </c>
      <c r="AU20" s="201">
        <f t="shared" si="3"/>
        <v>37.4</v>
      </c>
      <c r="AV20" s="201">
        <f t="shared" si="4"/>
        <v>60</v>
      </c>
      <c r="AW20" s="149">
        <v>4</v>
      </c>
      <c r="AX20" s="291"/>
      <c r="BP20" s="367" t="s">
        <v>389</v>
      </c>
      <c r="BQ20" s="374" t="s">
        <v>2</v>
      </c>
      <c r="BR20" s="398"/>
      <c r="BS20" s="408">
        <v>237</v>
      </c>
      <c r="BT20" s="409">
        <v>28</v>
      </c>
      <c r="BU20" s="409">
        <v>36</v>
      </c>
      <c r="BV20" s="410"/>
    </row>
    <row r="21" spans="1:74" ht="43.5" x14ac:dyDescent="0.35">
      <c r="A21" s="324" t="s">
        <v>39</v>
      </c>
      <c r="B21" s="99" t="str">
        <f>Canada!A10</f>
        <v>Orange</v>
      </c>
      <c r="C21" s="100" t="str">
        <f>Canada!B10</f>
        <v>Orange Aids (Buoy Fill), Catalogues</v>
      </c>
      <c r="D21" s="150"/>
      <c r="E21" s="102">
        <f>Canada!I10</f>
        <v>247</v>
      </c>
      <c r="F21" s="102">
        <f>Canada!J10</f>
        <v>148</v>
      </c>
      <c r="G21" s="102">
        <f>Canada!K10</f>
        <v>62</v>
      </c>
      <c r="H21" s="99"/>
      <c r="I21" s="103" t="s">
        <v>39</v>
      </c>
      <c r="J21" s="103" t="s">
        <v>116</v>
      </c>
      <c r="K21" s="151"/>
      <c r="L21" s="106">
        <v>205</v>
      </c>
      <c r="M21" s="106">
        <v>90</v>
      </c>
      <c r="N21" s="106">
        <v>0</v>
      </c>
      <c r="O21" s="106" t="s">
        <v>115</v>
      </c>
      <c r="P21" s="121"/>
      <c r="Q21" s="121"/>
      <c r="R21" s="121"/>
      <c r="S21" s="121"/>
      <c r="T21" s="122"/>
      <c r="U21" s="122"/>
      <c r="V21" s="122"/>
      <c r="W21" s="121"/>
      <c r="X21" s="145"/>
      <c r="Y21" s="146"/>
      <c r="Z21" s="147"/>
      <c r="AA21" s="148"/>
      <c r="AB21" s="148"/>
      <c r="AC21" s="149"/>
      <c r="AD21" s="149"/>
      <c r="AE21" s="145"/>
      <c r="AF21" s="145"/>
      <c r="AG21" s="145"/>
      <c r="AH21" s="145"/>
      <c r="AI21" s="149"/>
      <c r="AJ21" s="149"/>
      <c r="AK21" s="149"/>
      <c r="AL21" s="203"/>
      <c r="AM21" s="149"/>
      <c r="AN21" s="292"/>
      <c r="AO21" s="223"/>
      <c r="AP21" s="206"/>
      <c r="AQ21" s="222"/>
      <c r="AR21" s="224"/>
      <c r="AS21" s="280"/>
      <c r="AT21" s="201">
        <f>(E21+L21+T21+AA21+AI21)/2</f>
        <v>226</v>
      </c>
      <c r="AU21" s="201">
        <f t="shared" ref="AU21:AV21" si="6">(F21+M21+U21+AB21+AJ21)/2</f>
        <v>119</v>
      </c>
      <c r="AV21" s="201">
        <f t="shared" si="6"/>
        <v>31</v>
      </c>
      <c r="AW21" s="149">
        <v>2</v>
      </c>
      <c r="BP21" s="367" t="s">
        <v>390</v>
      </c>
      <c r="BQ21" s="374" t="s">
        <v>39</v>
      </c>
      <c r="BR21" s="399"/>
      <c r="BS21" s="408">
        <v>226</v>
      </c>
      <c r="BT21" s="409">
        <v>119</v>
      </c>
      <c r="BU21" s="409">
        <v>31</v>
      </c>
      <c r="BV21" s="410">
        <v>2</v>
      </c>
    </row>
    <row r="22" spans="1:74" ht="43.5" x14ac:dyDescent="0.35">
      <c r="A22" s="324" t="s">
        <v>5</v>
      </c>
      <c r="B22" s="99" t="str">
        <f>Canada!A12</f>
        <v>Yellow</v>
      </c>
      <c r="C22" s="100" t="str">
        <f>Canada!B12</f>
        <v>Yellow Aids (Buoy Fill), CHS Yellow Crest Fill</v>
      </c>
      <c r="D22" s="156"/>
      <c r="E22" s="102">
        <f>Canada!I12</f>
        <v>255</v>
      </c>
      <c r="F22" s="102">
        <f>Canada!J12</f>
        <v>218</v>
      </c>
      <c r="G22" s="102">
        <f>Canada!K12</f>
        <v>0</v>
      </c>
      <c r="H22" s="99"/>
      <c r="I22" s="103" t="s">
        <v>5</v>
      </c>
      <c r="J22" s="104"/>
      <c r="K22" s="157"/>
      <c r="L22" s="106">
        <v>243</v>
      </c>
      <c r="M22" s="106">
        <v>210</v>
      </c>
      <c r="N22" s="106">
        <v>0</v>
      </c>
      <c r="O22" s="106" t="s">
        <v>112</v>
      </c>
      <c r="P22" s="107" t="s">
        <v>182</v>
      </c>
      <c r="Q22" s="107" t="s">
        <v>183</v>
      </c>
      <c r="R22" s="107" t="s">
        <v>159</v>
      </c>
      <c r="S22" s="158"/>
      <c r="T22" s="108">
        <v>254</v>
      </c>
      <c r="U22" s="108">
        <v>188</v>
      </c>
      <c r="V22" s="108">
        <v>35</v>
      </c>
      <c r="W22" s="107"/>
      <c r="X22" s="145"/>
      <c r="Y22" s="146"/>
      <c r="Z22" s="147"/>
      <c r="AA22" s="148"/>
      <c r="AB22" s="148"/>
      <c r="AC22" s="149"/>
      <c r="AD22" s="149"/>
      <c r="AM22" s="149"/>
      <c r="AN22" s="294"/>
      <c r="AO22" s="227"/>
      <c r="AP22" s="228"/>
      <c r="AQ22" s="222"/>
      <c r="AR22" s="222"/>
      <c r="AS22" s="281"/>
      <c r="AT22" s="201">
        <f>(E22+L22+T22+AA22+AI22)/3</f>
        <v>250.66666666666666</v>
      </c>
      <c r="AU22" s="201">
        <f t="shared" ref="AU22:AV22" si="7">(F22+M22+U22+AB22+AJ22)/3</f>
        <v>205.33333333333334</v>
      </c>
      <c r="AV22" s="201">
        <f t="shared" si="7"/>
        <v>11.666666666666666</v>
      </c>
      <c r="AW22" s="149">
        <v>3</v>
      </c>
      <c r="BP22" s="381" t="s">
        <v>391</v>
      </c>
      <c r="BQ22" s="374" t="s">
        <v>5</v>
      </c>
      <c r="BR22" s="400"/>
      <c r="BS22" s="408">
        <v>250.66666666666666</v>
      </c>
      <c r="BT22" s="409">
        <v>205.33333333333334</v>
      </c>
      <c r="BU22" s="409">
        <v>11.666666666666666</v>
      </c>
      <c r="BV22" s="410">
        <v>3</v>
      </c>
    </row>
    <row r="23" spans="1:74" ht="44" thickBot="1" x14ac:dyDescent="0.4">
      <c r="A23" s="324" t="s">
        <v>3</v>
      </c>
      <c r="B23" s="99" t="str">
        <f>Canada!A16</f>
        <v>Green</v>
      </c>
      <c r="C23" s="100" t="str">
        <f>Canada!B16</f>
        <v>Green Aids (Buoy Fill), Catalogues, ESSAs</v>
      </c>
      <c r="D23" s="169"/>
      <c r="E23" s="102">
        <f>Canada!I16</f>
        <v>0</v>
      </c>
      <c r="F23" s="102">
        <f>Canada!J16</f>
        <v>176</v>
      </c>
      <c r="G23" s="102">
        <f>Canada!K16</f>
        <v>133</v>
      </c>
      <c r="H23" s="99"/>
      <c r="I23" s="103" t="s">
        <v>3</v>
      </c>
      <c r="J23" s="104"/>
      <c r="K23" s="170"/>
      <c r="L23" s="120">
        <v>101</v>
      </c>
      <c r="M23" s="120">
        <v>170</v>
      </c>
      <c r="N23" s="120">
        <v>112</v>
      </c>
      <c r="O23" s="106" t="s">
        <v>139</v>
      </c>
      <c r="P23" s="107" t="s">
        <v>157</v>
      </c>
      <c r="Q23" s="107" t="s">
        <v>158</v>
      </c>
      <c r="R23" s="107" t="s">
        <v>159</v>
      </c>
      <c r="S23" s="171"/>
      <c r="T23" s="108">
        <v>0</v>
      </c>
      <c r="U23" s="108">
        <v>149</v>
      </c>
      <c r="V23" s="108">
        <v>95</v>
      </c>
      <c r="W23" s="107"/>
      <c r="X23" s="145"/>
      <c r="Y23" s="146"/>
      <c r="Z23" s="147"/>
      <c r="AA23" s="148"/>
      <c r="AB23" s="148"/>
      <c r="AC23" s="149"/>
      <c r="AD23" s="149"/>
      <c r="AE23" s="124" t="s">
        <v>3</v>
      </c>
      <c r="AF23" s="124" t="s">
        <v>337</v>
      </c>
      <c r="AG23" s="124" t="s">
        <v>338</v>
      </c>
      <c r="AH23" s="172"/>
      <c r="AI23" s="126">
        <v>84</v>
      </c>
      <c r="AJ23" s="126">
        <v>176</v>
      </c>
      <c r="AK23" s="126">
        <v>107</v>
      </c>
      <c r="AL23" s="202" t="s">
        <v>335</v>
      </c>
      <c r="AM23" s="126" t="s">
        <v>336</v>
      </c>
      <c r="AN23" s="297"/>
      <c r="AO23" s="237"/>
      <c r="AP23" s="238"/>
      <c r="AQ23" s="222"/>
      <c r="AR23" s="239"/>
      <c r="AS23" s="273"/>
      <c r="AT23" s="201">
        <f>(E23+L23+T23+AA23+AI23)/4</f>
        <v>46.25</v>
      </c>
      <c r="AU23" s="201">
        <f>(F23+M23+U23+AB23+AJ23)/4</f>
        <v>167.75</v>
      </c>
      <c r="AV23" s="201">
        <f>(G23+N23+V23+AC23+AK23)/4</f>
        <v>111.75</v>
      </c>
      <c r="AW23" s="149">
        <v>4</v>
      </c>
      <c r="BP23" s="363" t="s">
        <v>392</v>
      </c>
      <c r="BQ23" s="375" t="s">
        <v>3</v>
      </c>
      <c r="BR23" s="401"/>
      <c r="BS23" s="421">
        <v>46.25</v>
      </c>
      <c r="BT23" s="422">
        <v>167.75</v>
      </c>
      <c r="BU23" s="422">
        <v>111.75</v>
      </c>
      <c r="BV23" s="423">
        <v>4</v>
      </c>
    </row>
    <row r="24" spans="1:74" ht="21.5" thickBot="1" x14ac:dyDescent="0.4">
      <c r="BP24" s="369"/>
      <c r="BQ24" s="372"/>
      <c r="BR24" s="402"/>
      <c r="BS24" s="424"/>
      <c r="BT24" s="424"/>
      <c r="BU24" s="424"/>
      <c r="BV24" s="425"/>
    </row>
    <row r="25" spans="1:74" ht="21.5" thickBot="1" x14ac:dyDescent="0.4">
      <c r="A25" s="324" t="s">
        <v>367</v>
      </c>
      <c r="B25" s="99" t="s">
        <v>367</v>
      </c>
      <c r="C25" s="100"/>
      <c r="D25" s="333"/>
      <c r="E25" s="102"/>
      <c r="F25" s="102"/>
      <c r="G25" s="102"/>
      <c r="H25" s="99"/>
      <c r="I25" s="103" t="s">
        <v>367</v>
      </c>
      <c r="J25" s="103"/>
      <c r="K25" s="337"/>
      <c r="L25" s="120"/>
      <c r="M25" s="120"/>
      <c r="N25" s="120"/>
      <c r="O25" s="106"/>
      <c r="P25" s="107"/>
      <c r="Q25" s="107"/>
      <c r="R25" s="107"/>
      <c r="S25" s="325"/>
      <c r="T25" s="129"/>
      <c r="U25" s="129"/>
      <c r="V25" s="129"/>
      <c r="W25" s="107"/>
      <c r="X25" s="145"/>
      <c r="Y25" s="146"/>
      <c r="Z25" s="147"/>
      <c r="AA25" s="148"/>
      <c r="AB25" s="148"/>
      <c r="AC25" s="149"/>
      <c r="AD25" s="145"/>
      <c r="AE25" s="325"/>
      <c r="AF25" s="325"/>
      <c r="AG25" s="325"/>
      <c r="AH25" s="325"/>
      <c r="AI25" s="326"/>
      <c r="AJ25" s="326"/>
      <c r="AK25" s="326"/>
      <c r="AL25" s="327"/>
      <c r="AM25" s="326"/>
      <c r="AN25" s="328"/>
      <c r="AO25" s="329"/>
      <c r="AP25" s="330"/>
      <c r="AQ25" s="329"/>
      <c r="AR25" s="330"/>
      <c r="AS25" s="331"/>
      <c r="AT25" s="332"/>
      <c r="AU25" s="332"/>
      <c r="AV25" s="332"/>
      <c r="AW25" s="333"/>
      <c r="AX25" s="334"/>
      <c r="BP25" s="430" t="s">
        <v>395</v>
      </c>
      <c r="BQ25" s="431" t="s">
        <v>367</v>
      </c>
      <c r="BR25" s="403"/>
      <c r="BS25" s="426">
        <v>255</v>
      </c>
      <c r="BT25" s="427">
        <v>255</v>
      </c>
      <c r="BU25" s="427">
        <v>255</v>
      </c>
      <c r="BV25" s="428"/>
    </row>
    <row r="26" spans="1:74" s="191" customFormat="1" x14ac:dyDescent="0.35">
      <c r="A26" s="317"/>
      <c r="B26" s="153"/>
      <c r="C26" s="147"/>
      <c r="D26" s="154"/>
      <c r="E26" s="154"/>
      <c r="F26" s="154"/>
      <c r="G26" s="154"/>
      <c r="H26" s="153"/>
      <c r="I26" s="153"/>
      <c r="J26" s="153"/>
      <c r="K26" s="153"/>
      <c r="L26" s="153"/>
      <c r="M26" s="153"/>
      <c r="N26" s="153"/>
      <c r="O26" s="153"/>
      <c r="P26" s="121"/>
      <c r="Q26" s="121"/>
      <c r="R26" s="121"/>
      <c r="S26" s="121"/>
      <c r="T26" s="122"/>
      <c r="U26" s="122"/>
      <c r="V26" s="122"/>
      <c r="W26" s="121"/>
      <c r="X26" s="153"/>
      <c r="Y26" s="147"/>
      <c r="Z26" s="147"/>
      <c r="AA26" s="192"/>
      <c r="AB26" s="192"/>
      <c r="AC26" s="154"/>
      <c r="AD26" s="153"/>
      <c r="AE26" s="153"/>
      <c r="AF26" s="153"/>
      <c r="AG26" s="153"/>
      <c r="AH26" s="153"/>
      <c r="AI26" s="154"/>
      <c r="AJ26" s="154"/>
      <c r="AK26" s="154"/>
      <c r="AL26" s="319"/>
      <c r="AM26" s="154"/>
      <c r="AN26" s="320"/>
      <c r="AO26" s="225"/>
      <c r="AP26" s="206"/>
      <c r="AQ26" s="222"/>
      <c r="AR26" s="225"/>
      <c r="AS26" s="321"/>
      <c r="AT26" s="322"/>
      <c r="AU26" s="322"/>
      <c r="AV26" s="322"/>
      <c r="AW26" s="154"/>
      <c r="BR26" s="359"/>
    </row>
    <row r="27" spans="1:74" ht="29" x14ac:dyDescent="0.35">
      <c r="A27" s="316" t="s">
        <v>381</v>
      </c>
      <c r="B27" s="145"/>
      <c r="C27" s="146"/>
      <c r="D27" s="145"/>
      <c r="E27" s="149"/>
      <c r="F27" s="149"/>
      <c r="G27" s="149"/>
      <c r="H27" s="145"/>
      <c r="I27" s="103" t="s">
        <v>141</v>
      </c>
      <c r="J27" s="104"/>
      <c r="K27" s="193"/>
      <c r="L27" s="120">
        <v>191</v>
      </c>
      <c r="M27" s="120">
        <v>212</v>
      </c>
      <c r="N27" s="120">
        <v>138</v>
      </c>
      <c r="O27" s="106" t="s">
        <v>142</v>
      </c>
      <c r="P27" s="145"/>
      <c r="Q27" s="145"/>
      <c r="R27" s="145"/>
      <c r="S27" s="145"/>
      <c r="T27" s="149"/>
      <c r="U27" s="149"/>
      <c r="V27" s="149"/>
      <c r="W27" s="145"/>
      <c r="X27" s="145"/>
      <c r="Y27" s="146"/>
      <c r="Z27" s="147"/>
      <c r="AA27" s="148"/>
      <c r="AB27" s="148"/>
      <c r="AC27" s="149"/>
      <c r="AD27" s="145"/>
      <c r="AE27" s="145"/>
      <c r="AF27" s="145"/>
      <c r="AG27" s="145"/>
      <c r="AH27" s="145"/>
      <c r="AI27" s="149"/>
      <c r="AJ27" s="149"/>
      <c r="AK27" s="149"/>
      <c r="AL27" s="203"/>
      <c r="AM27" s="149"/>
      <c r="AN27" s="302"/>
      <c r="AO27" s="254"/>
      <c r="AP27" s="224"/>
      <c r="AQ27" s="222"/>
      <c r="AR27" s="224"/>
      <c r="AS27" s="269"/>
      <c r="AT27" s="201"/>
      <c r="AU27" s="201"/>
      <c r="AV27" s="201"/>
      <c r="AW27" s="149"/>
      <c r="BR27" s="269"/>
    </row>
    <row r="28" spans="1:74" x14ac:dyDescent="0.35">
      <c r="B28" s="145"/>
      <c r="C28" s="146"/>
      <c r="D28" s="145"/>
      <c r="E28" s="149"/>
      <c r="F28" s="149"/>
      <c r="G28" s="149"/>
      <c r="H28" s="145"/>
      <c r="I28" s="103" t="s">
        <v>135</v>
      </c>
      <c r="J28" s="103" t="s">
        <v>137</v>
      </c>
      <c r="K28" s="174"/>
      <c r="L28" s="106">
        <v>0</v>
      </c>
      <c r="M28" s="106">
        <v>164</v>
      </c>
      <c r="N28" s="106">
        <v>232</v>
      </c>
      <c r="O28" s="106" t="s">
        <v>136</v>
      </c>
      <c r="P28" s="145"/>
      <c r="Q28" s="145"/>
      <c r="R28" s="145"/>
      <c r="S28" s="145"/>
      <c r="T28" s="149"/>
      <c r="U28" s="149"/>
      <c r="V28" s="149"/>
      <c r="W28" s="145"/>
      <c r="X28" s="145"/>
      <c r="Y28" s="146"/>
      <c r="Z28" s="146"/>
      <c r="AA28" s="148"/>
      <c r="AB28" s="148"/>
      <c r="AC28" s="149"/>
      <c r="AD28" s="145"/>
      <c r="AE28" s="145"/>
      <c r="AF28" s="145"/>
      <c r="AG28" s="145"/>
      <c r="AH28" s="145"/>
      <c r="AI28" s="149"/>
      <c r="AJ28" s="149"/>
      <c r="AK28" s="149"/>
      <c r="AL28" s="203"/>
      <c r="AM28" s="149"/>
      <c r="AN28" s="302"/>
      <c r="AO28" s="240"/>
      <c r="AP28" s="224"/>
      <c r="AQ28" s="255"/>
      <c r="AR28" s="224"/>
      <c r="AS28" s="269"/>
      <c r="AT28" s="201"/>
      <c r="AU28" s="201"/>
      <c r="AV28" s="201"/>
      <c r="AW28" s="149"/>
      <c r="BR28" s="269"/>
    </row>
    <row r="29" spans="1:74" ht="29" x14ac:dyDescent="0.35">
      <c r="B29" s="145"/>
      <c r="C29" s="146"/>
      <c r="D29" s="145"/>
      <c r="E29" s="149"/>
      <c r="F29" s="149"/>
      <c r="G29" s="149"/>
      <c r="H29" s="145"/>
      <c r="I29" s="145"/>
      <c r="J29" s="145"/>
      <c r="K29" s="145"/>
      <c r="L29" s="145"/>
      <c r="M29" s="145"/>
      <c r="N29" s="145"/>
      <c r="O29" s="145"/>
      <c r="P29" s="107" t="s">
        <v>163</v>
      </c>
      <c r="Q29" s="107"/>
      <c r="R29" s="107" t="s">
        <v>164</v>
      </c>
      <c r="S29" s="195"/>
      <c r="T29" s="129">
        <v>185</v>
      </c>
      <c r="U29" s="129">
        <v>150</v>
      </c>
      <c r="V29" s="129">
        <v>210</v>
      </c>
      <c r="W29" s="107"/>
      <c r="X29" s="145"/>
      <c r="Y29" s="146"/>
      <c r="Z29" s="147"/>
      <c r="AA29" s="148"/>
      <c r="AB29" s="148"/>
      <c r="AC29" s="149"/>
      <c r="AD29" s="145"/>
      <c r="AE29" s="145"/>
      <c r="AF29" s="145"/>
      <c r="AG29" s="145"/>
      <c r="AH29" s="145"/>
      <c r="AI29" s="149"/>
      <c r="AJ29" s="149"/>
      <c r="AK29" s="149"/>
      <c r="AL29" s="203"/>
      <c r="AM29" s="149"/>
      <c r="AN29" s="302"/>
      <c r="AO29" s="224"/>
      <c r="AP29" s="256"/>
      <c r="AQ29" s="222"/>
      <c r="AR29" s="224"/>
      <c r="AS29" s="269"/>
      <c r="AT29" s="201"/>
      <c r="AU29" s="201"/>
      <c r="AV29" s="201"/>
      <c r="AW29" s="149"/>
      <c r="BR29" s="269"/>
    </row>
    <row r="30" spans="1:74" x14ac:dyDescent="0.35">
      <c r="B30" s="145"/>
      <c r="C30" s="146"/>
      <c r="D30" s="145"/>
      <c r="E30" s="149"/>
      <c r="F30" s="149"/>
      <c r="G30" s="149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9"/>
      <c r="U30" s="149"/>
      <c r="V30" s="149"/>
      <c r="W30" s="145"/>
      <c r="X30" s="109" t="s">
        <v>246</v>
      </c>
      <c r="Y30" s="110"/>
      <c r="Z30" s="197"/>
      <c r="AA30" s="111">
        <v>203</v>
      </c>
      <c r="AB30" s="111">
        <v>209</v>
      </c>
      <c r="AC30" s="112">
        <v>184</v>
      </c>
      <c r="AD30" s="109" t="s">
        <v>247</v>
      </c>
      <c r="AE30" s="145"/>
      <c r="AF30" s="145"/>
      <c r="AG30" s="145"/>
      <c r="AH30" s="145"/>
      <c r="AI30" s="149"/>
      <c r="AJ30" s="149"/>
      <c r="AK30" s="149"/>
      <c r="AL30" s="203"/>
      <c r="AM30" s="149"/>
      <c r="AN30" s="302"/>
      <c r="AO30" s="224"/>
      <c r="AP30" s="224"/>
      <c r="AQ30" s="257"/>
      <c r="AR30" s="263"/>
      <c r="AS30" s="269"/>
      <c r="AT30" s="201"/>
      <c r="AU30" s="201"/>
      <c r="AV30" s="201"/>
      <c r="AW30" s="149"/>
      <c r="BR30" s="269"/>
    </row>
    <row r="31" spans="1:74" x14ac:dyDescent="0.35">
      <c r="B31" s="145"/>
      <c r="C31" s="146"/>
      <c r="D31" s="145"/>
      <c r="E31" s="149"/>
      <c r="F31" s="149"/>
      <c r="G31" s="149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9"/>
      <c r="U31" s="149"/>
      <c r="V31" s="149"/>
      <c r="W31" s="145"/>
      <c r="X31" s="145"/>
      <c r="Y31" s="146"/>
      <c r="Z31" s="147"/>
      <c r="AA31" s="148"/>
      <c r="AB31" s="148"/>
      <c r="AC31" s="149"/>
      <c r="AD31" s="145"/>
      <c r="AE31" s="124" t="s">
        <v>321</v>
      </c>
      <c r="AF31" s="124" t="s">
        <v>277</v>
      </c>
      <c r="AG31" s="124" t="s">
        <v>324</v>
      </c>
      <c r="AH31" s="194"/>
      <c r="AI31" s="126">
        <v>207</v>
      </c>
      <c r="AJ31" s="126">
        <v>173</v>
      </c>
      <c r="AK31" s="126">
        <v>93</v>
      </c>
      <c r="AL31" s="202" t="s">
        <v>322</v>
      </c>
      <c r="AM31" s="126" t="s">
        <v>323</v>
      </c>
      <c r="AN31" s="302"/>
      <c r="AO31" s="224"/>
      <c r="AP31" s="224"/>
      <c r="AQ31" s="261"/>
      <c r="AR31" s="258"/>
      <c r="AS31" s="276"/>
      <c r="AT31" s="201"/>
      <c r="AU31" s="201"/>
      <c r="AV31" s="201"/>
      <c r="AW31" s="149"/>
      <c r="BR31" s="276"/>
    </row>
    <row r="32" spans="1:74" ht="29" x14ac:dyDescent="0.35">
      <c r="B32" s="145"/>
      <c r="C32" s="146"/>
      <c r="D32" s="145"/>
      <c r="E32" s="149"/>
      <c r="F32" s="149"/>
      <c r="G32" s="149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9"/>
      <c r="U32" s="149"/>
      <c r="V32" s="149"/>
      <c r="W32" s="145"/>
      <c r="X32" s="145"/>
      <c r="Y32" s="146"/>
      <c r="Z32" s="146"/>
      <c r="AA32" s="148"/>
      <c r="AB32" s="148"/>
      <c r="AC32" s="149"/>
      <c r="AD32" s="145"/>
      <c r="AE32" s="124" t="s">
        <v>290</v>
      </c>
      <c r="AF32" s="124" t="s">
        <v>293</v>
      </c>
      <c r="AG32" s="124" t="s">
        <v>294</v>
      </c>
      <c r="AH32" s="196"/>
      <c r="AI32" s="126">
        <v>188</v>
      </c>
      <c r="AJ32" s="126">
        <v>188</v>
      </c>
      <c r="AK32" s="126">
        <v>188</v>
      </c>
      <c r="AL32" s="202" t="s">
        <v>291</v>
      </c>
      <c r="AM32" s="126" t="s">
        <v>292</v>
      </c>
      <c r="AN32" s="302"/>
      <c r="AO32" s="224"/>
      <c r="AP32" s="224"/>
      <c r="AQ32" s="262"/>
      <c r="AR32" s="259"/>
      <c r="AS32" s="276"/>
      <c r="AT32" s="201"/>
      <c r="AU32" s="201"/>
      <c r="AV32" s="201"/>
      <c r="AW32" s="149"/>
      <c r="BR32" s="276"/>
    </row>
    <row r="33" spans="2:70" ht="29" x14ac:dyDescent="0.35">
      <c r="B33" s="145"/>
      <c r="C33" s="146"/>
      <c r="D33" s="145"/>
      <c r="E33" s="149"/>
      <c r="F33" s="149"/>
      <c r="G33" s="149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9"/>
      <c r="U33" s="149"/>
      <c r="V33" s="149"/>
      <c r="W33" s="145"/>
      <c r="X33" s="145"/>
      <c r="Y33" s="146"/>
      <c r="Z33" s="146"/>
      <c r="AA33" s="148"/>
      <c r="AB33" s="148"/>
      <c r="AC33" s="149"/>
      <c r="AD33" s="145"/>
      <c r="AE33" s="124" t="s">
        <v>4</v>
      </c>
      <c r="AF33" s="124" t="s">
        <v>297</v>
      </c>
      <c r="AG33" s="124" t="s">
        <v>298</v>
      </c>
      <c r="AH33" s="159"/>
      <c r="AI33" s="126">
        <v>94</v>
      </c>
      <c r="AJ33" s="126">
        <v>153</v>
      </c>
      <c r="AK33" s="126">
        <v>193</v>
      </c>
      <c r="AL33" s="202" t="s">
        <v>295</v>
      </c>
      <c r="AM33" s="126" t="s">
        <v>296</v>
      </c>
      <c r="AN33" s="302"/>
      <c r="AO33" s="224"/>
      <c r="AP33" s="224"/>
      <c r="AQ33" s="262"/>
      <c r="AR33" s="229"/>
      <c r="AS33" s="276"/>
      <c r="AT33" s="201"/>
      <c r="AU33" s="201"/>
      <c r="AV33" s="201"/>
      <c r="AW33" s="149"/>
      <c r="BR33" s="276"/>
    </row>
    <row r="34" spans="2:70" x14ac:dyDescent="0.35">
      <c r="B34" s="145"/>
      <c r="C34" s="146"/>
      <c r="D34" s="145"/>
      <c r="E34" s="149"/>
      <c r="F34" s="149"/>
      <c r="G34" s="149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9"/>
      <c r="U34" s="149"/>
      <c r="V34" s="149"/>
      <c r="W34" s="145"/>
      <c r="X34" s="145"/>
      <c r="Y34" s="146"/>
      <c r="Z34" s="146"/>
      <c r="AA34" s="148"/>
      <c r="AB34" s="148"/>
      <c r="AC34" s="149"/>
      <c r="AD34" s="145"/>
      <c r="AE34" s="124" t="s">
        <v>299</v>
      </c>
      <c r="AF34" s="124" t="s">
        <v>302</v>
      </c>
      <c r="AG34" s="124" t="s">
        <v>303</v>
      </c>
      <c r="AH34" s="198"/>
      <c r="AI34" s="126">
        <v>170</v>
      </c>
      <c r="AJ34" s="126">
        <v>216</v>
      </c>
      <c r="AK34" s="126">
        <v>229</v>
      </c>
      <c r="AL34" s="202" t="s">
        <v>300</v>
      </c>
      <c r="AM34" s="126" t="s">
        <v>301</v>
      </c>
      <c r="AN34" s="302"/>
      <c r="AO34" s="224"/>
      <c r="AP34" s="224"/>
      <c r="AQ34" s="262"/>
      <c r="AR34" s="260"/>
      <c r="AS34" s="276"/>
      <c r="AT34" s="201"/>
      <c r="AU34" s="201"/>
      <c r="AV34" s="201"/>
      <c r="AW34" s="149"/>
      <c r="BR34" s="276"/>
    </row>
    <row r="35" spans="2:70" x14ac:dyDescent="0.35">
      <c r="AE35" s="124" t="s">
        <v>2</v>
      </c>
      <c r="AF35" s="124" t="s">
        <v>355</v>
      </c>
      <c r="AG35" s="124" t="s">
        <v>356</v>
      </c>
      <c r="AH35" s="199"/>
      <c r="AI35" s="126">
        <v>219</v>
      </c>
      <c r="AJ35" s="126">
        <v>7</v>
      </c>
      <c r="AK35" s="126">
        <v>7</v>
      </c>
      <c r="AL35" s="202" t="s">
        <v>353</v>
      </c>
      <c r="AM35" s="126" t="s">
        <v>354</v>
      </c>
      <c r="AN35" s="303"/>
      <c r="AO35" s="282"/>
      <c r="AP35" s="283"/>
      <c r="AQ35" s="284"/>
      <c r="AR35" s="285"/>
      <c r="AS35" s="283"/>
      <c r="AT35" s="201"/>
      <c r="AU35" s="201"/>
      <c r="AV35" s="201"/>
      <c r="AW35" s="149"/>
      <c r="BR35" s="283"/>
    </row>
  </sheetData>
  <conditionalFormatting sqref="AS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5"/>
  <sheetViews>
    <sheetView zoomScale="85" zoomScaleNormal="85" workbookViewId="0">
      <selection activeCell="H2" sqref="H1:H1048576"/>
    </sheetView>
  </sheetViews>
  <sheetFormatPr defaultRowHeight="14.5" x14ac:dyDescent="0.35"/>
  <cols>
    <col min="1" max="1" width="18.81640625" customWidth="1"/>
    <col min="2" max="2" width="42.7265625" customWidth="1"/>
    <col min="3" max="3" width="11.7265625" bestFit="1" customWidth="1"/>
    <col min="4" max="4" width="25" bestFit="1" customWidth="1"/>
    <col min="5" max="5" width="11.7265625" customWidth="1"/>
  </cols>
  <sheetData>
    <row r="1" spans="1:13" ht="28.5" customHeight="1" thickTop="1" thickBot="1" x14ac:dyDescent="0.4">
      <c r="A1" s="433" t="s">
        <v>70</v>
      </c>
      <c r="B1" s="434"/>
      <c r="C1" s="435"/>
      <c r="D1" s="435"/>
      <c r="E1" s="435"/>
      <c r="F1" s="435"/>
      <c r="G1" s="435"/>
      <c r="H1" s="435"/>
      <c r="I1" s="435"/>
      <c r="J1" s="435"/>
      <c r="K1" s="436"/>
      <c r="M1" t="s">
        <v>78</v>
      </c>
    </row>
    <row r="2" spans="1:13" ht="15.75" customHeight="1" thickTop="1" x14ac:dyDescent="0.35">
      <c r="A2" s="451" t="s">
        <v>68</v>
      </c>
      <c r="B2" s="453" t="s">
        <v>71</v>
      </c>
      <c r="C2" s="446" t="s">
        <v>66</v>
      </c>
      <c r="D2" s="447"/>
      <c r="E2" s="448" t="s">
        <v>76</v>
      </c>
      <c r="F2" s="449"/>
      <c r="G2" s="450"/>
      <c r="H2" s="455" t="s">
        <v>65</v>
      </c>
      <c r="I2" s="457" t="s">
        <v>77</v>
      </c>
      <c r="J2" s="458"/>
      <c r="K2" s="459"/>
    </row>
    <row r="3" spans="1:13" ht="15" thickBot="1" x14ac:dyDescent="0.4">
      <c r="A3" s="452"/>
      <c r="B3" s="454"/>
      <c r="C3" s="47" t="s">
        <v>1</v>
      </c>
      <c r="D3" s="46" t="s">
        <v>0</v>
      </c>
      <c r="E3" s="23" t="s">
        <v>2</v>
      </c>
      <c r="F3" s="24" t="s">
        <v>3</v>
      </c>
      <c r="G3" s="25" t="s">
        <v>4</v>
      </c>
      <c r="H3" s="456"/>
      <c r="I3" s="23" t="s">
        <v>2</v>
      </c>
      <c r="J3" s="24" t="s">
        <v>3</v>
      </c>
      <c r="K3" s="25" t="s">
        <v>4</v>
      </c>
    </row>
    <row r="4" spans="1:13" ht="90" customHeight="1" thickTop="1" x14ac:dyDescent="0.35">
      <c r="A4" s="17" t="s">
        <v>6</v>
      </c>
      <c r="B4" s="12" t="s">
        <v>62</v>
      </c>
      <c r="C4" s="13" t="s">
        <v>7</v>
      </c>
      <c r="D4" s="45" t="s">
        <v>6</v>
      </c>
      <c r="E4" s="14">
        <v>0</v>
      </c>
      <c r="F4" s="15">
        <v>0</v>
      </c>
      <c r="G4" s="16">
        <v>0</v>
      </c>
      <c r="H4" s="43"/>
      <c r="I4" s="14">
        <v>0</v>
      </c>
      <c r="J4" s="15">
        <v>0</v>
      </c>
      <c r="K4" s="16">
        <v>0</v>
      </c>
      <c r="M4" t="s">
        <v>79</v>
      </c>
    </row>
    <row r="5" spans="1:13" ht="90" customHeight="1" x14ac:dyDescent="0.35">
      <c r="A5" s="6" t="s">
        <v>8</v>
      </c>
      <c r="B5" s="4" t="s">
        <v>9</v>
      </c>
      <c r="C5" s="3" t="s">
        <v>45</v>
      </c>
      <c r="D5" s="7" t="s">
        <v>8</v>
      </c>
      <c r="E5" s="8">
        <v>179</v>
      </c>
      <c r="F5" s="2">
        <v>173</v>
      </c>
      <c r="G5" s="5">
        <v>161</v>
      </c>
      <c r="H5" s="42"/>
      <c r="I5" s="8">
        <v>206</v>
      </c>
      <c r="J5" s="2">
        <v>201</v>
      </c>
      <c r="K5" s="5">
        <v>188</v>
      </c>
      <c r="M5" t="s">
        <v>79</v>
      </c>
    </row>
    <row r="6" spans="1:13" ht="90" customHeight="1" x14ac:dyDescent="0.35">
      <c r="A6" s="6" t="s">
        <v>242</v>
      </c>
      <c r="B6" s="3" t="s">
        <v>11</v>
      </c>
      <c r="C6" s="3" t="s">
        <v>12</v>
      </c>
      <c r="D6" s="7" t="s">
        <v>10</v>
      </c>
      <c r="E6" s="8">
        <v>217</v>
      </c>
      <c r="F6" s="2">
        <v>210</v>
      </c>
      <c r="G6" s="5">
        <v>195</v>
      </c>
      <c r="H6" s="41"/>
      <c r="I6" s="8">
        <v>231</v>
      </c>
      <c r="J6" s="2">
        <v>224</v>
      </c>
      <c r="K6" s="5">
        <v>209</v>
      </c>
      <c r="M6" t="s">
        <v>80</v>
      </c>
    </row>
    <row r="7" spans="1:13" ht="90" customHeight="1" x14ac:dyDescent="0.35">
      <c r="A7" s="6" t="s">
        <v>51</v>
      </c>
      <c r="B7" s="4" t="s">
        <v>69</v>
      </c>
      <c r="C7" s="3" t="s">
        <v>50</v>
      </c>
      <c r="D7" s="7" t="s">
        <v>13</v>
      </c>
      <c r="E7" s="8">
        <v>153</v>
      </c>
      <c r="F7" s="2">
        <v>0</v>
      </c>
      <c r="G7" s="5">
        <v>153</v>
      </c>
      <c r="H7" s="39"/>
      <c r="I7" s="8">
        <v>163</v>
      </c>
      <c r="J7" s="2">
        <v>35</v>
      </c>
      <c r="K7" s="5">
        <v>142</v>
      </c>
      <c r="M7" t="s">
        <v>79</v>
      </c>
    </row>
    <row r="8" spans="1:13" ht="90" customHeight="1" x14ac:dyDescent="0.35">
      <c r="A8" s="6" t="s">
        <v>15</v>
      </c>
      <c r="B8" s="4" t="s">
        <v>16</v>
      </c>
      <c r="C8" s="3" t="s">
        <v>17</v>
      </c>
      <c r="D8" s="7" t="s">
        <v>14</v>
      </c>
      <c r="E8" s="8">
        <v>221</v>
      </c>
      <c r="F8" s="2">
        <v>160</v>
      </c>
      <c r="G8" s="22">
        <v>191</v>
      </c>
      <c r="H8" s="40"/>
      <c r="I8" s="8">
        <v>223</v>
      </c>
      <c r="J8" s="2">
        <v>200</v>
      </c>
      <c r="K8" s="22">
        <v>225</v>
      </c>
      <c r="M8" t="s">
        <v>79</v>
      </c>
    </row>
    <row r="9" spans="1:13" ht="87" x14ac:dyDescent="0.35">
      <c r="A9" s="6" t="s">
        <v>63</v>
      </c>
      <c r="B9" s="4" t="s">
        <v>52</v>
      </c>
      <c r="C9" s="3" t="s">
        <v>49</v>
      </c>
      <c r="D9" s="7" t="s">
        <v>2</v>
      </c>
      <c r="E9" s="8">
        <v>204</v>
      </c>
      <c r="F9" s="2">
        <v>0</v>
      </c>
      <c r="G9" s="5">
        <v>0</v>
      </c>
      <c r="H9" s="38"/>
      <c r="I9" s="8">
        <v>237</v>
      </c>
      <c r="J9" s="2">
        <v>28</v>
      </c>
      <c r="K9" s="5">
        <v>36</v>
      </c>
      <c r="M9" t="s">
        <v>79</v>
      </c>
    </row>
    <row r="10" spans="1:13" ht="90" customHeight="1" x14ac:dyDescent="0.35">
      <c r="A10" s="6" t="s">
        <v>39</v>
      </c>
      <c r="B10" s="3" t="s">
        <v>40</v>
      </c>
      <c r="C10" s="3" t="s">
        <v>41</v>
      </c>
      <c r="D10" s="7" t="s">
        <v>39</v>
      </c>
      <c r="E10" s="8">
        <v>255</v>
      </c>
      <c r="F10" s="2">
        <v>149</v>
      </c>
      <c r="G10" s="5">
        <v>0</v>
      </c>
      <c r="H10" s="37"/>
      <c r="I10" s="8">
        <v>247</v>
      </c>
      <c r="J10" s="2">
        <v>148</v>
      </c>
      <c r="K10" s="5">
        <v>62</v>
      </c>
      <c r="M10" t="s">
        <v>79</v>
      </c>
    </row>
    <row r="11" spans="1:13" ht="90" customHeight="1" x14ac:dyDescent="0.35">
      <c r="A11" s="44" t="s">
        <v>19</v>
      </c>
      <c r="B11" s="4" t="s">
        <v>64</v>
      </c>
      <c r="C11" s="3" t="s">
        <v>20</v>
      </c>
      <c r="D11" s="7" t="s">
        <v>18</v>
      </c>
      <c r="E11" s="8">
        <v>179</v>
      </c>
      <c r="F11" s="2">
        <v>116</v>
      </c>
      <c r="G11" s="5">
        <v>54</v>
      </c>
      <c r="H11" s="36"/>
      <c r="I11" s="8">
        <v>206</v>
      </c>
      <c r="J11" s="2">
        <v>139</v>
      </c>
      <c r="K11" s="5">
        <v>78</v>
      </c>
      <c r="M11" t="s">
        <v>79</v>
      </c>
    </row>
    <row r="12" spans="1:13" ht="90" customHeight="1" x14ac:dyDescent="0.35">
      <c r="A12" s="6" t="s">
        <v>5</v>
      </c>
      <c r="B12" s="4" t="s">
        <v>42</v>
      </c>
      <c r="C12" s="3" t="s">
        <v>43</v>
      </c>
      <c r="D12" s="7" t="s">
        <v>5</v>
      </c>
      <c r="E12" s="8">
        <v>255</v>
      </c>
      <c r="F12" s="2">
        <v>212</v>
      </c>
      <c r="G12" s="5">
        <v>0</v>
      </c>
      <c r="H12" s="35"/>
      <c r="I12" s="8">
        <v>255</v>
      </c>
      <c r="J12" s="2">
        <v>218</v>
      </c>
      <c r="K12" s="5">
        <v>0</v>
      </c>
      <c r="M12" t="s">
        <v>79</v>
      </c>
    </row>
    <row r="13" spans="1:13" ht="90" customHeight="1" x14ac:dyDescent="0.35">
      <c r="A13" s="6" t="s">
        <v>59</v>
      </c>
      <c r="B13" s="4" t="s">
        <v>22</v>
      </c>
      <c r="C13" s="3" t="s">
        <v>23</v>
      </c>
      <c r="D13" s="7" t="s">
        <v>21</v>
      </c>
      <c r="E13" s="8">
        <v>255</v>
      </c>
      <c r="F13" s="2">
        <v>225</v>
      </c>
      <c r="G13" s="5">
        <v>166</v>
      </c>
      <c r="H13" s="34"/>
      <c r="I13" s="8">
        <v>255</v>
      </c>
      <c r="J13" s="2">
        <v>239</v>
      </c>
      <c r="K13" s="5">
        <v>204</v>
      </c>
      <c r="M13" t="s">
        <v>79</v>
      </c>
    </row>
    <row r="14" spans="1:13" ht="90" customHeight="1" x14ac:dyDescent="0.35">
      <c r="A14" s="6" t="s">
        <v>58</v>
      </c>
      <c r="B14" s="4" t="s">
        <v>60</v>
      </c>
      <c r="C14" s="3" t="s">
        <v>25</v>
      </c>
      <c r="D14" s="7" t="s">
        <v>24</v>
      </c>
      <c r="E14" s="8">
        <v>168</v>
      </c>
      <c r="F14" s="2">
        <v>179</v>
      </c>
      <c r="G14" s="5">
        <v>116</v>
      </c>
      <c r="H14" s="33"/>
      <c r="I14" s="8">
        <v>217</v>
      </c>
      <c r="J14" s="2">
        <v>224</v>
      </c>
      <c r="K14" s="5">
        <v>202</v>
      </c>
      <c r="M14" t="s">
        <v>79</v>
      </c>
    </row>
    <row r="15" spans="1:13" ht="90" customHeight="1" x14ac:dyDescent="0.35">
      <c r="A15" s="6" t="s">
        <v>57</v>
      </c>
      <c r="B15" s="4" t="s">
        <v>61</v>
      </c>
      <c r="C15" s="3" t="s">
        <v>27</v>
      </c>
      <c r="D15" s="7" t="s">
        <v>26</v>
      </c>
      <c r="E15" s="8">
        <v>112</v>
      </c>
      <c r="F15" s="2">
        <v>166</v>
      </c>
      <c r="G15" s="5">
        <v>149</v>
      </c>
      <c r="H15" s="32"/>
      <c r="I15" s="8">
        <v>186</v>
      </c>
      <c r="J15" s="2">
        <v>214</v>
      </c>
      <c r="K15" s="5">
        <v>201</v>
      </c>
      <c r="M15" t="s">
        <v>79</v>
      </c>
    </row>
    <row r="16" spans="1:13" ht="90" customHeight="1" x14ac:dyDescent="0.35">
      <c r="A16" s="6" t="s">
        <v>3</v>
      </c>
      <c r="B16" s="4" t="s">
        <v>37</v>
      </c>
      <c r="C16" s="3" t="s">
        <v>38</v>
      </c>
      <c r="D16" s="7" t="s">
        <v>3</v>
      </c>
      <c r="E16" s="8">
        <v>0</v>
      </c>
      <c r="F16" s="2">
        <v>179</v>
      </c>
      <c r="G16" s="5">
        <v>0</v>
      </c>
      <c r="H16" s="31"/>
      <c r="I16" s="8">
        <v>0</v>
      </c>
      <c r="J16" s="2">
        <v>176</v>
      </c>
      <c r="K16" s="5">
        <v>133</v>
      </c>
      <c r="M16" t="s">
        <v>79</v>
      </c>
    </row>
    <row r="17" spans="1:13" ht="90" customHeight="1" x14ac:dyDescent="0.35">
      <c r="A17" s="6" t="s">
        <v>72</v>
      </c>
      <c r="B17" s="4" t="s">
        <v>31</v>
      </c>
      <c r="C17" s="3" t="s">
        <v>48</v>
      </c>
      <c r="D17" s="7" t="s">
        <v>30</v>
      </c>
      <c r="E17" s="8">
        <v>13</v>
      </c>
      <c r="F17" s="2">
        <v>0</v>
      </c>
      <c r="G17" s="5">
        <v>153</v>
      </c>
      <c r="H17" s="30"/>
      <c r="I17" s="8">
        <v>3</v>
      </c>
      <c r="J17" s="2">
        <v>78</v>
      </c>
      <c r="K17" s="5">
        <v>162</v>
      </c>
      <c r="M17" t="s">
        <v>79</v>
      </c>
    </row>
    <row r="18" spans="1:13" ht="90" customHeight="1" x14ac:dyDescent="0.35">
      <c r="A18" s="44" t="s">
        <v>53</v>
      </c>
      <c r="B18" s="4" t="s">
        <v>28</v>
      </c>
      <c r="C18" s="3" t="s">
        <v>29</v>
      </c>
      <c r="D18" s="7" t="s">
        <v>4</v>
      </c>
      <c r="E18" s="8">
        <v>0</v>
      </c>
      <c r="F18" s="2">
        <v>167</v>
      </c>
      <c r="G18" s="5">
        <v>209</v>
      </c>
      <c r="H18" s="29"/>
      <c r="I18" s="8">
        <v>0</v>
      </c>
      <c r="J18" s="2">
        <v>174</v>
      </c>
      <c r="K18" s="5">
        <v>239</v>
      </c>
      <c r="M18" t="s">
        <v>79</v>
      </c>
    </row>
    <row r="19" spans="1:13" ht="90" customHeight="1" x14ac:dyDescent="0.35">
      <c r="A19" s="6" t="s">
        <v>54</v>
      </c>
      <c r="B19" s="4" t="s">
        <v>74</v>
      </c>
      <c r="C19" s="3" t="s">
        <v>47</v>
      </c>
      <c r="D19" s="7" t="s">
        <v>32</v>
      </c>
      <c r="E19" s="8">
        <v>69</v>
      </c>
      <c r="F19" s="2">
        <v>163</v>
      </c>
      <c r="G19" s="5">
        <v>230</v>
      </c>
      <c r="H19" s="28"/>
      <c r="I19" s="8">
        <v>162</v>
      </c>
      <c r="J19" s="2">
        <v>222</v>
      </c>
      <c r="K19" s="5">
        <v>249</v>
      </c>
      <c r="M19" t="s">
        <v>79</v>
      </c>
    </row>
    <row r="20" spans="1:13" ht="90" customHeight="1" x14ac:dyDescent="0.35">
      <c r="A20" s="6" t="s">
        <v>55</v>
      </c>
      <c r="B20" s="4" t="s">
        <v>73</v>
      </c>
      <c r="C20" s="3" t="s">
        <v>34</v>
      </c>
      <c r="D20" s="7" t="s">
        <v>33</v>
      </c>
      <c r="E20" s="8">
        <v>121</v>
      </c>
      <c r="F20" s="2">
        <v>192</v>
      </c>
      <c r="G20" s="5">
        <v>242</v>
      </c>
      <c r="H20" s="27"/>
      <c r="I20" s="8">
        <v>193</v>
      </c>
      <c r="J20" s="2">
        <v>232</v>
      </c>
      <c r="K20" s="5">
        <v>251</v>
      </c>
      <c r="M20" t="s">
        <v>79</v>
      </c>
    </row>
    <row r="21" spans="1:13" ht="90" customHeight="1" thickBot="1" x14ac:dyDescent="0.4">
      <c r="A21" s="18" t="s">
        <v>56</v>
      </c>
      <c r="B21" s="19" t="s">
        <v>36</v>
      </c>
      <c r="C21" s="20" t="s">
        <v>46</v>
      </c>
      <c r="D21" s="21" t="s">
        <v>35</v>
      </c>
      <c r="E21" s="9">
        <v>178</v>
      </c>
      <c r="F21" s="10">
        <v>223</v>
      </c>
      <c r="G21" s="11">
        <v>255</v>
      </c>
      <c r="H21" s="26"/>
      <c r="I21" s="9">
        <v>225</v>
      </c>
      <c r="J21" s="10">
        <v>244</v>
      </c>
      <c r="K21" s="11">
        <v>253</v>
      </c>
      <c r="M21" t="s">
        <v>79</v>
      </c>
    </row>
    <row r="22" spans="1:13" ht="43.5" customHeight="1" thickTop="1" thickBot="1" x14ac:dyDescent="0.4">
      <c r="A22" s="440" t="s">
        <v>75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2"/>
    </row>
    <row r="23" spans="1:13" ht="30" customHeight="1" thickTop="1" thickBot="1" x14ac:dyDescent="0.4">
      <c r="A23" s="437" t="s">
        <v>67</v>
      </c>
      <c r="B23" s="438"/>
      <c r="C23" s="438"/>
      <c r="D23" s="438"/>
      <c r="E23" s="438"/>
      <c r="F23" s="438"/>
      <c r="G23" s="438"/>
      <c r="H23" s="438"/>
      <c r="I23" s="438"/>
      <c r="J23" s="438"/>
      <c r="K23" s="439"/>
    </row>
    <row r="24" spans="1:13" ht="30" customHeight="1" thickTop="1" thickBot="1" x14ac:dyDescent="0.4">
      <c r="A24" s="443" t="s">
        <v>44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5"/>
    </row>
    <row r="25" spans="1:13" ht="15" customHeight="1" thickTop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>
        <v>255</v>
      </c>
      <c r="J26" s="1">
        <v>255</v>
      </c>
      <c r="K26" s="1">
        <v>255</v>
      </c>
    </row>
    <row r="27" spans="1:13" ht="15" customHeight="1" x14ac:dyDescent="0.35">
      <c r="A27" s="1" t="s">
        <v>81</v>
      </c>
      <c r="B27" s="1"/>
      <c r="C27" s="1"/>
      <c r="I27">
        <v>201</v>
      </c>
      <c r="J27">
        <v>208</v>
      </c>
      <c r="K27">
        <v>184</v>
      </c>
    </row>
    <row r="28" spans="1:13" x14ac:dyDescent="0.35">
      <c r="A28" s="1" t="s">
        <v>82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ht="1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1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ht="1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30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95" spans="2:2" x14ac:dyDescent="0.35">
      <c r="B95" t="s">
        <v>145</v>
      </c>
    </row>
  </sheetData>
  <mergeCells count="10">
    <mergeCell ref="A1:K1"/>
    <mergeCell ref="A23:K23"/>
    <mergeCell ref="A22:K22"/>
    <mergeCell ref="A24:K24"/>
    <mergeCell ref="C2:D2"/>
    <mergeCell ref="E2:G2"/>
    <mergeCell ref="A2:A3"/>
    <mergeCell ref="B2:B3"/>
    <mergeCell ref="H2:H3"/>
    <mergeCell ref="I2:K2"/>
  </mergeCells>
  <hyperlinks>
    <hyperlink ref="A24:K24" r:id="rId1" display="When necessary, refer to M-310 / Colour Guide for charting for screen percentages, angles, colour match requirement" xr:uid="{00000000-0004-0000-0000-000000000000}"/>
  </hyperlinks>
  <pageMargins left="0.23622047244094491" right="0.23622047244094491" top="0.74803149606299213" bottom="0.74803149606299213" header="0.31496062992125984" footer="0.31496062992125984"/>
  <pageSetup scale="81" fitToHeight="0" orientation="landscape" r:id="rId2"/>
  <headerFooter>
    <oddHeader>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workbookViewId="0">
      <selection activeCell="D1" sqref="D1:D1048576"/>
    </sheetView>
  </sheetViews>
  <sheetFormatPr defaultRowHeight="14.5" x14ac:dyDescent="0.35"/>
  <cols>
    <col min="2" max="2" width="22.453125" customWidth="1"/>
    <col min="3" max="3" width="23.7265625" customWidth="1"/>
    <col min="4" max="4" width="11.1796875" bestFit="1" customWidth="1"/>
    <col min="5" max="5" width="8.54296875" bestFit="1" customWidth="1"/>
    <col min="6" max="6" width="9.1796875" bestFit="1" customWidth="1"/>
  </cols>
  <sheetData>
    <row r="1" spans="2:6" x14ac:dyDescent="0.35">
      <c r="B1" t="s">
        <v>144</v>
      </c>
    </row>
    <row r="2" spans="2:6" ht="29" x14ac:dyDescent="0.35">
      <c r="B2" s="49" t="s">
        <v>83</v>
      </c>
      <c r="C2" s="49" t="s">
        <v>84</v>
      </c>
      <c r="D2" s="49" t="s">
        <v>85</v>
      </c>
      <c r="E2" s="49" t="s">
        <v>86</v>
      </c>
      <c r="F2" s="49" t="s">
        <v>87</v>
      </c>
    </row>
    <row r="3" spans="2:6" ht="29" x14ac:dyDescent="0.35">
      <c r="B3" s="50" t="s">
        <v>88</v>
      </c>
      <c r="C3" s="50" t="s">
        <v>6</v>
      </c>
      <c r="D3" s="50" t="s">
        <v>89</v>
      </c>
      <c r="E3" s="50" t="s">
        <v>90</v>
      </c>
      <c r="F3" s="50"/>
    </row>
    <row r="4" spans="2:6" ht="116" x14ac:dyDescent="0.35">
      <c r="B4" s="50" t="s">
        <v>91</v>
      </c>
      <c r="C4" s="50" t="s">
        <v>92</v>
      </c>
      <c r="D4" s="51">
        <v>230230230</v>
      </c>
      <c r="E4" s="50" t="s">
        <v>93</v>
      </c>
      <c r="F4" s="50" t="s">
        <v>94</v>
      </c>
    </row>
    <row r="5" spans="2:6" ht="29" x14ac:dyDescent="0.35">
      <c r="B5" s="50" t="s">
        <v>95</v>
      </c>
      <c r="C5" s="50" t="s">
        <v>8</v>
      </c>
      <c r="D5" s="51">
        <v>237238238</v>
      </c>
      <c r="E5" s="50" t="s">
        <v>96</v>
      </c>
      <c r="F5" s="50"/>
    </row>
    <row r="6" spans="2:6" ht="29" x14ac:dyDescent="0.35">
      <c r="B6" s="50" t="s">
        <v>97</v>
      </c>
      <c r="C6" s="50" t="s">
        <v>97</v>
      </c>
      <c r="D6" s="50" t="s">
        <v>98</v>
      </c>
      <c r="E6" s="50" t="s">
        <v>99</v>
      </c>
      <c r="F6" s="50"/>
    </row>
    <row r="7" spans="2:6" ht="87" x14ac:dyDescent="0.35">
      <c r="B7" s="50" t="s">
        <v>100</v>
      </c>
      <c r="C7" s="50" t="s">
        <v>101</v>
      </c>
      <c r="D7" s="51">
        <v>227207226</v>
      </c>
      <c r="E7" s="50" t="s">
        <v>102</v>
      </c>
      <c r="F7" s="50" t="s">
        <v>103</v>
      </c>
    </row>
    <row r="8" spans="2:6" ht="29" x14ac:dyDescent="0.35">
      <c r="B8" s="50" t="s">
        <v>104</v>
      </c>
      <c r="C8" s="50" t="s">
        <v>2</v>
      </c>
      <c r="D8" s="50" t="s">
        <v>105</v>
      </c>
      <c r="E8" s="50" t="s">
        <v>106</v>
      </c>
      <c r="F8" s="50"/>
    </row>
    <row r="9" spans="2:6" ht="29" x14ac:dyDescent="0.35">
      <c r="B9" s="50" t="s">
        <v>107</v>
      </c>
      <c r="C9" s="50" t="s">
        <v>108</v>
      </c>
      <c r="D9" s="51">
        <v>250240203</v>
      </c>
      <c r="E9" s="50" t="s">
        <v>109</v>
      </c>
      <c r="F9" s="50"/>
    </row>
    <row r="10" spans="2:6" ht="29" x14ac:dyDescent="0.35">
      <c r="B10" s="50" t="s">
        <v>110</v>
      </c>
      <c r="C10" s="50" t="s">
        <v>5</v>
      </c>
      <c r="D10" s="50" t="s">
        <v>111</v>
      </c>
      <c r="E10" s="50" t="s">
        <v>112</v>
      </c>
      <c r="F10" s="50"/>
    </row>
    <row r="11" spans="2:6" ht="101.5" x14ac:dyDescent="0.35">
      <c r="B11" s="50" t="s">
        <v>113</v>
      </c>
      <c r="C11" s="50" t="s">
        <v>39</v>
      </c>
      <c r="D11" s="50" t="s">
        <v>114</v>
      </c>
      <c r="E11" s="50" t="s">
        <v>115</v>
      </c>
      <c r="F11" s="50" t="s">
        <v>116</v>
      </c>
    </row>
    <row r="12" spans="2:6" ht="29" x14ac:dyDescent="0.35">
      <c r="B12" s="50" t="s">
        <v>117</v>
      </c>
      <c r="C12" s="50" t="s">
        <v>4</v>
      </c>
      <c r="D12" s="51">
        <v>229242252</v>
      </c>
      <c r="E12" s="50" t="s">
        <v>118</v>
      </c>
      <c r="F12" s="50" t="s">
        <v>119</v>
      </c>
    </row>
    <row r="13" spans="2:6" ht="43.5" x14ac:dyDescent="0.35">
      <c r="B13" s="50" t="s">
        <v>120</v>
      </c>
      <c r="C13" s="50" t="s">
        <v>121</v>
      </c>
      <c r="D13" s="51">
        <v>244249254</v>
      </c>
      <c r="E13" s="50" t="s">
        <v>122</v>
      </c>
      <c r="F13" s="50" t="s">
        <v>123</v>
      </c>
    </row>
    <row r="14" spans="2:6" ht="43.5" x14ac:dyDescent="0.35">
      <c r="B14" s="50" t="s">
        <v>124</v>
      </c>
      <c r="C14" s="50" t="s">
        <v>125</v>
      </c>
      <c r="D14" s="50" t="s">
        <v>126</v>
      </c>
      <c r="E14" s="50" t="s">
        <v>127</v>
      </c>
      <c r="F14" s="50" t="s">
        <v>128</v>
      </c>
    </row>
    <row r="15" spans="2:6" ht="43.5" x14ac:dyDescent="0.35">
      <c r="B15" s="50" t="s">
        <v>129</v>
      </c>
      <c r="C15" s="50" t="s">
        <v>130</v>
      </c>
      <c r="D15" s="50" t="s">
        <v>131</v>
      </c>
      <c r="E15" s="50" t="s">
        <v>132</v>
      </c>
      <c r="F15" s="50" t="s">
        <v>133</v>
      </c>
    </row>
    <row r="16" spans="2:6" ht="43.5" x14ac:dyDescent="0.35">
      <c r="B16" s="50" t="s">
        <v>134</v>
      </c>
      <c r="C16" s="50" t="s">
        <v>135</v>
      </c>
      <c r="D16" s="50" t="s">
        <v>131</v>
      </c>
      <c r="E16" s="50" t="s">
        <v>136</v>
      </c>
      <c r="F16" s="50" t="s">
        <v>137</v>
      </c>
    </row>
    <row r="17" spans="2:6" ht="29" x14ac:dyDescent="0.35">
      <c r="B17" s="50" t="s">
        <v>138</v>
      </c>
      <c r="C17" s="50" t="s">
        <v>3</v>
      </c>
      <c r="D17" s="51">
        <v>101170112</v>
      </c>
      <c r="E17" s="50" t="s">
        <v>139</v>
      </c>
      <c r="F17" s="50"/>
    </row>
    <row r="18" spans="2:6" ht="29" x14ac:dyDescent="0.35">
      <c r="B18" s="50" t="s">
        <v>140</v>
      </c>
      <c r="C18" s="50" t="s">
        <v>141</v>
      </c>
      <c r="D18" s="51">
        <v>191212138</v>
      </c>
      <c r="E18" s="50" t="s">
        <v>142</v>
      </c>
      <c r="F18" s="50"/>
    </row>
    <row r="19" spans="2:6" ht="15.5" x14ac:dyDescent="0.35">
      <c r="B19" s="52" t="s">
        <v>143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DD94-850B-407F-9487-47131A73615D}">
  <dimension ref="B3:D19"/>
  <sheetViews>
    <sheetView workbookViewId="0">
      <selection activeCell="B3" sqref="B3:D19"/>
    </sheetView>
  </sheetViews>
  <sheetFormatPr defaultRowHeight="14.5" x14ac:dyDescent="0.35"/>
  <cols>
    <col min="2" max="2" width="28.54296875" bestFit="1" customWidth="1"/>
    <col min="3" max="3" width="30.453125" customWidth="1"/>
    <col min="4" max="4" width="25.54296875" customWidth="1"/>
  </cols>
  <sheetData>
    <row r="3" spans="2:4" x14ac:dyDescent="0.35">
      <c r="B3" s="1" t="s">
        <v>146</v>
      </c>
    </row>
    <row r="5" spans="2:4" x14ac:dyDescent="0.35">
      <c r="B5" s="49"/>
      <c r="C5" s="49" t="s">
        <v>147</v>
      </c>
      <c r="D5" s="49" t="s">
        <v>148</v>
      </c>
    </row>
    <row r="6" spans="2:4" x14ac:dyDescent="0.35">
      <c r="B6" s="50" t="s">
        <v>149</v>
      </c>
      <c r="C6" s="50" t="s">
        <v>150</v>
      </c>
      <c r="D6" s="50"/>
    </row>
    <row r="7" spans="2:4" x14ac:dyDescent="0.35">
      <c r="B7" s="50" t="s">
        <v>151</v>
      </c>
      <c r="C7" s="50" t="s">
        <v>152</v>
      </c>
      <c r="D7" s="50" t="s">
        <v>153</v>
      </c>
    </row>
    <row r="8" spans="2:4" ht="29" x14ac:dyDescent="0.35">
      <c r="B8" s="50" t="s">
        <v>154</v>
      </c>
      <c r="C8" s="50" t="s">
        <v>155</v>
      </c>
      <c r="D8" s="50" t="s">
        <v>156</v>
      </c>
    </row>
    <row r="9" spans="2:4" ht="29" x14ac:dyDescent="0.35">
      <c r="B9" s="50" t="s">
        <v>157</v>
      </c>
      <c r="C9" s="50" t="s">
        <v>158</v>
      </c>
      <c r="D9" s="50" t="s">
        <v>159</v>
      </c>
    </row>
    <row r="10" spans="2:4" ht="29" x14ac:dyDescent="0.35">
      <c r="B10" s="50" t="s">
        <v>160</v>
      </c>
      <c r="C10" s="50" t="s">
        <v>161</v>
      </c>
      <c r="D10" s="50" t="s">
        <v>162</v>
      </c>
    </row>
    <row r="11" spans="2:4" ht="29" x14ac:dyDescent="0.35">
      <c r="B11" s="50" t="s">
        <v>163</v>
      </c>
      <c r="C11" s="50"/>
      <c r="D11" s="50" t="s">
        <v>164</v>
      </c>
    </row>
    <row r="12" spans="2:4" ht="43.5" x14ac:dyDescent="0.35">
      <c r="B12" s="50" t="s">
        <v>165</v>
      </c>
      <c r="C12" s="50" t="s">
        <v>166</v>
      </c>
      <c r="D12" s="50" t="s">
        <v>167</v>
      </c>
    </row>
    <row r="13" spans="2:4" x14ac:dyDescent="0.35">
      <c r="B13" s="50" t="s">
        <v>168</v>
      </c>
      <c r="C13" s="50" t="s">
        <v>169</v>
      </c>
      <c r="D13" s="50"/>
    </row>
    <row r="14" spans="2:4" x14ac:dyDescent="0.35">
      <c r="B14" s="50" t="s">
        <v>170</v>
      </c>
      <c r="C14" s="50" t="s">
        <v>171</v>
      </c>
      <c r="D14" s="50" t="s">
        <v>172</v>
      </c>
    </row>
    <row r="15" spans="2:4" ht="29" x14ac:dyDescent="0.35">
      <c r="B15" s="50" t="s">
        <v>173</v>
      </c>
      <c r="C15" s="50" t="s">
        <v>173</v>
      </c>
      <c r="D15" s="50" t="s">
        <v>159</v>
      </c>
    </row>
    <row r="16" spans="2:4" x14ac:dyDescent="0.35">
      <c r="B16" s="50" t="s">
        <v>174</v>
      </c>
      <c r="C16" s="50" t="s">
        <v>175</v>
      </c>
      <c r="D16" s="50" t="s">
        <v>176</v>
      </c>
    </row>
    <row r="17" spans="2:4" x14ac:dyDescent="0.35">
      <c r="B17" s="50" t="s">
        <v>177</v>
      </c>
      <c r="C17" s="50" t="s">
        <v>178</v>
      </c>
      <c r="D17" s="50"/>
    </row>
    <row r="18" spans="2:4" ht="29" x14ac:dyDescent="0.35">
      <c r="B18" s="50" t="s">
        <v>179</v>
      </c>
      <c r="C18" s="50" t="s">
        <v>180</v>
      </c>
      <c r="D18" s="50" t="s">
        <v>181</v>
      </c>
    </row>
    <row r="19" spans="2:4" ht="29" x14ac:dyDescent="0.35">
      <c r="B19" s="50" t="s">
        <v>182</v>
      </c>
      <c r="C19" s="50" t="s">
        <v>183</v>
      </c>
      <c r="D19" s="50" t="s">
        <v>159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5291-9D93-472D-A2CE-9B482846E45C}">
  <dimension ref="B2:B111"/>
  <sheetViews>
    <sheetView topLeftCell="A88" workbookViewId="0">
      <selection activeCell="B11" sqref="B11:G109"/>
    </sheetView>
  </sheetViews>
  <sheetFormatPr defaultRowHeight="14.5" x14ac:dyDescent="0.35"/>
  <sheetData>
    <row r="2" spans="2:2" x14ac:dyDescent="0.35">
      <c r="B2" s="1" t="s">
        <v>184</v>
      </c>
    </row>
    <row r="3" spans="2:2" x14ac:dyDescent="0.35">
      <c r="B3" s="1" t="s">
        <v>185</v>
      </c>
    </row>
    <row r="4" spans="2:2" x14ac:dyDescent="0.35">
      <c r="B4" s="1" t="s">
        <v>186</v>
      </c>
    </row>
    <row r="5" spans="2:2" x14ac:dyDescent="0.35">
      <c r="B5" s="1" t="s">
        <v>187</v>
      </c>
    </row>
    <row r="6" spans="2:2" x14ac:dyDescent="0.35">
      <c r="B6" s="1" t="s">
        <v>188</v>
      </c>
    </row>
    <row r="7" spans="2:2" x14ac:dyDescent="0.35">
      <c r="B7" s="1" t="s">
        <v>189</v>
      </c>
    </row>
    <row r="8" spans="2:2" x14ac:dyDescent="0.35">
      <c r="B8" s="1" t="s">
        <v>190</v>
      </c>
    </row>
    <row r="9" spans="2:2" x14ac:dyDescent="0.35">
      <c r="B9" s="1" t="s">
        <v>191</v>
      </c>
    </row>
    <row r="10" spans="2:2" x14ac:dyDescent="0.35">
      <c r="B10" s="1" t="s">
        <v>192</v>
      </c>
    </row>
    <row r="11" spans="2:2" x14ac:dyDescent="0.35">
      <c r="B11" s="1" t="s">
        <v>193</v>
      </c>
    </row>
    <row r="12" spans="2:2" x14ac:dyDescent="0.35">
      <c r="B12" s="1" t="s">
        <v>194</v>
      </c>
    </row>
    <row r="13" spans="2:2" x14ac:dyDescent="0.35">
      <c r="B13" s="1" t="s">
        <v>195</v>
      </c>
    </row>
    <row r="14" spans="2:2" x14ac:dyDescent="0.35">
      <c r="B14" s="1" t="s">
        <v>196</v>
      </c>
    </row>
    <row r="15" spans="2:2" x14ac:dyDescent="0.35">
      <c r="B15" s="1" t="s">
        <v>197</v>
      </c>
    </row>
    <row r="16" spans="2:2" x14ac:dyDescent="0.35">
      <c r="B16" s="1" t="s">
        <v>198</v>
      </c>
    </row>
    <row r="17" spans="2:2" x14ac:dyDescent="0.35">
      <c r="B17" s="1" t="s">
        <v>199</v>
      </c>
    </row>
    <row r="18" spans="2:2" x14ac:dyDescent="0.35">
      <c r="B18" s="1" t="s">
        <v>200</v>
      </c>
    </row>
    <row r="19" spans="2:2" x14ac:dyDescent="0.35">
      <c r="B19" s="1" t="s">
        <v>201</v>
      </c>
    </row>
    <row r="20" spans="2:2" x14ac:dyDescent="0.35">
      <c r="B20" s="1" t="s">
        <v>195</v>
      </c>
    </row>
    <row r="21" spans="2:2" x14ac:dyDescent="0.35">
      <c r="B21" s="1" t="s">
        <v>202</v>
      </c>
    </row>
    <row r="22" spans="2:2" x14ac:dyDescent="0.35">
      <c r="B22" s="1" t="s">
        <v>203</v>
      </c>
    </row>
    <row r="23" spans="2:2" x14ac:dyDescent="0.35">
      <c r="B23" s="1" t="s">
        <v>198</v>
      </c>
    </row>
    <row r="24" spans="2:2" x14ac:dyDescent="0.35">
      <c r="B24" s="1" t="s">
        <v>199</v>
      </c>
    </row>
    <row r="25" spans="2:2" x14ac:dyDescent="0.35">
      <c r="B25" s="1" t="s">
        <v>204</v>
      </c>
    </row>
    <row r="26" spans="2:2" x14ac:dyDescent="0.35">
      <c r="B26" s="1" t="s">
        <v>201</v>
      </c>
    </row>
    <row r="27" spans="2:2" x14ac:dyDescent="0.35">
      <c r="B27" s="1" t="s">
        <v>195</v>
      </c>
    </row>
    <row r="28" spans="2:2" x14ac:dyDescent="0.35">
      <c r="B28" s="1" t="s">
        <v>202</v>
      </c>
    </row>
    <row r="29" spans="2:2" x14ac:dyDescent="0.35">
      <c r="B29" s="1" t="s">
        <v>205</v>
      </c>
    </row>
    <row r="30" spans="2:2" x14ac:dyDescent="0.35">
      <c r="B30" s="1" t="s">
        <v>198</v>
      </c>
    </row>
    <row r="31" spans="2:2" x14ac:dyDescent="0.35">
      <c r="B31" s="1" t="s">
        <v>199</v>
      </c>
    </row>
    <row r="32" spans="2:2" x14ac:dyDescent="0.35">
      <c r="B32" s="1" t="s">
        <v>206</v>
      </c>
    </row>
    <row r="33" spans="2:2" x14ac:dyDescent="0.35">
      <c r="B33" s="1" t="s">
        <v>207</v>
      </c>
    </row>
    <row r="34" spans="2:2" x14ac:dyDescent="0.35">
      <c r="B34" s="1" t="s">
        <v>208</v>
      </c>
    </row>
    <row r="35" spans="2:2" x14ac:dyDescent="0.35">
      <c r="B35" s="1" t="s">
        <v>202</v>
      </c>
    </row>
    <row r="36" spans="2:2" x14ac:dyDescent="0.35">
      <c r="B36" s="1" t="s">
        <v>209</v>
      </c>
    </row>
    <row r="37" spans="2:2" x14ac:dyDescent="0.35">
      <c r="B37" s="1" t="s">
        <v>198</v>
      </c>
    </row>
    <row r="38" spans="2:2" x14ac:dyDescent="0.35">
      <c r="B38" s="1" t="s">
        <v>199</v>
      </c>
    </row>
    <row r="39" spans="2:2" x14ac:dyDescent="0.35">
      <c r="B39" s="1" t="s">
        <v>210</v>
      </c>
    </row>
    <row r="40" spans="2:2" x14ac:dyDescent="0.35">
      <c r="B40" s="1" t="s">
        <v>201</v>
      </c>
    </row>
    <row r="41" spans="2:2" x14ac:dyDescent="0.35">
      <c r="B41" s="1" t="s">
        <v>195</v>
      </c>
    </row>
    <row r="42" spans="2:2" x14ac:dyDescent="0.35">
      <c r="B42" s="1" t="s">
        <v>202</v>
      </c>
    </row>
    <row r="43" spans="2:2" x14ac:dyDescent="0.35">
      <c r="B43" s="1" t="s">
        <v>211</v>
      </c>
    </row>
    <row r="44" spans="2:2" x14ac:dyDescent="0.35">
      <c r="B44" s="1" t="s">
        <v>198</v>
      </c>
    </row>
    <row r="45" spans="2:2" x14ac:dyDescent="0.35">
      <c r="B45" s="1" t="s">
        <v>199</v>
      </c>
    </row>
    <row r="46" spans="2:2" x14ac:dyDescent="0.35">
      <c r="B46" s="1" t="s">
        <v>212</v>
      </c>
    </row>
    <row r="47" spans="2:2" x14ac:dyDescent="0.35">
      <c r="B47" s="1" t="s">
        <v>201</v>
      </c>
    </row>
    <row r="48" spans="2:2" x14ac:dyDescent="0.35">
      <c r="B48" s="1" t="s">
        <v>213</v>
      </c>
    </row>
    <row r="49" spans="2:2" x14ac:dyDescent="0.35">
      <c r="B49" s="1" t="s">
        <v>202</v>
      </c>
    </row>
    <row r="50" spans="2:2" x14ac:dyDescent="0.35">
      <c r="B50" s="1" t="s">
        <v>203</v>
      </c>
    </row>
    <row r="51" spans="2:2" x14ac:dyDescent="0.35">
      <c r="B51" s="1" t="s">
        <v>214</v>
      </c>
    </row>
    <row r="52" spans="2:2" x14ac:dyDescent="0.35">
      <c r="B52" s="1" t="s">
        <v>199</v>
      </c>
    </row>
    <row r="53" spans="2:2" x14ac:dyDescent="0.35">
      <c r="B53" s="1" t="s">
        <v>215</v>
      </c>
    </row>
    <row r="54" spans="2:2" x14ac:dyDescent="0.35">
      <c r="B54" s="1" t="s">
        <v>201</v>
      </c>
    </row>
    <row r="55" spans="2:2" x14ac:dyDescent="0.35">
      <c r="B55" s="1" t="s">
        <v>216</v>
      </c>
    </row>
    <row r="56" spans="2:2" x14ac:dyDescent="0.35">
      <c r="B56" s="1" t="s">
        <v>217</v>
      </c>
    </row>
    <row r="57" spans="2:2" x14ac:dyDescent="0.35">
      <c r="B57" s="1" t="s">
        <v>203</v>
      </c>
    </row>
    <row r="58" spans="2:2" x14ac:dyDescent="0.35">
      <c r="B58" s="1" t="s">
        <v>198</v>
      </c>
    </row>
    <row r="59" spans="2:2" x14ac:dyDescent="0.35">
      <c r="B59" s="1" t="s">
        <v>199</v>
      </c>
    </row>
    <row r="60" spans="2:2" x14ac:dyDescent="0.35">
      <c r="B60" s="1" t="s">
        <v>218</v>
      </c>
    </row>
    <row r="61" spans="2:2" x14ac:dyDescent="0.35">
      <c r="B61" s="1" t="s">
        <v>201</v>
      </c>
    </row>
    <row r="62" spans="2:2" x14ac:dyDescent="0.35">
      <c r="B62" s="1" t="s">
        <v>195</v>
      </c>
    </row>
    <row r="63" spans="2:2" x14ac:dyDescent="0.35">
      <c r="B63" s="1" t="s">
        <v>202</v>
      </c>
    </row>
    <row r="64" spans="2:2" x14ac:dyDescent="0.35">
      <c r="B64" s="1" t="s">
        <v>205</v>
      </c>
    </row>
    <row r="65" spans="2:2" x14ac:dyDescent="0.35">
      <c r="B65" s="1" t="s">
        <v>198</v>
      </c>
    </row>
    <row r="66" spans="2:2" x14ac:dyDescent="0.35">
      <c r="B66" s="1" t="s">
        <v>199</v>
      </c>
    </row>
    <row r="67" spans="2:2" x14ac:dyDescent="0.35">
      <c r="B67" s="1" t="s">
        <v>219</v>
      </c>
    </row>
    <row r="68" spans="2:2" x14ac:dyDescent="0.35">
      <c r="B68" s="1" t="s">
        <v>201</v>
      </c>
    </row>
    <row r="69" spans="2:2" x14ac:dyDescent="0.35">
      <c r="B69" s="1" t="s">
        <v>195</v>
      </c>
    </row>
    <row r="70" spans="2:2" x14ac:dyDescent="0.35">
      <c r="B70" s="1" t="s">
        <v>202</v>
      </c>
    </row>
    <row r="71" spans="2:2" x14ac:dyDescent="0.35">
      <c r="B71" s="1" t="s">
        <v>203</v>
      </c>
    </row>
    <row r="72" spans="2:2" x14ac:dyDescent="0.35">
      <c r="B72" s="1" t="s">
        <v>198</v>
      </c>
    </row>
    <row r="73" spans="2:2" x14ac:dyDescent="0.35">
      <c r="B73" s="1" t="s">
        <v>199</v>
      </c>
    </row>
    <row r="74" spans="2:2" x14ac:dyDescent="0.35">
      <c r="B74" s="1" t="s">
        <v>220</v>
      </c>
    </row>
    <row r="75" spans="2:2" x14ac:dyDescent="0.35">
      <c r="B75" s="1" t="s">
        <v>221</v>
      </c>
    </row>
    <row r="76" spans="2:2" x14ac:dyDescent="0.35">
      <c r="B76" s="1" t="s">
        <v>222</v>
      </c>
    </row>
    <row r="77" spans="2:2" x14ac:dyDescent="0.35">
      <c r="B77" s="1" t="s">
        <v>202</v>
      </c>
    </row>
    <row r="78" spans="2:2" x14ac:dyDescent="0.35">
      <c r="B78" s="1" t="s">
        <v>203</v>
      </c>
    </row>
    <row r="79" spans="2:2" x14ac:dyDescent="0.35">
      <c r="B79" s="1" t="s">
        <v>198</v>
      </c>
    </row>
    <row r="80" spans="2:2" x14ac:dyDescent="0.35">
      <c r="B80" s="1" t="s">
        <v>199</v>
      </c>
    </row>
    <row r="81" spans="2:2" x14ac:dyDescent="0.35">
      <c r="B81" s="1" t="s">
        <v>223</v>
      </c>
    </row>
    <row r="82" spans="2:2" x14ac:dyDescent="0.35">
      <c r="B82" s="1" t="s">
        <v>224</v>
      </c>
    </row>
    <row r="83" spans="2:2" x14ac:dyDescent="0.35">
      <c r="B83" s="1" t="s">
        <v>225</v>
      </c>
    </row>
    <row r="84" spans="2:2" x14ac:dyDescent="0.35">
      <c r="B84" s="1" t="s">
        <v>202</v>
      </c>
    </row>
    <row r="85" spans="2:2" x14ac:dyDescent="0.35">
      <c r="B85" s="1" t="s">
        <v>203</v>
      </c>
    </row>
    <row r="86" spans="2:2" x14ac:dyDescent="0.35">
      <c r="B86" s="1" t="s">
        <v>198</v>
      </c>
    </row>
    <row r="87" spans="2:2" x14ac:dyDescent="0.35">
      <c r="B87" s="1" t="s">
        <v>199</v>
      </c>
    </row>
    <row r="88" spans="2:2" x14ac:dyDescent="0.35">
      <c r="B88" s="1" t="s">
        <v>226</v>
      </c>
    </row>
    <row r="89" spans="2:2" x14ac:dyDescent="0.35">
      <c r="B89" s="1" t="s">
        <v>227</v>
      </c>
    </row>
    <row r="90" spans="2:2" x14ac:dyDescent="0.35">
      <c r="B90" s="1" t="s">
        <v>228</v>
      </c>
    </row>
    <row r="91" spans="2:2" x14ac:dyDescent="0.35">
      <c r="B91" s="1" t="s">
        <v>229</v>
      </c>
    </row>
    <row r="92" spans="2:2" x14ac:dyDescent="0.35">
      <c r="B92" s="1" t="s">
        <v>203</v>
      </c>
    </row>
    <row r="93" spans="2:2" x14ac:dyDescent="0.35">
      <c r="B93" s="1" t="s">
        <v>198</v>
      </c>
    </row>
    <row r="94" spans="2:2" x14ac:dyDescent="0.35">
      <c r="B94" s="1" t="s">
        <v>199</v>
      </c>
    </row>
    <row r="95" spans="2:2" x14ac:dyDescent="0.35">
      <c r="B95" s="1" t="s">
        <v>230</v>
      </c>
    </row>
    <row r="96" spans="2:2" x14ac:dyDescent="0.35">
      <c r="B96" s="1" t="s">
        <v>194</v>
      </c>
    </row>
    <row r="97" spans="2:2" x14ac:dyDescent="0.35">
      <c r="B97" s="1" t="s">
        <v>195</v>
      </c>
    </row>
    <row r="98" spans="2:2" x14ac:dyDescent="0.35">
      <c r="B98" s="1" t="s">
        <v>231</v>
      </c>
    </row>
    <row r="99" spans="2:2" x14ac:dyDescent="0.35">
      <c r="B99" s="1" t="s">
        <v>211</v>
      </c>
    </row>
    <row r="100" spans="2:2" x14ac:dyDescent="0.35">
      <c r="B100" s="1" t="s">
        <v>198</v>
      </c>
    </row>
    <row r="101" spans="2:2" x14ac:dyDescent="0.35">
      <c r="B101" s="1" t="s">
        <v>199</v>
      </c>
    </row>
    <row r="102" spans="2:2" x14ac:dyDescent="0.35">
      <c r="B102" s="1" t="s">
        <v>232</v>
      </c>
    </row>
    <row r="103" spans="2:2" x14ac:dyDescent="0.35">
      <c r="B103" s="1" t="s">
        <v>233</v>
      </c>
    </row>
    <row r="104" spans="2:2" x14ac:dyDescent="0.35">
      <c r="B104" s="1" t="s">
        <v>234</v>
      </c>
    </row>
    <row r="105" spans="2:2" x14ac:dyDescent="0.35">
      <c r="B105" s="1" t="s">
        <v>235</v>
      </c>
    </row>
    <row r="106" spans="2:2" x14ac:dyDescent="0.35">
      <c r="B106" s="1" t="s">
        <v>202</v>
      </c>
    </row>
    <row r="107" spans="2:2" x14ac:dyDescent="0.35">
      <c r="B107" s="1" t="s">
        <v>236</v>
      </c>
    </row>
    <row r="108" spans="2:2" x14ac:dyDescent="0.35">
      <c r="B108" s="1" t="s">
        <v>237</v>
      </c>
    </row>
    <row r="109" spans="2:2" x14ac:dyDescent="0.35">
      <c r="B109" s="1" t="s">
        <v>238</v>
      </c>
    </row>
    <row r="110" spans="2:2" x14ac:dyDescent="0.35">
      <c r="B110" s="1"/>
    </row>
    <row r="111" spans="2:2" x14ac:dyDescent="0.35">
      <c r="B111" s="1" t="s">
        <v>239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3BF5-C88D-4A56-ADCF-B8D69E645DB8}">
  <dimension ref="A1"/>
  <sheetViews>
    <sheetView workbookViewId="0">
      <selection activeCell="D49" sqref="D49"/>
    </sheetView>
  </sheetViews>
  <sheetFormatPr defaultRowHeight="14.5" x14ac:dyDescent="0.35"/>
  <sheetData>
    <row r="1" spans="1:1" x14ac:dyDescent="0.35">
      <c r="A1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Colours to be used</vt:lpstr>
      <vt:lpstr>Main</vt:lpstr>
      <vt:lpstr>Canada</vt:lpstr>
      <vt:lpstr>Finland</vt:lpstr>
      <vt:lpstr>UKHO</vt:lpstr>
      <vt:lpstr>New Zealand</vt:lpstr>
      <vt:lpstr>US NOAA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Brousseau, Daniel</cp:lastModifiedBy>
  <cp:lastPrinted>2016-04-01T20:42:16Z</cp:lastPrinted>
  <dcterms:created xsi:type="dcterms:W3CDTF">2015-07-09T20:28:45Z</dcterms:created>
  <dcterms:modified xsi:type="dcterms:W3CDTF">2023-02-16T13:36:44Z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2022-07-07T19:38:28Z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2519ae52-75cf-4298-8833-0d324f492f4c</vt:lpwstr>
  </property>
  <property fmtid="{D5CDD505-2E9C-101B-9397-08002B2CF9AE}" pid="8" name="MSIP_Label_1bfb733f-faef-464c-9b6d-731b56f94973_ContentBits">
    <vt:lpwstr>0</vt:lpwstr>
  </property>
</Properties>
</file>