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E:\work\git\S-102-Product-Specification\sources\2.3.0\validation\"/>
    </mc:Choice>
  </mc:AlternateContent>
  <xr:revisionPtr revIDLastSave="0" documentId="13_ncr:1_{33BE7F64-6377-40FE-8D39-A0E9681D98B2}" xr6:coauthVersionLast="47" xr6:coauthVersionMax="47" xr10:uidLastSave="{00000000-0000-0000-0000-000000000000}"/>
  <bookViews>
    <workbookView xWindow="-120" yWindow="-120" windowWidth="28110" windowHeight="18240" activeTab="1" xr2:uid="{00000000-000D-0000-FFFF-FFFF00000000}"/>
  </bookViews>
  <sheets>
    <sheet name="Information" sheetId="4" r:id="rId1"/>
    <sheet name="Dataset Checks" sheetId="1" r:id="rId2"/>
    <sheet name="Exchange set check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 i="2" l="1"/>
  <c r="B3" i="2"/>
  <c r="B83" i="1"/>
  <c r="B5" i="2"/>
  <c r="B6" i="2"/>
  <c r="B2" i="2"/>
  <c r="B67" i="1"/>
  <c r="B82" i="1"/>
  <c r="D83" i="1" s="1"/>
  <c r="B81" i="1"/>
  <c r="B43" i="1"/>
  <c r="D44" i="1" s="1"/>
  <c r="B44" i="1"/>
  <c r="B65" i="1"/>
  <c r="B66" i="1"/>
  <c r="B4" i="1"/>
  <c r="B5" i="1"/>
  <c r="B6" i="1"/>
  <c r="B7" i="1"/>
  <c r="B8" i="1"/>
  <c r="B9" i="1"/>
  <c r="M12" i="1" s="1"/>
  <c r="B10" i="1"/>
  <c r="B11" i="1"/>
  <c r="B12" i="1"/>
  <c r="D15" i="1" s="1"/>
  <c r="B13" i="1"/>
  <c r="D14" i="1" s="1"/>
  <c r="B14" i="1"/>
  <c r="B15" i="1"/>
  <c r="D16" i="1" s="1"/>
  <c r="B16" i="1"/>
  <c r="D17" i="1" s="1"/>
  <c r="B17" i="1"/>
  <c r="D18" i="1" s="1"/>
  <c r="B18" i="1"/>
  <c r="B19" i="1"/>
  <c r="B20" i="1"/>
  <c r="B21" i="1"/>
  <c r="B22" i="1"/>
  <c r="B23" i="1"/>
  <c r="B24" i="1"/>
  <c r="B25" i="1"/>
  <c r="B26" i="1"/>
  <c r="B27" i="1"/>
  <c r="B28" i="1"/>
  <c r="B29" i="1"/>
  <c r="B30" i="1"/>
  <c r="B31" i="1"/>
  <c r="B32" i="1"/>
  <c r="B35" i="1"/>
  <c r="B84" i="1"/>
  <c r="B80" i="1"/>
  <c r="B79" i="1"/>
  <c r="D80" i="1" s="1"/>
  <c r="B78" i="1"/>
  <c r="D79" i="1" s="1"/>
  <c r="B77" i="1"/>
  <c r="D78" i="1" s="1"/>
  <c r="B76" i="1"/>
  <c r="B75" i="1"/>
  <c r="B69" i="1"/>
  <c r="B64" i="1"/>
  <c r="B63" i="1"/>
  <c r="B62" i="1"/>
  <c r="B61" i="1"/>
  <c r="B60" i="1"/>
  <c r="B59" i="1"/>
  <c r="B58" i="1"/>
  <c r="B57" i="1"/>
  <c r="B56" i="1"/>
  <c r="B55" i="1"/>
  <c r="B54" i="1"/>
  <c r="B53" i="1"/>
  <c r="B52" i="1"/>
  <c r="B51" i="1"/>
  <c r="B50" i="1"/>
  <c r="B47" i="1"/>
  <c r="B46" i="1"/>
  <c r="B45" i="1"/>
  <c r="B42" i="1"/>
  <c r="B41" i="1"/>
  <c r="B40" i="1"/>
  <c r="B39" i="1"/>
  <c r="D40" i="1" s="1"/>
  <c r="B38" i="1"/>
  <c r="B37" i="1"/>
  <c r="B36" i="1"/>
  <c r="D81" i="1" l="1"/>
  <c r="D82" i="1"/>
  <c r="D22" i="1"/>
  <c r="D21" i="1"/>
  <c r="D13" i="1"/>
  <c r="D63" i="1" l="1"/>
  <c r="D42" i="1" l="1"/>
  <c r="D56" i="1" l="1"/>
  <c r="D60" i="1"/>
  <c r="D58" i="1"/>
  <c r="D61" i="1"/>
  <c r="D45" i="1" l="1"/>
  <c r="D26" i="1" l="1"/>
  <c r="D27" i="1"/>
  <c r="D28" i="1"/>
  <c r="D29" i="1"/>
  <c r="D30" i="1" l="1"/>
  <c r="D25" i="1"/>
  <c r="D24" i="1"/>
</calcChain>
</file>

<file path=xl/sharedStrings.xml><?xml version="1.0" encoding="utf-8"?>
<sst xmlns="http://schemas.openxmlformats.org/spreadsheetml/2006/main" count="687" uniqueCount="387">
  <si>
    <t>Check message</t>
  </si>
  <si>
    <t>Check solution</t>
  </si>
  <si>
    <t>Post-condition</t>
  </si>
  <si>
    <t>Comments</t>
  </si>
  <si>
    <t>No feature information group</t>
  </si>
  <si>
    <t>Add feature information group</t>
  </si>
  <si>
    <t>C</t>
  </si>
  <si>
    <t>Table 10c-5</t>
  </si>
  <si>
    <t>Add missing general metadata attribute</t>
  </si>
  <si>
    <t>E</t>
  </si>
  <si>
    <t>W</t>
  </si>
  <si>
    <t>--</t>
  </si>
  <si>
    <t>IF TERMINATE=TRUE</t>
  </si>
  <si>
    <t>No featureCode array in feature information group</t>
  </si>
  <si>
    <t>Add featureCode array to feature information group</t>
  </si>
  <si>
    <t>Table 10c-6</t>
  </si>
  <si>
    <t>Table 10c-8</t>
  </si>
  <si>
    <t>Confirm omission of instances of the specified feature type from the dataset</t>
  </si>
  <si>
    <t>Add feature information dataset in Group_F</t>
  </si>
  <si>
    <t>Phase 1 validation checks completed</t>
  </si>
  <si>
    <t>Add entry to featureCode</t>
  </si>
  <si>
    <t>Prerequisite check(s)</t>
  </si>
  <si>
    <t>Gateway for processing further checks</t>
  </si>
  <si>
    <t>Phase 1: Validate Root Group + Feature Information Group + Feature Information Datasets</t>
  </si>
  <si>
    <t>Phase 2: Validate Feature Container Groups</t>
  </si>
  <si>
    <t>Root group structural error, must be corrected before further checks can be processed</t>
  </si>
  <si>
    <t>Initialization:
TERMINATE=FALSE</t>
  </si>
  <si>
    <t>N/A</t>
  </si>
  <si>
    <t>Add attribute or correct value</t>
  </si>
  <si>
    <t>Add or correct the axisNames dataset</t>
  </si>
  <si>
    <t>Table 10c-9</t>
  </si>
  <si>
    <t>The number of feature instance groups in &lt;FTYPE&gt; does not match the value of attribute numInstances</t>
  </si>
  <si>
    <t>Correct attribute numInstances or the the number of feature instance groups in &lt;FTYPE&gt;</t>
  </si>
  <si>
    <t>Table 10c-10</t>
  </si>
  <si>
    <t>Sequencing rule scanDirection contents do not match axis names</t>
  </si>
  <si>
    <t>Correct the value of sequencingRule.scanDirection</t>
  </si>
  <si>
    <t>IF there are no groups named &lt;FTYPE&gt;.N</t>
  </si>
  <si>
    <t>IF there are attributes, datasets, or groups other than those allowed in the product specification</t>
  </si>
  <si>
    <t>Extra content may be a misnamed element</t>
  </si>
  <si>
    <t>Remove or rename extra attribute, dataset, or group, or confirm its permissibility</t>
  </si>
  <si>
    <t>Extra element in root group</t>
  </si>
  <si>
    <t>Phase 2 validation checks completed</t>
  </si>
  <si>
    <t>Feature container group error, must be corrected before feature instance checks can be processed</t>
  </si>
  <si>
    <t>Correct error in bounding box attributes</t>
  </si>
  <si>
    <t>Generic sanity check. The "appropriate ranges" depend on which CRS is used. For EPSG 4326 they would be the intervals [-180.0, +180.0] for longitude and [-90.0, +90.0] for latitude.</t>
  </si>
  <si>
    <t>Correct value of attribute</t>
  </si>
  <si>
    <t>Correct numGRP or values groups</t>
  </si>
  <si>
    <t>Phase 3 validation checks completed</t>
  </si>
  <si>
    <t>Correct &lt;FINST&gt; group structure before proceeding to next phase</t>
  </si>
  <si>
    <t>Correct error before  proceeding to next phase</t>
  </si>
  <si>
    <t>Correct root group structure before proceeding to next phase</t>
  </si>
  <si>
    <t>Phase 4: Validate position information</t>
  </si>
  <si>
    <t>Phase 5: Validate values datasets</t>
  </si>
  <si>
    <t>Add values dataset</t>
  </si>
  <si>
    <t>Correct values dataset</t>
  </si>
  <si>
    <t>Table 10c-17</t>
  </si>
  <si>
    <t>Correct value in values dataset</t>
  </si>
  <si>
    <t>Feature information dataset component type error for &lt;FX&gt;</t>
  </si>
  <si>
    <t>Feature information dataset for &lt;FX&gt; missing</t>
  </si>
  <si>
    <t>FOR EACH &lt;FX&gt;, IF the root group does not contain a group member of the same name &lt;FX&gt;</t>
  </si>
  <si>
    <t>No feature instances for &lt;FX&gt;</t>
  </si>
  <si>
    <t>Check condition description</t>
  </si>
  <si>
    <t>IF CHECK_FAILED SET TERMINATE=TRUE</t>
  </si>
  <si>
    <t>Context test (IF ...) or  initialization (SET ...)</t>
  </si>
  <si>
    <t>Annex A</t>
  </si>
  <si>
    <t>Table 10c-12</t>
  </si>
  <si>
    <t>Logical Consistency / Format Consistency</t>
  </si>
  <si>
    <t>Logical Consistency / Domain Consistency</t>
  </si>
  <si>
    <t>Aggregation Measures</t>
  </si>
  <si>
    <t>Logical Consistency / Conceptual Consistency</t>
  </si>
  <si>
    <t>Logical Consistency / Format Consistency OR Conceptual Consistency</t>
  </si>
  <si>
    <t>Thematic Accuracy / ThematicClassificationCorrectness OR
LogicalConsistency / Format Consistency</t>
  </si>
  <si>
    <t>Extra content may be a misnamed element.
Classify errors under "Thematic Accuracy" if the superfluous elements are groups with names ending in numerals, otherwise under "Format Consistency."</t>
  </si>
  <si>
    <t>Thematic Accuracy / ThematicClassificationCorrectness OR Logical Consistency / Format Consistency</t>
  </si>
  <si>
    <t>Completeness / Commission</t>
  </si>
  <si>
    <r>
      <t xml:space="preserve">SET FX = feature code = </t>
    </r>
    <r>
      <rPr>
        <b/>
        <sz val="9"/>
        <rFont val="Arial"/>
        <family val="2"/>
      </rPr>
      <t>Group_F.featureCode</t>
    </r>
    <r>
      <rPr>
        <sz val="9"/>
        <rFont val="Arial"/>
        <family val="2"/>
      </rPr>
      <t xml:space="preserve"> [1..F]
SET FIDS = feature info dataset corresponding to FX</t>
    </r>
  </si>
  <si>
    <t>Confirm or correct values of spacing, bounds, and numbers of grid points along grid axes</t>
  </si>
  <si>
    <t>Confirm or correct values of bounding box and grid origin</t>
  </si>
  <si>
    <t>Correct the values in startSequence</t>
  </si>
  <si>
    <t>Table 10c-10
Table 10c-12</t>
  </si>
  <si>
    <t>Temporal Quality / Temporal Validity</t>
  </si>
  <si>
    <r>
      <t xml:space="preserve">IF the root group does not have exactly one group member named </t>
    </r>
    <r>
      <rPr>
        <b/>
        <sz val="9"/>
        <rFont val="Arial"/>
        <family val="2"/>
      </rPr>
      <t>Group_F</t>
    </r>
  </si>
  <si>
    <r>
      <t xml:space="preserve">IF </t>
    </r>
    <r>
      <rPr>
        <b/>
        <sz val="9"/>
        <rFont val="Arial"/>
        <family val="2"/>
      </rPr>
      <t>Group_F</t>
    </r>
    <r>
      <rPr>
        <sz val="9"/>
        <rFont val="Arial"/>
        <family val="2"/>
      </rPr>
      <t xml:space="preserve"> does not contain a 1-dimensional array named "</t>
    </r>
    <r>
      <rPr>
        <b/>
        <sz val="9"/>
        <rFont val="Arial"/>
        <family val="2"/>
      </rPr>
      <t>featureCode"</t>
    </r>
  </si>
  <si>
    <r>
      <t xml:space="preserve">SET FX = feature code = </t>
    </r>
    <r>
      <rPr>
        <b/>
        <sz val="9"/>
        <rFont val="Arial"/>
        <family val="2"/>
      </rPr>
      <t>Group_F.featureCode</t>
    </r>
    <r>
      <rPr>
        <sz val="9"/>
        <rFont val="Arial"/>
        <family val="2"/>
      </rPr>
      <t xml:space="preserve"> [1..F]</t>
    </r>
  </si>
  <si>
    <r>
      <t xml:space="preserve">FOR EACH &lt;FX&gt;, IF </t>
    </r>
    <r>
      <rPr>
        <b/>
        <sz val="9"/>
        <rFont val="Arial"/>
        <family val="2"/>
      </rPr>
      <t>Group_F</t>
    </r>
    <r>
      <rPr>
        <sz val="9"/>
        <rFont val="Arial"/>
        <family val="2"/>
      </rPr>
      <t xml:space="preserve"> does not contain a feature information dataset of the same name</t>
    </r>
  </si>
  <si>
    <t>Feature container group does not have the axisNames dataset, or the axisNames dataset does not have the correct dimensions</t>
  </si>
  <si>
    <r>
      <t xml:space="preserve">IF the number of groups named &lt;FTYPE&gt;.N is not equal to the value of attribute </t>
    </r>
    <r>
      <rPr>
        <b/>
        <sz val="9"/>
        <rFont val="Arial"/>
        <family val="2"/>
      </rPr>
      <t>numInstances</t>
    </r>
  </si>
  <si>
    <r>
      <t xml:space="preserve">IF attribute </t>
    </r>
    <r>
      <rPr>
        <b/>
        <sz val="9"/>
        <rFont val="Arial"/>
        <family val="2"/>
      </rPr>
      <t>sequencingRule.scanDirection</t>
    </r>
    <r>
      <rPr>
        <sz val="9"/>
        <rFont val="Arial"/>
        <family val="2"/>
      </rPr>
      <t xml:space="preserve"> does not name all the axes in </t>
    </r>
    <r>
      <rPr>
        <b/>
        <sz val="9"/>
        <rFont val="Arial"/>
        <family val="2"/>
      </rPr>
      <t>axisNames</t>
    </r>
    <r>
      <rPr>
        <sz val="9"/>
        <rFont val="Arial"/>
        <family val="2"/>
      </rPr>
      <t xml:space="preserve"> OR contains a name which is not an entry in </t>
    </r>
    <r>
      <rPr>
        <b/>
        <sz val="9"/>
        <rFont val="Arial"/>
        <family val="2"/>
      </rPr>
      <t>axisNames</t>
    </r>
  </si>
  <si>
    <r>
      <t>IF (</t>
    </r>
    <r>
      <rPr>
        <b/>
        <sz val="9"/>
        <rFont val="Arial"/>
        <family val="2"/>
      </rPr>
      <t>westBoundLongitude</t>
    </r>
    <r>
      <rPr>
        <sz val="9"/>
        <rFont val="Arial"/>
        <family val="2"/>
      </rPr>
      <t xml:space="preserve"> ≠ </t>
    </r>
    <r>
      <rPr>
        <b/>
        <sz val="9"/>
        <rFont val="Arial"/>
        <family val="2"/>
      </rPr>
      <t>gridOriginLongitude</t>
    </r>
    <r>
      <rPr>
        <sz val="9"/>
        <rFont val="Arial"/>
        <family val="2"/>
      </rPr>
      <t>) OR (</t>
    </r>
    <r>
      <rPr>
        <b/>
        <sz val="9"/>
        <rFont val="Arial"/>
        <family val="2"/>
      </rPr>
      <t>southBoundLatitude</t>
    </r>
    <r>
      <rPr>
        <sz val="9"/>
        <rFont val="Arial"/>
        <family val="2"/>
      </rPr>
      <t xml:space="preserve"> ≠ </t>
    </r>
    <r>
      <rPr>
        <b/>
        <sz val="9"/>
        <rFont val="Arial"/>
        <family val="2"/>
      </rPr>
      <t>gridOriginLatitude</t>
    </r>
    <r>
      <rPr>
        <sz val="9"/>
        <rFont val="Arial"/>
        <family val="2"/>
      </rPr>
      <t>)</t>
    </r>
  </si>
  <si>
    <r>
      <t xml:space="preserve">IF the </t>
    </r>
    <r>
      <rPr>
        <b/>
        <sz val="9"/>
        <rFont val="Arial"/>
        <family val="2"/>
      </rPr>
      <t>values</t>
    </r>
    <r>
      <rPr>
        <sz val="9"/>
        <rFont val="Arial"/>
        <family val="2"/>
      </rPr>
      <t xml:space="preserve"> dataset members ARE NOT compound values with one component for each attribute specified in &lt;FIDS&gt;</t>
    </r>
  </si>
  <si>
    <t>DQ Measure / Theme (see S-97 Part C)</t>
  </si>
  <si>
    <t>Check ID</t>
  </si>
  <si>
    <t>Short Name</t>
  </si>
  <si>
    <t>Classification</t>
  </si>
  <si>
    <t>S-100 reference</t>
  </si>
  <si>
    <t>Metadata Consistency</t>
  </si>
  <si>
    <t>?</t>
  </si>
  <si>
    <t>Correct value</t>
  </si>
  <si>
    <t>IF the value of any component of a values record is outside the range for the corresponding attribute in the &lt;FTYPE&gt; array and not a fill value for the attribute</t>
  </si>
  <si>
    <t>&lt;FINST&gt;/&lt;FDG&gt; data value out of range</t>
  </si>
  <si>
    <t>2.3.0</t>
  </si>
  <si>
    <t>as of August 2023</t>
  </si>
  <si>
    <t>This spreadsheet contains "product-specific" checks for S-102:</t>
  </si>
  <si>
    <t>Report ambiguities, errors, or discrepancies in the S-102 Github repository.</t>
  </si>
  <si>
    <t>S-100 Ed. 5.0.0 reference</t>
  </si>
  <si>
    <t>S-102 2.3.0 (Aug. 2023) reference</t>
  </si>
  <si>
    <t>Mandatory General Metadata attribute missing</t>
  </si>
  <si>
    <t>Table 8</t>
  </si>
  <si>
    <t>All group, attribute and dataset name checks are case-sensitive.</t>
  </si>
  <si>
    <t>"PS" in the checks means this edition of the S-102 Product Specification.</t>
  </si>
  <si>
    <t>FOR EACH attribute of the root group, WHERE the type does not match the type in the PS</t>
  </si>
  <si>
    <t>Wrong type for General Metadata attribute</t>
  </si>
  <si>
    <t>Correct attribute type</t>
  </si>
  <si>
    <t>Wrong value for General Metadata attribute</t>
  </si>
  <si>
    <t>Correct attribute value</t>
  </si>
  <si>
    <t>Includes checking whether the value is within any value range specified in the PS or S-100.
May be combined with the preceding check.</t>
  </si>
  <si>
    <t>Type checking must include size if specified in the PS.
May be combined with the next check.
Applies to all attributes in the root group, whether optional or mandatory.</t>
  </si>
  <si>
    <t>Inconsistent value for epoch</t>
  </si>
  <si>
    <t>Wrong format for data or time</t>
  </si>
  <si>
    <t>Correct value string</t>
  </si>
  <si>
    <t>Table 8;
clause 5.4</t>
  </si>
  <si>
    <t>Conditionally mandatory General Metadata attribute missing</t>
  </si>
  <si>
    <t>Add missing attribute</t>
  </si>
  <si>
    <t>A conditionally mandatory attribute has multiplicity lower bound zero but is required if a specified condition is satisfied. The condition is specified in the Remarks column  of either S-100 Table 10c-6, S-102 Table 8, or both.</t>
  </si>
  <si>
    <r>
      <t>FOR attributes [</t>
    </r>
    <r>
      <rPr>
        <b/>
        <sz val="9"/>
        <rFont val="Arial"/>
        <family val="2"/>
      </rPr>
      <t>issueDate</t>
    </r>
    <r>
      <rPr>
        <sz val="9"/>
        <rFont val="Arial"/>
        <family val="2"/>
      </rPr>
      <t xml:space="preserve">, </t>
    </r>
    <r>
      <rPr>
        <b/>
        <sz val="9"/>
        <rFont val="Arial"/>
        <family val="2"/>
      </rPr>
      <t>issueTime</t>
    </r>
    <r>
      <rPr>
        <sz val="9"/>
        <rFont val="Arial"/>
        <family val="2"/>
      </rPr>
      <t>], WHERE the format of the value does not match the specified pattern.</t>
    </r>
  </si>
  <si>
    <t>FOR EACH mandatory or conditionally mandatory attribute of the root group, WHERE the value does not match the specified range or required value (if any) in the PS</t>
  </si>
  <si>
    <t>May be checked via visual means or comparision to a system table of datums and corresponding  epochs. (The EPSG registry may be used as a source. S-100 does not provide such a table.)</t>
  </si>
  <si>
    <t>FOR EACH conditionally mandatory attribute in the PS Table 8 WHERE the prerequisite condition specified in the PS is satisfied but the attribute is missing</t>
  </si>
  <si>
    <t>FOR EACH attribute in the PS Table 8 with multiplicity lower bound = 1, WHERE an HDF5 attribute with the identical camel case name does not exist in the root group</t>
  </si>
  <si>
    <t>Table 8 (Root group attributes)</t>
  </si>
  <si>
    <t>Table 10c-6 (Embedded metadata (carrier metadata) in root group)</t>
  </si>
  <si>
    <t>Table 10c-5 (Root group)</t>
  </si>
  <si>
    <t>ISO metadata files are not used in navigation products</t>
  </si>
  <si>
    <t>4.2
11.1 - 11.3
12.2</t>
  </si>
  <si>
    <t>S-102 clause 4.2 states suppport files are not used.
S-102 Clause 11 does not include ISO metadata.
S-102 2.2.0 Fig. 10 does not include ISO metadata</t>
  </si>
  <si>
    <t>Remove ISO metadata file  and change the metadata attribute value to the empty string</t>
  </si>
  <si>
    <r>
      <t xml:space="preserve">IF attribute </t>
    </r>
    <r>
      <rPr>
        <b/>
        <sz val="9"/>
        <rFont val="Arial"/>
        <family val="2"/>
      </rPr>
      <t>metadata</t>
    </r>
    <r>
      <rPr>
        <sz val="9"/>
        <rFont val="Arial"/>
        <family val="2"/>
      </rPr>
      <t xml:space="preserve"> is present and its value IS NOT the empty string</t>
    </r>
  </si>
  <si>
    <t>S-102 must use one of the CRS in Table 1</t>
  </si>
  <si>
    <t>Correct horizontalCRS value</t>
  </si>
  <si>
    <t>Table 1
Table 8</t>
  </si>
  <si>
    <t>Table 1 (S-102 Coordinate Reference Systems)
Table 8</t>
  </si>
  <si>
    <t>IF  (horizontalCRS = any of the UTM or UPS values in Table 1)
SET PROJECTED_CRS = TRUE
ELSE
SET PROJECTED_CRS = FALSE</t>
  </si>
  <si>
    <t>IF (PROJECTED_CRS = TRUE)</t>
  </si>
  <si>
    <t>Populate nameOfHorizontalCRS</t>
  </si>
  <si>
    <t>Attribute nameOfHorizontalCRS must be populated with the name of the projected CRS</t>
  </si>
  <si>
    <t>Attribute nameOfHorizontalCRS does not match EPSG registry information</t>
  </si>
  <si>
    <t>Use name from EPSG registry</t>
  </si>
  <si>
    <t>See GitHub Issue #15</t>
  </si>
  <si>
    <r>
      <t xml:space="preserve">IF </t>
    </r>
    <r>
      <rPr>
        <b/>
        <sz val="9"/>
        <rFont val="Arial"/>
        <family val="2"/>
      </rPr>
      <t>nameOfHorizontalCRS</t>
    </r>
    <r>
      <rPr>
        <sz val="9"/>
        <rFont val="Arial"/>
        <family val="2"/>
      </rPr>
      <t xml:space="preserve"> value does not match the corresponding EPSG registry code</t>
    </r>
  </si>
  <si>
    <r>
      <t xml:space="preserve">IF attribute </t>
    </r>
    <r>
      <rPr>
        <b/>
        <sz val="9"/>
        <rFont val="Arial"/>
        <family val="2"/>
      </rPr>
      <t>horizontalCRS</t>
    </r>
    <r>
      <rPr>
        <sz val="9"/>
        <rFont val="Arial"/>
        <family val="2"/>
      </rPr>
      <t xml:space="preserve"> ≠ one of the CRS EPSG codes in Table 1 of the PS</t>
    </r>
  </si>
  <si>
    <t>See GitHub Issue #15
Validate by visual inspection or comparison to internal table of EPSG codes/names/parameters</t>
  </si>
  <si>
    <r>
      <t xml:space="preserve">IF attribute </t>
    </r>
    <r>
      <rPr>
        <b/>
        <sz val="9"/>
        <rFont val="Arial"/>
        <family val="2"/>
      </rPr>
      <t>nameOfHorizontalCRS</t>
    </r>
    <r>
      <rPr>
        <sz val="9"/>
        <rFont val="Arial"/>
        <family val="2"/>
      </rPr>
      <t xml:space="preserve"> is not populated</t>
    </r>
  </si>
  <si>
    <r>
      <t xml:space="preserve">IF attribute </t>
    </r>
    <r>
      <rPr>
        <b/>
        <sz val="9"/>
        <rFont val="Arial"/>
        <family val="2"/>
      </rPr>
      <t>typeOfHorizontalCRS</t>
    </r>
    <r>
      <rPr>
        <sz val="9"/>
        <rFont val="Arial"/>
        <family val="2"/>
      </rPr>
      <t xml:space="preserve"> is not populated</t>
    </r>
  </si>
  <si>
    <t>Attribute typeOfHorizontalCRS required for projected CRSs</t>
  </si>
  <si>
    <t>Populate typeOfHorizontalCRS</t>
  </si>
  <si>
    <t>Attribute typeOfHorizontalCRS is inconsistent with horizontalCRS</t>
  </si>
  <si>
    <t>Correct value of typeOfHorizontalCRS</t>
  </si>
  <si>
    <t>Table 10c-6
Table 10c-24 (Type of the horizontal CRS)</t>
  </si>
  <si>
    <r>
      <t xml:space="preserve">IF </t>
    </r>
    <r>
      <rPr>
        <b/>
        <sz val="9"/>
        <rFont val="Arial"/>
        <family val="2"/>
      </rPr>
      <t>typeOfHorizontalCRS</t>
    </r>
    <r>
      <rPr>
        <sz val="9"/>
        <rFont val="Arial"/>
        <family val="2"/>
      </rPr>
      <t xml:space="preserve"> </t>
    </r>
    <r>
      <rPr>
        <sz val="10"/>
        <rFont val="Arial"/>
        <family val="2"/>
      </rPr>
      <t>≠</t>
    </r>
    <r>
      <rPr>
        <sz val="9.9"/>
        <rFont val="Arial"/>
        <family val="2"/>
      </rPr>
      <t xml:space="preserve"> </t>
    </r>
    <r>
      <rPr>
        <sz val="9"/>
        <rFont val="Arial"/>
        <family val="2"/>
      </rPr>
      <t>2 (projectedCRS)</t>
    </r>
  </si>
  <si>
    <t>Attribute required for projected CRS is not populated</t>
  </si>
  <si>
    <t>Populate attribute (name)</t>
  </si>
  <si>
    <r>
      <t xml:space="preserve">IF </t>
    </r>
    <r>
      <rPr>
        <b/>
        <sz val="9"/>
        <rFont val="Arial"/>
        <family val="2"/>
      </rPr>
      <t>horizontalDatum</t>
    </r>
    <r>
      <rPr>
        <sz val="9"/>
        <rFont val="Arial"/>
        <family val="2"/>
      </rPr>
      <t xml:space="preserve"> = -1</t>
    </r>
  </si>
  <si>
    <t>Attribute horizontalDatum should be a standard EPSG datum not a user-defined datum</t>
  </si>
  <si>
    <t>TBD. Github issue #54</t>
  </si>
  <si>
    <t>Use an EPSG horizontal datum</t>
  </si>
  <si>
    <t>Prime meridian must be Greenwich</t>
  </si>
  <si>
    <t>Use the Greenwich Prime Meridian code</t>
  </si>
  <si>
    <r>
      <t xml:space="preserve">IF attribute </t>
    </r>
    <r>
      <rPr>
        <b/>
        <sz val="9"/>
        <rFont val="Arial"/>
        <family val="2"/>
      </rPr>
      <t>primeMeridian</t>
    </r>
    <r>
      <rPr>
        <sz val="9"/>
        <rFont val="Arial"/>
        <family val="2"/>
      </rPr>
      <t xml:space="preserve"> is present and its value is not the EPSG code for the "Greenwich" prime meridian</t>
    </r>
  </si>
  <si>
    <t>Spheroid must be WGS 84</t>
  </si>
  <si>
    <t>Convert to WGS 84 ellipsoid</t>
  </si>
  <si>
    <r>
      <t xml:space="preserve">IF attribute </t>
    </r>
    <r>
      <rPr>
        <b/>
        <sz val="9"/>
        <rFont val="Arial"/>
        <family val="2"/>
      </rPr>
      <t>spheroid</t>
    </r>
    <r>
      <rPr>
        <sz val="9"/>
        <rFont val="Arial"/>
        <family val="2"/>
      </rPr>
      <t xml:space="preserve"> is present and its value is not the EPSG code for the WGS 84 ellipsoid</t>
    </r>
  </si>
  <si>
    <t>Table 10c-6
Table 10c-27 (Projection methods and their parameters)</t>
  </si>
  <si>
    <t>S-102 Edition:</t>
  </si>
  <si>
    <t>S-100 Edition:</t>
  </si>
  <si>
    <t>5.0.0</t>
  </si>
  <si>
    <t>References to S-100 tables and clauses are to this edition of S-100</t>
  </si>
  <si>
    <t>See the Validation annex in the Product Specification for an explanation of the format.</t>
  </si>
  <si>
    <r>
      <t xml:space="preserve">IF any of the projection parameters (attributes </t>
    </r>
    <r>
      <rPr>
        <b/>
        <sz val="9"/>
        <rFont val="Arial"/>
        <family val="2"/>
      </rPr>
      <t>projectionParameter1</t>
    </r>
    <r>
      <rPr>
        <sz val="9"/>
        <rFont val="Arial"/>
        <family val="2"/>
      </rPr>
      <t xml:space="preserve"> through </t>
    </r>
    <r>
      <rPr>
        <b/>
        <sz val="9"/>
        <rFont val="Arial"/>
        <family val="2"/>
      </rPr>
      <t>projectionParameter5, falseNorthing, falseEasting</t>
    </r>
    <r>
      <rPr>
        <sz val="9"/>
        <rFont val="Arial"/>
        <family val="2"/>
      </rPr>
      <t>) corresponding to the projectionMethod is missing</t>
    </r>
  </si>
  <si>
    <t>Populate required projection parameter attributes with values corresponding to the  CRS specified by horizontalCRS</t>
  </si>
  <si>
    <t>Projection parameter has wrong value for CRS specified in horizontalCRS</t>
  </si>
  <si>
    <t>Projection parameters must be populated for projected CRS specified in horizontalCRS</t>
  </si>
  <si>
    <r>
      <t xml:space="preserve">IF any of the required projection parameters (from attributes </t>
    </r>
    <r>
      <rPr>
        <b/>
        <sz val="9"/>
        <rFont val="Arial"/>
        <family val="2"/>
      </rPr>
      <t>projectionParameter1</t>
    </r>
    <r>
      <rPr>
        <sz val="9"/>
        <rFont val="Arial"/>
        <family val="2"/>
      </rPr>
      <t xml:space="preserve"> through </t>
    </r>
    <r>
      <rPr>
        <b/>
        <sz val="9"/>
        <rFont val="Arial"/>
        <family val="2"/>
      </rPr>
      <t>projectionParameter5, falseNorthing, falseEasting</t>
    </r>
    <r>
      <rPr>
        <sz val="9"/>
        <rFont val="Arial"/>
        <family val="2"/>
      </rPr>
      <t>) is populated with an incorrect value</t>
    </r>
  </si>
  <si>
    <t>Greenwich meridian implied by Table 1 restriction to WGS84 or standard UTM/UPS zones.
This test is passed if the horizontal CRS is WGS 84 and attribute primeMeridian is omitted.
Github issue #54</t>
  </si>
  <si>
    <t>Implied by Table 1 restriction to WGS84 or standard UTM/UPS zones.
This test is passed if the horizontal CRS is WGS 84 and attribute spheroid is omitted.
Github issue #54</t>
  </si>
  <si>
    <t>The required set depends on the projection method. See S-100 clause 10c-10.8.
Github issue #15</t>
  </si>
  <si>
    <t>Applies only to required parameters (previous test).
The values are specified in the EPSG registry.
Github issue #15</t>
  </si>
  <si>
    <r>
      <t xml:space="preserve">IF attribute </t>
    </r>
    <r>
      <rPr>
        <b/>
        <sz val="9"/>
        <rFont val="Arial"/>
        <family val="2"/>
      </rPr>
      <t>epoch</t>
    </r>
    <r>
      <rPr>
        <sz val="9"/>
        <rFont val="Arial"/>
        <family val="2"/>
      </rPr>
      <t xml:space="preserve"> is present and its value does not correspond to an epoch for the horizontal datum</t>
    </r>
  </si>
  <si>
    <r>
      <t>IF any of {</t>
    </r>
    <r>
      <rPr>
        <b/>
        <sz val="9"/>
        <rFont val="Arial"/>
        <family val="2"/>
      </rPr>
      <t>horizontalCS</t>
    </r>
    <r>
      <rPr>
        <sz val="9"/>
        <rFont val="Arial"/>
        <family val="2"/>
      </rPr>
      <t xml:space="preserve">, </t>
    </r>
    <r>
      <rPr>
        <b/>
        <sz val="9"/>
        <rFont val="Arial"/>
        <family val="2"/>
      </rPr>
      <t>horizontalDatum</t>
    </r>
    <r>
      <rPr>
        <sz val="9"/>
        <rFont val="Arial"/>
        <family val="2"/>
      </rPr>
      <t xml:space="preserve">, </t>
    </r>
    <r>
      <rPr>
        <b/>
        <sz val="9"/>
        <rFont val="Arial"/>
        <family val="2"/>
      </rPr>
      <t>projectionMethod</t>
    </r>
    <r>
      <rPr>
        <sz val="9"/>
        <rFont val="Arial"/>
        <family val="2"/>
      </rPr>
      <t>} is not populated</t>
    </r>
  </si>
  <si>
    <r>
      <t xml:space="preserve">IF attribute </t>
    </r>
    <r>
      <rPr>
        <b/>
        <sz val="9"/>
        <rFont val="Arial"/>
        <family val="2"/>
      </rPr>
      <t>verticalCS</t>
    </r>
    <r>
      <rPr>
        <sz val="9"/>
        <rFont val="Arial"/>
        <family val="2"/>
      </rPr>
      <t xml:space="preserve"> </t>
    </r>
    <r>
      <rPr>
        <sz val="9"/>
        <rFont val="Calibri"/>
        <family val="2"/>
      </rPr>
      <t>≠</t>
    </r>
    <r>
      <rPr>
        <sz val="9.9"/>
        <rFont val="Arial"/>
        <family val="2"/>
      </rPr>
      <t xml:space="preserve"> 6498</t>
    </r>
  </si>
  <si>
    <t>Attribute verticalCS must be the EPSG code 6498</t>
  </si>
  <si>
    <t>Correct vertical coordinate system</t>
  </si>
  <si>
    <t>PS to be amended to require 6498 after which this check can be removed (will be covered by P1-5 and P1-9 (checks for presence and values of mandatory attribute).
Ref. Github issue #50</t>
  </si>
  <si>
    <t>Bathymetry data feature missing from featureCode array</t>
  </si>
  <si>
    <t>10.2.2</t>
  </si>
  <si>
    <r>
      <t xml:space="preserve">IF </t>
    </r>
    <r>
      <rPr>
        <b/>
        <sz val="9"/>
        <rFont val="Arial"/>
        <family val="2"/>
      </rPr>
      <t>Group_F.featureCode</t>
    </r>
    <r>
      <rPr>
        <sz val="9"/>
        <rFont val="Arial"/>
        <family val="2"/>
      </rPr>
      <t xml:space="preserve"> DOES NOT contain an entry for </t>
    </r>
    <r>
      <rPr>
        <b/>
        <sz val="9"/>
        <rFont val="Arial"/>
        <family val="2"/>
      </rPr>
      <t>QualityOfSurvey</t>
    </r>
  </si>
  <si>
    <r>
      <t xml:space="preserve">IF </t>
    </r>
    <r>
      <rPr>
        <b/>
        <sz val="9"/>
        <rFont val="Arial"/>
        <family val="2"/>
      </rPr>
      <t>Group_F.featureCode</t>
    </r>
    <r>
      <rPr>
        <sz val="9"/>
        <rFont val="Arial"/>
        <family val="2"/>
      </rPr>
      <t xml:space="preserve"> DOES NOT contain an entry for </t>
    </r>
    <r>
      <rPr>
        <b/>
        <sz val="9"/>
        <rFont val="Arial"/>
        <family val="2"/>
      </rPr>
      <t>BathymetryCoverage</t>
    </r>
  </si>
  <si>
    <t>Quality feature not used</t>
  </si>
  <si>
    <t>10c-9.11.1</t>
  </si>
  <si>
    <t>Update condition after Q. of Bathy. Coverage is approved.
This is a notification-only check because of the discussion in the S-102 PT about making the quality feature optional.</t>
  </si>
  <si>
    <t>No action, notification only</t>
  </si>
  <si>
    <t>Group_F feature information must correspond to feature catalogue</t>
  </si>
  <si>
    <t>Correct entries in Group_F.featureCode</t>
  </si>
  <si>
    <t>IF CHECK_FAILED SET QF = FALSE
ELSE SET QF = TRUE</t>
  </si>
  <si>
    <r>
      <t xml:space="preserve">IF </t>
    </r>
    <r>
      <rPr>
        <b/>
        <sz val="9"/>
        <rFont val="Arial"/>
        <family val="2"/>
      </rPr>
      <t>Group_F.featureCode</t>
    </r>
    <r>
      <rPr>
        <sz val="9"/>
        <rFont val="Arial"/>
        <family val="2"/>
      </rPr>
      <t xml:space="preserve"> contains a feature code not found in the feature catalogue</t>
    </r>
  </si>
  <si>
    <t>FOR EACH &lt;FIDS&gt;, IF the compound type or values are different from the PS</t>
  </si>
  <si>
    <t>Correct structure and/or values of feature information dataset</t>
  </si>
  <si>
    <t>Table 10 (Sample contents of the BathymetryCoverage and QualityOfSurvey arrays)</t>
  </si>
  <si>
    <t>Table 10c-8 (Components of feature information group)</t>
  </si>
  <si>
    <t>If Q. of Survey is not used there will be no group for it.</t>
  </si>
  <si>
    <t>Remove or rename extra attribute, dataset, or group</t>
  </si>
  <si>
    <t>10.2 (Table 7, Figure 9)</t>
  </si>
  <si>
    <t>When q of Survey/q of Bathy Coverage is made optional it should be omitted from the featureCode dataset in Group_F and have no feature info dataset or group.</t>
  </si>
  <si>
    <t>Gateway for processing further checks. Terminate processing here if TERMINATE=TRUE</t>
  </si>
  <si>
    <t>The context for Phase 1 checks is the root group of the HDF5 file (/)</t>
  </si>
  <si>
    <t>Correct attribute</t>
  </si>
  <si>
    <t>Table 11;
clause 10.2.8 para. 1</t>
  </si>
  <si>
    <t>Correct attributes</t>
  </si>
  <si>
    <r>
      <t xml:space="preserve">IF dataset </t>
    </r>
    <r>
      <rPr>
        <b/>
        <sz val="9"/>
        <rFont val="Arial"/>
        <family val="2"/>
      </rPr>
      <t>axisNames</t>
    </r>
    <r>
      <rPr>
        <sz val="9"/>
        <rFont val="Arial"/>
        <family val="2"/>
      </rPr>
      <t xml:space="preserve"> is not found or does not have the correct rank and datatype, or has length ≠ 2</t>
    </r>
  </si>
  <si>
    <t>Table 7;
Figure 9</t>
  </si>
  <si>
    <r>
      <t xml:space="preserve">If the contents of dataset </t>
    </r>
    <r>
      <rPr>
        <b/>
        <sz val="9"/>
        <rFont val="Arial"/>
        <family val="2"/>
      </rPr>
      <t>axisNames</t>
    </r>
    <r>
      <rPr>
        <sz val="9"/>
        <rFont val="Arial"/>
        <family val="2"/>
      </rPr>
      <t xml:space="preserve"> do not conform to the CRS specified by horizontalCRS</t>
    </r>
  </si>
  <si>
    <t>Correct the axisNames dataset</t>
  </si>
  <si>
    <t>Axis names must conform to CRS</t>
  </si>
  <si>
    <t>Consult EPSG registry for axis names. Order should be as in the EPSG registry</t>
  </si>
  <si>
    <t>There being no explicit positioning information in S-102, there are no applicable checks for validating explicit position information</t>
  </si>
  <si>
    <t>Initialization
TERMINATE=FALSE</t>
  </si>
  <si>
    <t>(none)</t>
  </si>
  <si>
    <t>The context for Phase 2 checks is each of the feature container groups (/BathymetryCoverage and /QualityOfSurvey in S-102).
Checks with context &lt;FTYPE&gt; only apply only the /BathymetryCoverage group.
Checks with context &lt;QTYPE&gt; only apply only the /QualityOfSurvey or /QualityOfBathymetryCoverage group</t>
  </si>
  <si>
    <t>Initialization
TERMINATE=FALSE
FTYPE=BathymetryCoverage
IF QF=TRUE then QTYPE=(name of quality feature) ELSE QTYPE=null</t>
  </si>
  <si>
    <t>HDF attributes of quality coverage must have the same values as bathymetry coverage</t>
  </si>
  <si>
    <t>No instance groups in bathymetry coverage</t>
  </si>
  <si>
    <t>Table 7
Figure 9</t>
  </si>
  <si>
    <t>Rule checking that &lt;QTYPE&gt; attributes have the same values as &lt;FTYPE&gt; attributes means only &lt;FTYPE&gt; need be checked for this rule. If there is an error, both must be corrected.</t>
  </si>
  <si>
    <t>No feature attribute table in quality feature</t>
  </si>
  <si>
    <t>Add feature attribute table</t>
  </si>
  <si>
    <t>Table 7;
Figure 9;
claause 10.2.8</t>
  </si>
  <si>
    <t>10c-9.6.2</t>
  </si>
  <si>
    <t>Skip if no &lt;QTYPE&gt;</t>
  </si>
  <si>
    <r>
      <t xml:space="preserve">IF the  </t>
    </r>
    <r>
      <rPr>
        <b/>
        <sz val="9"/>
        <rFont val="Arial"/>
        <family val="2"/>
      </rPr>
      <t>featureAttributeTable</t>
    </r>
    <r>
      <rPr>
        <sz val="9"/>
        <rFont val="Arial"/>
        <family val="2"/>
      </rPr>
      <t xml:space="preserve"> dataset does not have  the structure, components, and types described in the PS</t>
    </r>
  </si>
  <si>
    <r>
      <t xml:space="preserve">IF the  </t>
    </r>
    <r>
      <rPr>
        <b/>
        <sz val="9"/>
        <rFont val="Arial"/>
        <family val="2"/>
      </rPr>
      <t>featureAttributeTable</t>
    </r>
    <r>
      <rPr>
        <sz val="9"/>
        <rFont val="Arial"/>
        <family val="2"/>
      </rPr>
      <t xml:space="preserve"> dataset does not exist</t>
    </r>
  </si>
  <si>
    <t>Feature attribute table does not conform to PS</t>
  </si>
  <si>
    <t>Correct structure, components, and types</t>
  </si>
  <si>
    <t>Table 14 (Elements of featureAttributeTable compound datatype)</t>
  </si>
  <si>
    <t>Extra element in container</t>
  </si>
  <si>
    <t>IF any of the mandatory HDF5 attributes in the PS are missing or of the wrong type</t>
  </si>
  <si>
    <t>Add missing attribute or correct type</t>
  </si>
  <si>
    <t>Table 12 (Attributes of BathymetryCoverage feature instance group)</t>
  </si>
  <si>
    <t>Phase 3: Validate Feature Instance and Quality Instance Groups</t>
  </si>
  <si>
    <t>The context for all checks in this phase is either a feature or quality instance group.
(a) A feature instance group is denoted by FINST and is located within a feature container group named FTYPE. In S-102 this is the HDF5 group /BathymetryCoverage/BathymetryCoverage.01.
(b) A quality instance group is denoted by QINST and is located within a quality feature container group named QTYPE. In S-102 2.2.0 this is the HDF5 group /QualityOfSurvey/QualityOfSurvey.01. In Edition 2.3.0 it is expected to be /QualityOfBathymetryCoverage/QualityOfBathymetryCoverage.01</t>
  </si>
  <si>
    <r>
      <t xml:space="preserve">IF the bounding box attributes </t>
    </r>
    <r>
      <rPr>
        <b/>
        <sz val="9"/>
        <rFont val="Arial"/>
        <family val="2"/>
      </rPr>
      <t>westBoundLongitude</t>
    </r>
    <r>
      <rPr>
        <sz val="9"/>
        <rFont val="Arial"/>
        <family val="2"/>
      </rPr>
      <t xml:space="preserve">, </t>
    </r>
    <r>
      <rPr>
        <b/>
        <sz val="9"/>
        <rFont val="Arial"/>
        <family val="2"/>
      </rPr>
      <t>eastBoundLongitude</t>
    </r>
    <r>
      <rPr>
        <sz val="9"/>
        <rFont val="Arial"/>
        <family val="2"/>
      </rPr>
      <t xml:space="preserve">, </t>
    </r>
    <r>
      <rPr>
        <b/>
        <sz val="9"/>
        <rFont val="Arial"/>
        <family val="2"/>
      </rPr>
      <t>southBoundLatitude</t>
    </r>
    <r>
      <rPr>
        <sz val="9"/>
        <rFont val="Arial"/>
        <family val="2"/>
      </rPr>
      <t xml:space="preserve">, </t>
    </r>
    <r>
      <rPr>
        <b/>
        <sz val="9"/>
        <rFont val="Arial"/>
        <family val="2"/>
      </rPr>
      <t>northBoundLatitude</t>
    </r>
    <r>
      <rPr>
        <sz val="9"/>
        <rFont val="Arial"/>
        <family val="2"/>
      </rPr>
      <t xml:space="preserve"> are not within the appropriate ranges for the CRS specified bythe root group attribute </t>
    </r>
    <r>
      <rPr>
        <b/>
        <sz val="9"/>
        <rFont val="Arial"/>
        <family val="2"/>
      </rPr>
      <t>horizontalCRS</t>
    </r>
  </si>
  <si>
    <t>Clause 1.4 (Spatial extent)</t>
  </si>
  <si>
    <t>Generic sanity check.</t>
  </si>
  <si>
    <t>Correct error in grid origin attributes</t>
  </si>
  <si>
    <r>
      <t>IF the bounding box attributes are inconsistent:
(</t>
    </r>
    <r>
      <rPr>
        <b/>
        <sz val="9"/>
        <rFont val="Arial"/>
        <family val="2"/>
      </rPr>
      <t>eastBoundLongitude</t>
    </r>
    <r>
      <rPr>
        <sz val="9"/>
        <rFont val="Arial"/>
        <family val="2"/>
      </rPr>
      <t xml:space="preserve"> &lt;= </t>
    </r>
    <r>
      <rPr>
        <b/>
        <sz val="9"/>
        <rFont val="Arial"/>
        <family val="2"/>
      </rPr>
      <t xml:space="preserve">westBoundLongitude)
</t>
    </r>
    <r>
      <rPr>
        <sz val="9"/>
        <rFont val="Arial"/>
        <family val="2"/>
      </rPr>
      <t>OR (</t>
    </r>
    <r>
      <rPr>
        <b/>
        <sz val="9"/>
        <rFont val="Arial"/>
        <family val="2"/>
      </rPr>
      <t>northBoundLatitude</t>
    </r>
    <r>
      <rPr>
        <sz val="9"/>
        <rFont val="Arial"/>
        <family val="2"/>
      </rPr>
      <t xml:space="preserve"> &lt;= </t>
    </r>
    <r>
      <rPr>
        <b/>
        <sz val="9"/>
        <rFont val="Arial"/>
        <family val="2"/>
      </rPr>
      <t>southBoundLatitude)</t>
    </r>
  </si>
  <si>
    <t>Generic sanity check.
Coordinate conversion may be required for comparisons.
The instance and root group bounding boxes need not be perfectly aligned, the requirement is that no part of the box specified at the instance level be outside the box specified at the root group level.</t>
  </si>
  <si>
    <r>
      <t xml:space="preserve">IF attribute </t>
    </r>
    <r>
      <rPr>
        <b/>
        <sz val="9"/>
        <rFont val="Arial"/>
        <family val="2"/>
      </rPr>
      <t>numPointsLongitudinal</t>
    </r>
    <r>
      <rPr>
        <sz val="9"/>
        <rFont val="Arial"/>
        <family val="2"/>
      </rPr>
      <t xml:space="preserve"> &lt; 2 or </t>
    </r>
    <r>
      <rPr>
        <b/>
        <sz val="9"/>
        <rFont val="Arial"/>
        <family val="2"/>
      </rPr>
      <t>numPointsLatitudinal</t>
    </r>
    <r>
      <rPr>
        <sz val="9"/>
        <rFont val="Arial"/>
        <family val="2"/>
      </rPr>
      <t xml:space="preserve"> &lt; 2</t>
    </r>
  </si>
  <si>
    <r>
      <t xml:space="preserve">IF attributes </t>
    </r>
    <r>
      <rPr>
        <b/>
        <sz val="9"/>
        <rFont val="Arial"/>
        <family val="2"/>
      </rPr>
      <t>gridSpacingLongitudinal</t>
    </r>
    <r>
      <rPr>
        <sz val="9"/>
        <rFont val="Arial"/>
        <family val="2"/>
      </rPr>
      <t xml:space="preserve"> &lt;= 0 OR </t>
    </r>
    <r>
      <rPr>
        <b/>
        <sz val="9"/>
        <rFont val="Arial"/>
        <family val="2"/>
      </rPr>
      <t>gridSpacingLatitudinal</t>
    </r>
    <r>
      <rPr>
        <sz val="9"/>
        <rFont val="Arial"/>
        <family val="2"/>
      </rPr>
      <t xml:space="preserve"> &lt;= 0</t>
    </r>
  </si>
  <si>
    <t>Generic sanity check. The appropriate ranges depend on which CRS is used. For EPSG 4326 they would be the intervals [-180.0, +180.0] for longitude and [-90.0, +90.0] for latitude.</t>
  </si>
  <si>
    <r>
      <t xml:space="preserve">IF
attribute </t>
    </r>
    <r>
      <rPr>
        <b/>
        <sz val="9"/>
        <rFont val="Arial"/>
        <family val="2"/>
      </rPr>
      <t>gridSpacingLongitudinal</t>
    </r>
    <r>
      <rPr>
        <sz val="9"/>
        <rFont val="Arial"/>
        <family val="2"/>
      </rPr>
      <t xml:space="preserve"> &gt;  (</t>
    </r>
    <r>
      <rPr>
        <b/>
        <sz val="9"/>
        <rFont val="Arial"/>
        <family val="2"/>
      </rPr>
      <t>eastBoundLongitude</t>
    </r>
    <r>
      <rPr>
        <sz val="9"/>
        <rFont val="Arial"/>
        <family val="2"/>
      </rPr>
      <t xml:space="preserve"> - </t>
    </r>
    <r>
      <rPr>
        <b/>
        <sz val="9"/>
        <rFont val="Arial"/>
        <family val="2"/>
      </rPr>
      <t>westBoundLongitude</t>
    </r>
    <r>
      <rPr>
        <sz val="9"/>
        <rFont val="Arial"/>
        <family val="2"/>
      </rPr>
      <t xml:space="preserve">)
OR
attribute </t>
    </r>
    <r>
      <rPr>
        <b/>
        <sz val="9"/>
        <rFont val="Arial"/>
        <family val="2"/>
      </rPr>
      <t>gridSpacingLatitudinal</t>
    </r>
    <r>
      <rPr>
        <sz val="9"/>
        <rFont val="Arial"/>
        <family val="2"/>
      </rPr>
      <t xml:space="preserve"> &gt; (</t>
    </r>
    <r>
      <rPr>
        <b/>
        <sz val="9"/>
        <rFont val="Arial"/>
        <family val="2"/>
      </rPr>
      <t>northBoundLatitude</t>
    </r>
    <r>
      <rPr>
        <sz val="9"/>
        <rFont val="Arial"/>
        <family val="2"/>
      </rPr>
      <t xml:space="preserve"> - </t>
    </r>
    <r>
      <rPr>
        <b/>
        <sz val="9"/>
        <rFont val="Arial"/>
        <family val="2"/>
      </rPr>
      <t>southBoundLatitude</t>
    </r>
    <r>
      <rPr>
        <sz val="9"/>
        <rFont val="Arial"/>
        <family val="2"/>
      </rPr>
      <t>)</t>
    </r>
  </si>
  <si>
    <t>Initialization
TERMINATE=FALSE
FTYPE=name of feature container group (BathymetryCoverage)
FINST=name of feature instance group (BathymetryCoverage.01)
QTYPE=(name of quality feature)
QINST=name of quality instance group (QualityOfSurvey.01 in Ed 2.2.0)
FIDS=feature information dataset from Group_F for &lt;FTYPE&gt;
QIDS=feature information dataset from Group_F for &lt;QTYPE&gt;
DOC= dataOffsetCode attribute from feature container group (if omitted set = 1, see S100 10c-9.6.1)</t>
  </si>
  <si>
    <r>
      <t xml:space="preserve">IF attribute </t>
    </r>
    <r>
      <rPr>
        <b/>
        <sz val="9"/>
        <rFont val="Arial"/>
        <family val="2"/>
      </rPr>
      <t>gridSpacingLongitudinal</t>
    </r>
    <r>
      <rPr>
        <sz val="9"/>
        <rFont val="Arial"/>
        <family val="2"/>
      </rPr>
      <t xml:space="preserve"> &gt; (</t>
    </r>
    <r>
      <rPr>
        <b/>
        <sz val="9"/>
        <rFont val="Arial"/>
        <family val="2"/>
      </rPr>
      <t>eastBoundLongitude</t>
    </r>
    <r>
      <rPr>
        <sz val="9"/>
        <rFont val="Arial"/>
        <family val="2"/>
      </rPr>
      <t xml:space="preserve"> - </t>
    </r>
    <r>
      <rPr>
        <b/>
        <sz val="9"/>
        <rFont val="Arial"/>
        <family val="2"/>
      </rPr>
      <t>westBoundLongitude</t>
    </r>
    <r>
      <rPr>
        <sz val="9"/>
        <rFont val="Arial"/>
        <family val="2"/>
      </rPr>
      <t>) / (</t>
    </r>
    <r>
      <rPr>
        <b/>
        <sz val="9"/>
        <rFont val="Arial"/>
        <family val="2"/>
      </rPr>
      <t>numPointsLongitudinal</t>
    </r>
    <r>
      <rPr>
        <sz val="9"/>
        <rFont val="Arial"/>
        <family val="2"/>
      </rPr>
      <t xml:space="preserve"> - 1)
OR </t>
    </r>
    <r>
      <rPr>
        <b/>
        <sz val="9"/>
        <rFont val="Arial"/>
        <family val="2"/>
      </rPr>
      <t>gridSpacingLatitudinal</t>
    </r>
    <r>
      <rPr>
        <sz val="9"/>
        <rFont val="Arial"/>
        <family val="2"/>
      </rPr>
      <t xml:space="preserve"> &gt; (</t>
    </r>
    <r>
      <rPr>
        <b/>
        <sz val="9"/>
        <rFont val="Arial"/>
        <family val="2"/>
      </rPr>
      <t>northBoundLatitude</t>
    </r>
    <r>
      <rPr>
        <sz val="9"/>
        <rFont val="Arial"/>
        <family val="2"/>
      </rPr>
      <t xml:space="preserve"> - </t>
    </r>
    <r>
      <rPr>
        <b/>
        <sz val="9"/>
        <rFont val="Arial"/>
        <family val="2"/>
      </rPr>
      <t>southBoundLatitude</t>
    </r>
    <r>
      <rPr>
        <sz val="9"/>
        <rFont val="Arial"/>
        <family val="2"/>
      </rPr>
      <t>) / (</t>
    </r>
    <r>
      <rPr>
        <b/>
        <sz val="9"/>
        <rFont val="Arial"/>
        <family val="2"/>
      </rPr>
      <t>numPointsLatitudinal</t>
    </r>
    <r>
      <rPr>
        <sz val="9"/>
        <rFont val="Arial"/>
        <family val="2"/>
      </rPr>
      <t xml:space="preserve"> - 1)</t>
    </r>
  </si>
  <si>
    <t>Generic sanity check. "grid" should be at least 1X1 cells and not exceed the bounding box.
The bounding box coordinates are those specified at the instance level.</t>
  </si>
  <si>
    <t>Grid must be at least 1X1</t>
  </si>
  <si>
    <r>
      <t xml:space="preserve">IF attribute </t>
    </r>
    <r>
      <rPr>
        <b/>
        <sz val="9"/>
        <rFont val="Arial"/>
        <family val="2"/>
      </rPr>
      <t>numPointsLongitudinal</t>
    </r>
    <r>
      <rPr>
        <sz val="9"/>
        <rFont val="Arial"/>
        <family val="2"/>
      </rPr>
      <t xml:space="preserve"> &lt; 1 or </t>
    </r>
    <r>
      <rPr>
        <b/>
        <sz val="9"/>
        <rFont val="Arial"/>
        <family val="2"/>
      </rPr>
      <t>numPointsLatitudinal</t>
    </r>
    <r>
      <rPr>
        <sz val="9"/>
        <rFont val="Arial"/>
        <family val="2"/>
      </rPr>
      <t xml:space="preserve"> &lt; 1</t>
    </r>
  </si>
  <si>
    <r>
      <t xml:space="preserve">IF attribute </t>
    </r>
    <r>
      <rPr>
        <b/>
        <sz val="9"/>
        <rFont val="Arial"/>
        <family val="2"/>
      </rPr>
      <t>gridSpacingLongitudinal</t>
    </r>
    <r>
      <rPr>
        <sz val="9"/>
        <rFont val="Arial"/>
        <family val="2"/>
      </rPr>
      <t xml:space="preserve"> &gt; (</t>
    </r>
    <r>
      <rPr>
        <b/>
        <sz val="9"/>
        <rFont val="Arial"/>
        <family val="2"/>
      </rPr>
      <t>eastBoundLongitude</t>
    </r>
    <r>
      <rPr>
        <sz val="9"/>
        <rFont val="Arial"/>
        <family val="2"/>
      </rPr>
      <t xml:space="preserve"> - </t>
    </r>
    <r>
      <rPr>
        <b/>
        <sz val="9"/>
        <rFont val="Arial"/>
        <family val="2"/>
      </rPr>
      <t>westBoundLongitude</t>
    </r>
    <r>
      <rPr>
        <sz val="9"/>
        <rFont val="Arial"/>
        <family val="2"/>
      </rPr>
      <t>) / (</t>
    </r>
    <r>
      <rPr>
        <b/>
        <sz val="9"/>
        <rFont val="Arial"/>
        <family val="2"/>
      </rPr>
      <t>numPointsLongitudinal</t>
    </r>
    <r>
      <rPr>
        <sz val="9"/>
        <rFont val="Arial"/>
        <family val="2"/>
      </rPr>
      <t xml:space="preserve">)
OR </t>
    </r>
    <r>
      <rPr>
        <b/>
        <sz val="9"/>
        <rFont val="Arial"/>
        <family val="2"/>
      </rPr>
      <t>gridSpacingLatitudinal</t>
    </r>
    <r>
      <rPr>
        <sz val="9"/>
        <rFont val="Arial"/>
        <family val="2"/>
      </rPr>
      <t xml:space="preserve"> &gt; (</t>
    </r>
    <r>
      <rPr>
        <b/>
        <sz val="9"/>
        <rFont val="Arial"/>
        <family val="2"/>
      </rPr>
      <t>northBoundLatitude</t>
    </r>
    <r>
      <rPr>
        <sz val="9"/>
        <rFont val="Arial"/>
        <family val="2"/>
      </rPr>
      <t xml:space="preserve"> - </t>
    </r>
    <r>
      <rPr>
        <b/>
        <sz val="9"/>
        <rFont val="Arial"/>
        <family val="2"/>
      </rPr>
      <t>southBoundLatitude</t>
    </r>
    <r>
      <rPr>
        <sz val="9"/>
        <rFont val="Arial"/>
        <family val="2"/>
      </rPr>
      <t>) / (</t>
    </r>
    <r>
      <rPr>
        <b/>
        <sz val="9"/>
        <rFont val="Arial"/>
        <family val="2"/>
      </rPr>
      <t>numPointsLatitudinal</t>
    </r>
    <r>
      <rPr>
        <sz val="9"/>
        <rFont val="Arial"/>
        <family val="2"/>
      </rPr>
      <t>)</t>
    </r>
  </si>
  <si>
    <t>Generic sanity check. "grid" should be at least 1X1 cells.
Assumes grid points DO include all four boundaries.</t>
  </si>
  <si>
    <t>Table 10c-12 (Attributes of feature instance groups)</t>
  </si>
  <si>
    <t>Calculated grid must not be outside bounding box.
The bounding box coordinates are those specified at the instance level.
Assumes grid points DO include all four boundaries.
Recasts Github issue #50 check #10</t>
  </si>
  <si>
    <t>Calculated grid must not be outside bounding box.
See comment in previous check for DOC=5.
Recasts Github issue #50 check #10</t>
  </si>
  <si>
    <r>
      <t xml:space="preserve">IF attribute </t>
    </r>
    <r>
      <rPr>
        <b/>
        <sz val="9"/>
        <rFont val="Arial"/>
        <family val="2"/>
      </rPr>
      <t>startSequence</t>
    </r>
    <r>
      <rPr>
        <sz val="9"/>
        <rFont val="Arial"/>
        <family val="2"/>
      </rPr>
      <t xml:space="preserve"> does not consist of the same number of comma-separated integer values as the </t>
    </r>
    <r>
      <rPr>
        <b/>
        <sz val="9"/>
        <rFont val="Arial"/>
        <family val="2"/>
      </rPr>
      <t>axisNames</t>
    </r>
    <r>
      <rPr>
        <sz val="9"/>
        <rFont val="Arial"/>
        <family val="2"/>
      </rPr>
      <t xml:space="preserve"> dataset in the owner &lt;FTYPE&gt;</t>
    </r>
  </si>
  <si>
    <t>This check assumes that the bounding box should fit a rectangular grid "closely". Remove if S-102 PT decides otherwise.</t>
  </si>
  <si>
    <t>Table 12</t>
  </si>
  <si>
    <t>Table 11
Table 12</t>
  </si>
  <si>
    <t>Warning because application can ignore it for S-102 regular grids (See S-102 2.2.0 4.2.1.1.1.12).</t>
  </si>
  <si>
    <t>E.g., for scans beginning at the lower left corner startSequence would be "0,0" but for scans beginning at the upper left and proceeding in the reverse direction, startSequence values would be the grid point numbers for the upper right corner.
Warning because application can ignore it for S-102 regular grids. (See S-102 2.2.0 4.2.1.1.1.12).</t>
  </si>
  <si>
    <t>DOC=1,2,3,4</t>
  </si>
  <si>
    <t>DOC=5</t>
  </si>
  <si>
    <t>S-102 Ed. 2.2.0 clause 10.2.9 says &lt;QINST&gt; must have the same attributes as &lt;FINST&gt; and their values must also be the same. Validation tools may optionally use this requirement to shortcut checking all attributes of &lt;QINST&gt;.</t>
  </si>
  <si>
    <t>NB: S-102 2.2.0 Table 12 does not specify any optional attributes,</t>
  </si>
  <si>
    <t>Error in grid origin coordinates in instance group</t>
  </si>
  <si>
    <t>Value of gridSpacingLongitudinal or gridSpacingLatitudinal in instance group too high</t>
  </si>
  <si>
    <t>Grid spacing attribute in instance group has value out of range</t>
  </si>
  <si>
    <t>Bounding box coordinates in instance group not consistent with bounding box at root level</t>
  </si>
  <si>
    <t>Inconsistent bounding box coordinates in   instance group</t>
  </si>
  <si>
    <t>Error in bounding box coordinates in instance group</t>
  </si>
  <si>
    <t>Mandatory attribute missing or of wrong type in  instance group</t>
  </si>
  <si>
    <r>
      <t xml:space="preserve">IF the grid origin attributes </t>
    </r>
    <r>
      <rPr>
        <b/>
        <sz val="9"/>
        <rFont val="Arial"/>
        <family val="2"/>
      </rPr>
      <t>gridOriginLongitude, gridOriginLatitude</t>
    </r>
    <r>
      <rPr>
        <sz val="9"/>
        <rFont val="Arial"/>
        <family val="2"/>
      </rPr>
      <t xml:space="preserve"> are either:
not within range for the CRS specified by the root group attribute </t>
    </r>
    <r>
      <rPr>
        <b/>
        <sz val="9"/>
        <rFont val="Arial"/>
        <family val="2"/>
      </rPr>
      <t xml:space="preserve">horizontalCRS
OR
</t>
    </r>
    <r>
      <rPr>
        <sz val="9"/>
        <rFont val="Arial"/>
        <family val="2"/>
      </rPr>
      <t>not within the instance's bounding box</t>
    </r>
  </si>
  <si>
    <t>IF the bounding box for the instance is not spatially within the bounding box specified in the root group</t>
  </si>
  <si>
    <t>Grid dimensions are incompatible with instance bounding box</t>
  </si>
  <si>
    <t>Grid origin does not coincide with instance bounding box</t>
  </si>
  <si>
    <t>Missing attribute startSequence, or invalid content for startSequence in instance</t>
  </si>
  <si>
    <t>Values in startSequence in instance group are incompatible with the scan direction in sequencingRule</t>
  </si>
  <si>
    <r>
      <t xml:space="preserve">IF the values of </t>
    </r>
    <r>
      <rPr>
        <b/>
        <sz val="9"/>
        <rFont val="Arial"/>
        <family val="2"/>
      </rPr>
      <t>startSequence</t>
    </r>
    <r>
      <rPr>
        <sz val="9"/>
        <rFont val="Arial"/>
        <family val="2"/>
      </rPr>
      <t xml:space="preserve"> components are not compatible with the signs in </t>
    </r>
    <r>
      <rPr>
        <b/>
        <sz val="9"/>
        <rFont val="Arial"/>
        <family val="2"/>
      </rPr>
      <t>sequencingRule.scanDirection</t>
    </r>
    <r>
      <rPr>
        <sz val="9"/>
        <rFont val="Arial"/>
        <family val="2"/>
      </rPr>
      <t xml:space="preserve"> in the owner &lt;FTYPE or &lt;QTYPE&gt; group</t>
    </r>
  </si>
  <si>
    <t>Extra element in  instance group</t>
  </si>
  <si>
    <r>
      <t xml:space="preserve">IF the number of values groups </t>
    </r>
    <r>
      <rPr>
        <b/>
        <sz val="9"/>
        <rFont val="Arial"/>
        <family val="2"/>
      </rPr>
      <t>Group_NNN</t>
    </r>
    <r>
      <rPr>
        <sz val="9"/>
        <rFont val="Arial"/>
        <family val="2"/>
      </rPr>
      <t xml:space="preserve"> in instance group does not match the value of attribute </t>
    </r>
    <r>
      <rPr>
        <b/>
        <sz val="9"/>
        <rFont val="Arial"/>
        <family val="2"/>
      </rPr>
      <t>numGRP</t>
    </r>
  </si>
  <si>
    <t>Count of values groups does not match attribute numGRP in instance group</t>
  </si>
  <si>
    <t>If the HDF5 attributes of &lt;QINST&gt; are different from those of &lt;FINST&gt;</t>
  </si>
  <si>
    <t>10.2.9</t>
  </si>
  <si>
    <t>Extra content may be a misnamed element. S-100 10c-9.7.1 permits overriding certain attributes from higher-level groups but s-102 does not have any statement one way or another?
Classify errors under "Thematic Accuracy" if the superfluous elements are datasets, otherwise under "Format Consistency."</t>
  </si>
  <si>
    <t>Table 10c-11
Table 10c-12</t>
  </si>
  <si>
    <t>Table 7
Figure 9
Table 12</t>
  </si>
  <si>
    <t>Groups containing value datasets are named "Group_nnn" where nnn is any digit from 0 to 9. the nnn suffix must be exactly 3 digits (S-100 Table 10c-2).
This check need only verify the presence of the group(s); the presence of value datasets in the group(s) is verified by a check in Part 5.</t>
  </si>
  <si>
    <t>&lt;QINST&gt; only</t>
  </si>
  <si>
    <t>IF the HDF attributes of &lt;QTYPE&gt; have values different from the corresponding attributes of &lt;FTYPE&gt;</t>
  </si>
  <si>
    <t>Missing or invalid HDF attribute in container group</t>
  </si>
  <si>
    <t>IF the HDF attributes of the respective group do not conform to the multiplicities, names, types, and values in the PS</t>
  </si>
  <si>
    <t>Table 11 (Attributes of BathymetryCoverage feature container group);
clause 10.2.8 para. 1</t>
  </si>
  <si>
    <t>"HDF attriibute" means an HDF5 attribute of the HDF5 group.
Not found or wrong datatype: format consistency;
Wrong value: conceptual consistency
(Note: Revisit check if S-102 2.3.0 changes rule about them having the same attributes.)</t>
  </si>
  <si>
    <t>(Note: Revisit check if S-102 2.3.0 changes rule about them having the same attributes.)</t>
  </si>
  <si>
    <t>IF there are no groups named &lt;QTYPE&gt;.N</t>
  </si>
  <si>
    <r>
      <t xml:space="preserve">IF the number of groups named &lt;QTYPE&gt;.N is not equal to the value of attribute </t>
    </r>
    <r>
      <rPr>
        <b/>
        <sz val="9"/>
        <rFont val="Arial"/>
        <family val="2"/>
      </rPr>
      <t>numInstances</t>
    </r>
  </si>
  <si>
    <t>No instance groups in quality coverage</t>
  </si>
  <si>
    <t>The number of quality instance groups in &lt;QTYPE&gt; does not match the value of attribute numInstances</t>
  </si>
  <si>
    <t>Correct attribute numInstances or the the number of quality instance groups in &lt;QTYPE&gt;</t>
  </si>
  <si>
    <t>Add instance groups to quality coverage</t>
  </si>
  <si>
    <t>Add instance groups to feature coverage</t>
  </si>
  <si>
    <t>NB: Treatment of check failure differs from similar check for data coverage</t>
  </si>
  <si>
    <t>&lt;QTYPE&gt;</t>
  </si>
  <si>
    <t>&lt;FTYPE&gt;</t>
  </si>
  <si>
    <t>Table 11</t>
  </si>
  <si>
    <t>Correct attributes of quality instance group</t>
  </si>
  <si>
    <t>Attributes of quality instance group do not match attributes of coverage instance group</t>
  </si>
  <si>
    <t>Instance group structural error, must be corrected before further checks can be processed</t>
  </si>
  <si>
    <t>The context for all checks in this phase is a either a feature or values instance group /&lt;FTYPE&gt;/&lt;FINST&gt;/Group_NNN or &lt;QTYPE&gt;/&lt;QINST&gt;/Group_NNN.
The attribute dataCodingFormat is encoded in the respective container group FTYPE or QTYPE.
In S-102 the value of FTYPE=BathymetryCoverage, the name of the S-102 feature; the value of QINST = BathymetryCoverage.01 as described in the S-102 product specification, and the context for the bathymetry data coverage values is /BathymetryCoverage/BathymetryCoverage.01/Group_001.
Similarly, the context for the quality instance values in Edition 2.2.0 is /QualityOfSurvey/QualityOfSurvey.01/Group_001.</t>
  </si>
  <si>
    <t>Mandatory attribute missing or of wrong type in  instance values group</t>
  </si>
  <si>
    <t>Table 10c-19 (Attributes of values groups)</t>
  </si>
  <si>
    <t>Table 13 (Attributes of values group)</t>
  </si>
  <si>
    <t>IF any of the HDF5 attributes in the values group have values outside the specified range (including fill value, if any) in the PS</t>
  </si>
  <si>
    <t>Attribute value out of range in instance values group</t>
  </si>
  <si>
    <t>Values dataset missing</t>
  </si>
  <si>
    <t>Table 10c-18 (Structure of values groups)</t>
  </si>
  <si>
    <t>Table 7
Figure 9
Clauses 10.2.6, 10.2.7</t>
  </si>
  <si>
    <t>Condition is based on assumption that for DOC=5 the numPoints… attributes are the number of CELLS in each dimension.
Should be reconciled with whatever the S102PT decide about grids with data points in cell centers.</t>
  </si>
  <si>
    <t>Generic sanity check. "grid" should be at least 1X1 cells.
For DOC=5 grrid points DO NOT include all four boundaries, i.e., there is no data COINCIDENT with the topmost and rightmost boundaries (the rightmost column and topmost row of CELLS will have data points at their centers), but they are specified by their lower left corners and the grid spacing.
Should be reconciled with whatever the S102PT decide about grids with data points in cell centers..</t>
  </si>
  <si>
    <t>Extra element in values group</t>
  </si>
  <si>
    <r>
      <t xml:space="preserve">IF the </t>
    </r>
    <r>
      <rPr>
        <b/>
        <sz val="9"/>
        <rFont val="Arial"/>
        <family val="2"/>
      </rPr>
      <t>values</t>
    </r>
    <r>
      <rPr>
        <sz val="9"/>
        <rFont val="Arial"/>
        <family val="2"/>
      </rPr>
      <t xml:space="preserve"> dataset IS NOT a 2-dimensional array of dimensions </t>
    </r>
    <r>
      <rPr>
        <b/>
        <sz val="9"/>
        <rFont val="Arial"/>
        <family val="2"/>
      </rPr>
      <t>numPointsLatitudinal</t>
    </r>
    <r>
      <rPr>
        <sz val="9"/>
        <rFont val="Arial"/>
        <family val="2"/>
      </rPr>
      <t xml:space="preserve"> X </t>
    </r>
    <r>
      <rPr>
        <b/>
        <sz val="9"/>
        <rFont val="Arial"/>
        <family val="2"/>
      </rPr>
      <t>numPointsLongitudinal</t>
    </r>
  </si>
  <si>
    <r>
      <t xml:space="preserve">IF the </t>
    </r>
    <r>
      <rPr>
        <b/>
        <sz val="9"/>
        <rFont val="Arial"/>
        <family val="2"/>
      </rPr>
      <t>values</t>
    </r>
    <r>
      <rPr>
        <sz val="9"/>
        <rFont val="Arial"/>
        <family val="2"/>
      </rPr>
      <t xml:space="preserve"> dataset is missing</t>
    </r>
  </si>
  <si>
    <t>Initialization
TERMINATE=FALSE
FTYPE=name of feature container group
FINST=name of feature instance group
QTYPE=name of quality container group
QINST=name of quality instance group
DCF=dataCodingFormat encoded in respective container group (&lt;FTYPE&gt; or &lt;QTYPE&gt;)
FIDS=feature information dataset for feature type (from Group_F)
DG=feature or quality data group Group_NNN
DIM=&lt;FTYPE&gt;.dimension or &lt;QTYPE&gt;.dimension (both should be = 2)</t>
  </si>
  <si>
    <t>&lt;FINST&gt; values group only</t>
  </si>
  <si>
    <t>Values dataset must be s 2-dimensional array</t>
  </si>
  <si>
    <t>Values dataset members must conform to coverage data record</t>
  </si>
  <si>
    <t>&lt;QINST&gt; values group only</t>
  </si>
  <si>
    <r>
      <t xml:space="preserve">IF the </t>
    </r>
    <r>
      <rPr>
        <b/>
        <sz val="9"/>
        <rFont val="Arial"/>
        <family val="2"/>
      </rPr>
      <t>values</t>
    </r>
    <r>
      <rPr>
        <sz val="9"/>
        <rFont val="Arial"/>
        <family val="2"/>
      </rPr>
      <t xml:space="preserve"> dataset IS NOT a  two-dimensional array of unsigned integers of the same 
datatype and size as the “id” field in featureAttributeTable</t>
    </r>
  </si>
  <si>
    <t>Clause 10.2.11;
Table 13</t>
  </si>
  <si>
    <t>Values dataset must conform to quality data record</t>
  </si>
  <si>
    <t>Values dataset member must reference entry in feature attribute table or be the fill value</t>
  </si>
  <si>
    <t>If the value of any member of the values dataset does not have a corresponding "id" value in the featureAttributeTable or the appropriate fill value</t>
  </si>
  <si>
    <t>Correct quality values dataset</t>
  </si>
  <si>
    <t>Correct quality values dataset or feature attribute table</t>
  </si>
  <si>
    <t>Table 10c-17 (Values dataset type and size for different data encoding formats)</t>
  </si>
  <si>
    <t>10.2.7</t>
  </si>
  <si>
    <t>Feature catalogue;
Group_F</t>
  </si>
  <si>
    <t>10.2.11</t>
  </si>
  <si>
    <r>
      <rPr>
        <b/>
        <sz val="9"/>
        <rFont val="Arial"/>
        <family val="2"/>
      </rPr>
      <t>gridSpacingLongitudinal</t>
    </r>
    <r>
      <rPr>
        <sz val="9"/>
        <rFont val="Arial"/>
        <family val="2"/>
      </rPr>
      <t xml:space="preserve"> NOT IN range [?, ?] OR
</t>
    </r>
    <r>
      <rPr>
        <b/>
        <sz val="9"/>
        <rFont val="Arial"/>
        <family val="2"/>
      </rPr>
      <t>gridSpacingLatitudinal</t>
    </r>
    <r>
      <rPr>
        <sz val="9"/>
        <rFont val="Arial"/>
        <family val="2"/>
      </rPr>
      <t xml:space="preserve"> NOT IN range [?, ? ]</t>
    </r>
  </si>
  <si>
    <t>Grid resolution out of range</t>
  </si>
  <si>
    <t>Ensure that grid has correct resolution</t>
  </si>
  <si>
    <t>Placeholder, TBD. See Github issue #50 tests #13, 14.</t>
  </si>
  <si>
    <t>Implements Github issue #50 test #8</t>
  </si>
  <si>
    <t>Date and time formats should be clarified in PS, because S-100 apparently does not specify use or non-use of zone identifier or zone offset. May be covered by PS clause 5.4?
(Unlike the previous check  it requires a pattern match of the value.)</t>
  </si>
  <si>
    <t>"S-100 level" checks are currently under development in the S-100 working group. This spreadsheet does not include "S-100 level" checks, which are expected to be described in a separate document prepared by the S-100 WG.</t>
  </si>
  <si>
    <t>Non-conformant discovery metadata block</t>
  </si>
  <si>
    <t>Correct discovery metadata block</t>
  </si>
  <si>
    <t>Part 17</t>
  </si>
  <si>
    <t>S-102 reference</t>
  </si>
  <si>
    <t>Clause 12</t>
  </si>
  <si>
    <t>Conformance to S-100 Part 17 expected to be specified in "S-100 level" checks.</t>
  </si>
  <si>
    <t>Inconsistent bounding box for discovery metadata and bounding box.</t>
  </si>
  <si>
    <t>Correct bounding box values.</t>
  </si>
  <si>
    <r>
      <t xml:space="preserve">IF the exchange catalogue blocks for </t>
    </r>
    <r>
      <rPr>
        <b/>
        <sz val="9"/>
        <rFont val="Arial"/>
        <family val="2"/>
      </rPr>
      <t>S100_EchangeCatalogue</t>
    </r>
    <r>
      <rPr>
        <sz val="9"/>
        <rFont val="Arial"/>
        <family val="2"/>
      </rPr>
      <t xml:space="preserve"> and </t>
    </r>
    <r>
      <rPr>
        <b/>
        <sz val="9"/>
        <rFont val="Arial"/>
        <family val="2"/>
      </rPr>
      <t>S100_DatasetDiscoveryMetadata</t>
    </r>
    <r>
      <rPr>
        <sz val="9"/>
        <rFont val="Arial"/>
        <family val="2"/>
      </rPr>
      <t xml:space="preserve"> do not conform to the product-specific restrictions in the PS.</t>
    </r>
  </si>
  <si>
    <r>
      <t xml:space="preserve">If </t>
    </r>
    <r>
      <rPr>
        <b/>
        <sz val="9"/>
        <rFont val="Arial"/>
        <family val="2"/>
      </rPr>
      <t>S100_DatasetDiscoveryMetadata</t>
    </r>
    <r>
      <rPr>
        <sz val="9"/>
        <rFont val="Arial"/>
        <family val="2"/>
      </rPr>
      <t xml:space="preserve"> attribute </t>
    </r>
    <r>
      <rPr>
        <b/>
        <sz val="9"/>
        <rFont val="Arial"/>
        <family val="2"/>
      </rPr>
      <t>boundingBox</t>
    </r>
    <r>
      <rPr>
        <sz val="9"/>
        <rFont val="Arial"/>
        <family val="2"/>
      </rPr>
      <t xml:space="preserve"> values are not identical to the bounding box attributes for the root group of the HDF5 dataset.</t>
    </r>
  </si>
  <si>
    <r>
      <t xml:space="preserve">If </t>
    </r>
    <r>
      <rPr>
        <b/>
        <sz val="9"/>
        <rFont val="Arial"/>
        <family val="2"/>
      </rPr>
      <t>S100_DatasetDiscoveryMetadata/dataCoverage</t>
    </r>
    <r>
      <rPr>
        <sz val="9"/>
        <rFont val="Arial"/>
        <family val="2"/>
      </rPr>
      <t xml:space="preserve"> attribute  </t>
    </r>
    <r>
      <rPr>
        <b/>
        <sz val="9"/>
        <rFont val="Arial"/>
        <family val="2"/>
      </rPr>
      <t>approximateGridResolution</t>
    </r>
    <r>
      <rPr>
        <sz val="9"/>
        <rFont val="Arial"/>
        <family val="2"/>
      </rPr>
      <t xml:space="preserve"> value is not approximately the same as the </t>
    </r>
    <r>
      <rPr>
        <b/>
        <sz val="9"/>
        <rFont val="Arial"/>
        <family val="2"/>
      </rPr>
      <t>gridSpacingLatitudinal</t>
    </r>
    <r>
      <rPr>
        <sz val="9"/>
        <rFont val="Arial"/>
        <family val="2"/>
      </rPr>
      <t xml:space="preserve"> and </t>
    </r>
    <r>
      <rPr>
        <b/>
        <sz val="9"/>
        <rFont val="Arial"/>
        <family val="2"/>
      </rPr>
      <t>gridSpacingLongitidinal</t>
    </r>
    <r>
      <rPr>
        <sz val="9"/>
        <rFont val="Arial"/>
        <family val="2"/>
      </rPr>
      <t xml:space="preserve"> values for the coverage feature in the HDF5 dataset</t>
    </r>
  </si>
  <si>
    <t>If dataset CRS uses degrees instead of metres, conversion will be required. The "tolerance" for this comparison is TBD.</t>
  </si>
  <si>
    <t>IF the precision of any depth or uncertainty value exceeds 0.01 metres</t>
  </si>
  <si>
    <t>Data value resolution exceeds product specification</t>
  </si>
  <si>
    <t>Verify and/or correct</t>
  </si>
  <si>
    <t>NB: Annex A (DCEG) says '…resolution not to exceed 0.01 metres".</t>
  </si>
  <si>
    <t>If support file blocks for S-102 support files are included in the exchange catalogue.</t>
  </si>
  <si>
    <t>This edition of S-102 does not use support files.</t>
  </si>
  <si>
    <t>Remove support file blocks and associated support files if any.</t>
  </si>
  <si>
    <t>Clauses 11.3, 12.4, 12.5</t>
  </si>
  <si>
    <t>If the dataset file size is greater than 10MB.</t>
  </si>
  <si>
    <t>Dataset file size exceeds 10MB.</t>
  </si>
  <si>
    <t>clause 11.2.2</t>
  </si>
  <si>
    <t>(Notification only)</t>
  </si>
  <si>
    <t>Final selection of an appropriate file size limit or grid resolution is left to the discretion of the data producer</t>
  </si>
  <si>
    <t>Approximate grid rsolution in metadata does not match grid spacing</t>
  </si>
  <si>
    <t>Correct approximate grid resolution in metadata.</t>
  </si>
  <si>
    <t>Table 22;
clause 11.2.2.1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</si>
</sst>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x14ac:knownFonts="1">
    <font>
      <sz val="11"/>
      <color theme="1"/>
      <name val="Calibri"/>
      <family val="2"/>
      <scheme val="minor"/>
    </font>
    <font>
      <sz val="10"/>
      <color theme="1"/>
      <name val="Arial"/>
      <family val="2"/>
    </font>
    <font>
      <b/>
      <sz val="10"/>
      <name val="Arial"/>
      <family val="2"/>
    </font>
    <font>
      <sz val="11"/>
      <name val="Calibri"/>
      <family val="2"/>
      <scheme val="minor"/>
    </font>
    <font>
      <sz val="9"/>
      <name val="Arial"/>
      <family val="2"/>
    </font>
    <font>
      <b/>
      <sz val="9"/>
      <name val="Arial"/>
      <family val="2"/>
    </font>
    <font>
      <sz val="11"/>
      <color rgb="FFFF0000"/>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9C5700"/>
      <name val="Calibri"/>
      <family val="2"/>
      <scheme val="minor"/>
    </font>
    <font>
      <sz val="9"/>
      <color theme="1"/>
      <name val="Arial"/>
      <family val="2"/>
    </font>
    <font>
      <sz val="9.9"/>
      <name val="Arial"/>
      <family val="2"/>
    </font>
    <font>
      <sz val="10"/>
      <name val="Arial"/>
      <family val="2"/>
    </font>
    <font>
      <sz val="9"/>
      <name val="Calibri"/>
      <family val="2"/>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top/>
      <bottom style="medium">
        <color indexed="64"/>
      </bottom>
      <diagonal/>
    </border>
    <border>
      <left style="thin">
        <color auto="1"/>
      </left>
      <right/>
      <top style="medium">
        <color indexed="64"/>
      </top>
      <bottom style="thin">
        <color auto="1"/>
      </bottom>
      <diagonal/>
    </border>
    <border>
      <left/>
      <right/>
      <top style="medium">
        <color indexed="64"/>
      </top>
      <bottom style="thin">
        <color auto="1"/>
      </bottom>
      <diagonal/>
    </border>
    <border>
      <left/>
      <right style="thin">
        <color auto="1"/>
      </right>
      <top style="medium">
        <color indexed="64"/>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s>
  <cellStyleXfs count="5">
    <xf numFmtId="0" fontId="0" fillId="0" borderId="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4" borderId="0" applyNumberFormat="0" applyBorder="0" applyAlignment="0" applyProtection="0"/>
  </cellStyleXfs>
  <cellXfs count="39">
    <xf numFmtId="0" fontId="0" fillId="0" borderId="0" xfId="0"/>
    <xf numFmtId="0" fontId="2" fillId="0" borderId="6"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xf>
    <xf numFmtId="0" fontId="3" fillId="0" borderId="0" xfId="0" applyFont="1" applyAlignment="1">
      <alignment vertical="center"/>
    </xf>
    <xf numFmtId="0" fontId="4" fillId="0" borderId="5" xfId="0" applyFont="1" applyBorder="1" applyAlignment="1">
      <alignment horizontal="left" vertical="center" wrapText="1"/>
    </xf>
    <xf numFmtId="0" fontId="4" fillId="0" borderId="4" xfId="0" applyFont="1" applyBorder="1" applyAlignment="1">
      <alignment horizontal="left" vertical="center" wrapText="1"/>
    </xf>
    <xf numFmtId="0" fontId="5" fillId="0" borderId="13" xfId="0" applyFont="1" applyBorder="1" applyAlignment="1">
      <alignment horizontal="center" vertical="center" wrapText="1"/>
    </xf>
    <xf numFmtId="0" fontId="5" fillId="0" borderId="14" xfId="0" applyFont="1" applyBorder="1" applyAlignment="1">
      <alignment horizontal="center" vertical="center" wrapText="1"/>
    </xf>
    <xf numFmtId="0" fontId="4" fillId="0" borderId="5" xfId="0" quotePrefix="1" applyFont="1" applyBorder="1" applyAlignment="1">
      <alignment horizontal="left" vertical="center" wrapText="1"/>
    </xf>
    <xf numFmtId="0" fontId="6" fillId="0" borderId="0" xfId="0" applyFont="1" applyAlignment="1">
      <alignment vertical="center" wrapText="1"/>
    </xf>
    <xf numFmtId="49" fontId="11" fillId="0" borderId="5" xfId="0" applyNumberFormat="1" applyFont="1" applyBorder="1" applyAlignment="1">
      <alignment horizontal="left" vertical="center" wrapText="1"/>
    </xf>
    <xf numFmtId="0" fontId="4" fillId="5" borderId="5" xfId="0" applyFont="1" applyFill="1" applyBorder="1" applyAlignment="1">
      <alignment horizontal="left" vertical="center" wrapText="1"/>
    </xf>
    <xf numFmtId="0" fontId="1" fillId="0" borderId="12" xfId="0" applyFont="1" applyBorder="1" applyAlignment="1">
      <alignment horizontal="center" vertical="center"/>
    </xf>
    <xf numFmtId="0" fontId="1" fillId="0" borderId="5" xfId="0" applyFont="1" applyBorder="1" applyAlignment="1">
      <alignment horizontal="center" vertical="center"/>
    </xf>
    <xf numFmtId="0" fontId="11" fillId="0" borderId="5" xfId="0" applyFont="1" applyBorder="1" applyAlignment="1">
      <alignment horizontal="left" vertical="center" wrapText="1"/>
    </xf>
    <xf numFmtId="0" fontId="11" fillId="0" borderId="5" xfId="0" applyFont="1" applyBorder="1" applyAlignment="1">
      <alignment horizontal="left" vertical="center"/>
    </xf>
    <xf numFmtId="49"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49" fontId="4" fillId="0" borderId="5" xfId="0" applyNumberFormat="1" applyFont="1" applyBorder="1" applyAlignment="1">
      <alignment horizontal="left" vertical="center" wrapText="1"/>
    </xf>
    <xf numFmtId="49" fontId="11" fillId="0" borderId="5" xfId="0" applyNumberFormat="1" applyFont="1" applyBorder="1" applyAlignment="1">
      <alignment horizontal="left" vertical="center"/>
    </xf>
    <xf numFmtId="49" fontId="4" fillId="5" borderId="5" xfId="0" applyNumberFormat="1" applyFont="1" applyFill="1" applyBorder="1" applyAlignment="1">
      <alignment horizontal="left"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2" xfId="0" applyFont="1" applyBorder="1" applyAlignment="1">
      <alignment horizontal="center" vertical="center" wrapText="1"/>
    </xf>
    <xf numFmtId="0" fontId="4" fillId="0" borderId="10" xfId="0" applyFont="1" applyBorder="1" applyAlignment="1">
      <alignment vertical="center" wrapText="1"/>
    </xf>
    <xf numFmtId="0" fontId="4" fillId="0" borderId="11" xfId="0" applyFont="1" applyBorder="1" applyAlignment="1">
      <alignment vertical="center" wrapText="1"/>
    </xf>
    <xf numFmtId="0" fontId="4" fillId="0" borderId="12" xfId="0" applyFont="1" applyBorder="1" applyAlignment="1">
      <alignment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0" xfId="0" applyFont="1" applyBorder="1" applyAlignment="1">
      <alignment horizontal="left" vertical="center" wrapText="1"/>
    </xf>
    <xf numFmtId="0" fontId="4" fillId="0" borderId="11" xfId="0" applyFont="1" applyBorder="1" applyAlignment="1">
      <alignment horizontal="left" vertical="center" wrapText="1"/>
    </xf>
    <xf numFmtId="0" fontId="4" fillId="0" borderId="12" xfId="0" applyFont="1" applyBorder="1" applyAlignment="1">
      <alignment horizontal="left" vertical="center" wrapText="1"/>
    </xf>
  </cellXfs>
  <cellStyles count="5">
    <cellStyle name="Bad 2" xfId="2" xr:uid="{43A91F9E-C2FA-47A6-8180-5B8614AF918E}"/>
    <cellStyle name="Good 2" xfId="1" xr:uid="{E551FF20-80B7-4F65-8DF6-B3507488A26D}"/>
    <cellStyle name="Neutral 2" xfId="3" xr:uid="{5EFABFE4-3680-4D72-A17F-70BD3210C95C}"/>
    <cellStyle name="Neutral 3" xfId="4" xr:uid="{5A0083A1-46CB-49ED-8D51-77C8E79F2C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8DC99218-38FF-4632-997F-AFD8424B3FAD}">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2095-C71F-4E8B-B129-8B80212D00D2}">
  <dimension ref="A1:E8"/>
  <sheetViews>
    <sheetView workbookViewId="0">
      <selection activeCell="A8" sqref="A8"/>
    </sheetView>
  </sheetViews>
  <sheetFormatPr defaultRowHeight="15" x14ac:dyDescent="0.25"/>
  <cols>
    <col min="1" max="1" width="18.42578125" customWidth="1"/>
  </cols>
  <sheetData>
    <row r="1" spans="1:5" x14ac:dyDescent="0.25">
      <c r="A1" t="s">
        <v>102</v>
      </c>
    </row>
    <row r="2" spans="1:5" x14ac:dyDescent="0.25">
      <c r="A2" t="s">
        <v>172</v>
      </c>
      <c r="B2" t="s">
        <v>100</v>
      </c>
      <c r="C2" t="s">
        <v>101</v>
      </c>
      <c r="E2" t="s">
        <v>109</v>
      </c>
    </row>
    <row r="3" spans="1:5" x14ac:dyDescent="0.25">
      <c r="A3" t="s">
        <v>173</v>
      </c>
      <c r="B3" t="s">
        <v>174</v>
      </c>
      <c r="E3" t="s">
        <v>175</v>
      </c>
    </row>
    <row r="4" spans="1:5" x14ac:dyDescent="0.25">
      <c r="A4" t="s">
        <v>176</v>
      </c>
    </row>
    <row r="6" spans="1:5" x14ac:dyDescent="0.25">
      <c r="A6" t="s">
        <v>358</v>
      </c>
    </row>
    <row r="8" spans="1:5" x14ac:dyDescent="0.25">
      <c r="A8" t="s">
        <v>103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236"/>
  <sheetViews>
    <sheetView tabSelected="1" topLeftCell="A12" zoomScale="110" zoomScaleNormal="110" workbookViewId="0">
      <selection activeCell="A10" sqref="A10"/>
    </sheetView>
  </sheetViews>
  <sheetFormatPr defaultColWidth="8.85546875" defaultRowHeight="15" x14ac:dyDescent="0.25"/>
  <cols>
    <col min="1" max="1" width="17.42578125" style="7" customWidth="1"/>
    <col min="2" max="2" width="11.140625" style="7" customWidth="1"/>
    <col min="3" max="3" width="11.42578125" style="7" hidden="1" customWidth="1"/>
    <col min="4" max="4" width="14.7109375" style="7" customWidth="1"/>
    <col min="5" max="5" width="23.7109375" style="7" customWidth="1"/>
    <col min="6" max="6" width="42.28515625" style="7" customWidth="1"/>
    <col min="7" max="7" width="36.85546875" style="7" customWidth="1"/>
    <col min="8" max="8" width="25.28515625" style="7" customWidth="1"/>
    <col min="9" max="9" width="8.85546875" style="7"/>
    <col min="10" max="10" width="19.7109375" style="7" customWidth="1"/>
    <col min="11" max="11" width="15.7109375" style="7" customWidth="1"/>
    <col min="12" max="12" width="13.7109375" style="7" customWidth="1"/>
    <col min="13" max="13" width="27" style="7" customWidth="1"/>
    <col min="14" max="14" width="14.42578125" style="6" customWidth="1"/>
    <col min="15" max="16384" width="8.85546875" style="6"/>
  </cols>
  <sheetData>
    <row r="1" spans="1:14" ht="39" thickBot="1" x14ac:dyDescent="0.3">
      <c r="A1" s="1" t="s">
        <v>90</v>
      </c>
      <c r="B1" s="2" t="s">
        <v>91</v>
      </c>
      <c r="C1" s="3" t="s">
        <v>92</v>
      </c>
      <c r="D1" s="3" t="s">
        <v>21</v>
      </c>
      <c r="E1" s="3" t="s">
        <v>63</v>
      </c>
      <c r="F1" s="3" t="s">
        <v>61</v>
      </c>
      <c r="G1" s="3" t="s">
        <v>0</v>
      </c>
      <c r="H1" s="2" t="s">
        <v>1</v>
      </c>
      <c r="I1" s="4" t="s">
        <v>93</v>
      </c>
      <c r="J1" s="2" t="s">
        <v>2</v>
      </c>
      <c r="K1" s="2" t="s">
        <v>104</v>
      </c>
      <c r="L1" s="2" t="s">
        <v>105</v>
      </c>
      <c r="M1" s="5" t="s">
        <v>3</v>
      </c>
      <c r="N1" s="12"/>
    </row>
    <row r="2" spans="1:14" ht="25.15" customHeight="1" x14ac:dyDescent="0.25">
      <c r="A2" s="8"/>
      <c r="B2" s="30" t="s">
        <v>23</v>
      </c>
      <c r="C2" s="31"/>
      <c r="D2" s="31"/>
      <c r="E2" s="31"/>
      <c r="F2" s="31"/>
      <c r="G2" s="31"/>
      <c r="H2" s="31"/>
      <c r="I2" s="31"/>
      <c r="J2" s="31"/>
      <c r="K2" s="31"/>
      <c r="L2" s="32"/>
      <c r="M2" s="8"/>
    </row>
    <row r="3" spans="1:14" ht="25.15" customHeight="1" x14ac:dyDescent="0.25">
      <c r="A3" s="8"/>
      <c r="B3" s="36" t="s">
        <v>26</v>
      </c>
      <c r="C3" s="37"/>
      <c r="D3" s="37"/>
      <c r="E3" s="38"/>
      <c r="F3" s="33" t="s">
        <v>213</v>
      </c>
      <c r="G3" s="34"/>
      <c r="H3" s="34"/>
      <c r="I3" s="34"/>
      <c r="J3" s="35"/>
      <c r="K3" s="9"/>
      <c r="L3" s="10"/>
      <c r="M3" s="8"/>
    </row>
    <row r="4" spans="1:14" ht="46.15" customHeight="1" x14ac:dyDescent="0.25">
      <c r="A4" s="7" t="s">
        <v>66</v>
      </c>
      <c r="B4" s="7" t="str">
        <f t="shared" ref="B4:B13" si="0">"S102_1"&amp;TEXT(ROW(), "000")</f>
        <v>S102_1004</v>
      </c>
      <c r="F4" s="7" t="s">
        <v>81</v>
      </c>
      <c r="G4" s="7" t="s">
        <v>4</v>
      </c>
      <c r="H4" s="7" t="s">
        <v>5</v>
      </c>
      <c r="I4" s="7" t="s">
        <v>6</v>
      </c>
      <c r="J4" s="7" t="s">
        <v>62</v>
      </c>
      <c r="K4" s="7" t="s">
        <v>131</v>
      </c>
      <c r="L4" s="7">
        <v>10.199999999999999</v>
      </c>
    </row>
    <row r="5" spans="1:14" ht="92.45" customHeight="1" x14ac:dyDescent="0.25">
      <c r="A5" s="7" t="s">
        <v>66</v>
      </c>
      <c r="B5" s="7" t="str">
        <f t="shared" si="0"/>
        <v>S102_1005</v>
      </c>
      <c r="F5" s="7" t="s">
        <v>128</v>
      </c>
      <c r="G5" s="7" t="s">
        <v>106</v>
      </c>
      <c r="H5" s="7" t="s">
        <v>8</v>
      </c>
      <c r="I5" s="7" t="s">
        <v>6</v>
      </c>
      <c r="J5" s="7" t="s">
        <v>62</v>
      </c>
      <c r="K5" s="7" t="s">
        <v>130</v>
      </c>
      <c r="L5" s="7" t="s">
        <v>129</v>
      </c>
      <c r="M5" s="7" t="s">
        <v>108</v>
      </c>
    </row>
    <row r="6" spans="1:14" ht="96" x14ac:dyDescent="0.25">
      <c r="A6" s="7" t="s">
        <v>66</v>
      </c>
      <c r="B6" s="7" t="str">
        <f t="shared" si="0"/>
        <v>S102_1006</v>
      </c>
      <c r="F6" s="7" t="s">
        <v>127</v>
      </c>
      <c r="G6" s="7" t="s">
        <v>121</v>
      </c>
      <c r="H6" s="7" t="s">
        <v>122</v>
      </c>
      <c r="I6" s="7" t="s">
        <v>6</v>
      </c>
      <c r="J6" s="7" t="s">
        <v>62</v>
      </c>
      <c r="K6" s="7" t="s">
        <v>15</v>
      </c>
      <c r="L6" s="7" t="s">
        <v>107</v>
      </c>
      <c r="M6" s="7" t="s">
        <v>123</v>
      </c>
    </row>
    <row r="7" spans="1:14" ht="92.45" customHeight="1" x14ac:dyDescent="0.25">
      <c r="A7" s="7" t="s">
        <v>66</v>
      </c>
      <c r="B7" s="7" t="str">
        <f t="shared" si="0"/>
        <v>S102_1007</v>
      </c>
      <c r="F7" s="7" t="s">
        <v>110</v>
      </c>
      <c r="G7" s="7" t="s">
        <v>111</v>
      </c>
      <c r="H7" s="7" t="s">
        <v>112</v>
      </c>
      <c r="I7" s="7" t="s">
        <v>6</v>
      </c>
      <c r="J7" s="7" t="s">
        <v>62</v>
      </c>
      <c r="K7" s="7" t="s">
        <v>15</v>
      </c>
      <c r="L7" s="7" t="s">
        <v>107</v>
      </c>
      <c r="M7" s="7" t="s">
        <v>116</v>
      </c>
    </row>
    <row r="8" spans="1:14" ht="108" x14ac:dyDescent="0.25">
      <c r="A8" s="7" t="s">
        <v>66</v>
      </c>
      <c r="B8" s="7" t="str">
        <f t="shared" si="0"/>
        <v>S102_1008</v>
      </c>
      <c r="F8" s="7" t="s">
        <v>124</v>
      </c>
      <c r="G8" s="7" t="s">
        <v>118</v>
      </c>
      <c r="H8" s="7" t="s">
        <v>119</v>
      </c>
      <c r="I8" s="7" t="s">
        <v>9</v>
      </c>
      <c r="K8" s="7" t="s">
        <v>15</v>
      </c>
      <c r="L8" s="7" t="s">
        <v>120</v>
      </c>
      <c r="M8" s="14" t="s">
        <v>357</v>
      </c>
    </row>
    <row r="9" spans="1:14" ht="60" x14ac:dyDescent="0.25">
      <c r="A9" s="7" t="s">
        <v>69</v>
      </c>
      <c r="B9" s="7" t="str">
        <f t="shared" si="0"/>
        <v>S102_1009</v>
      </c>
      <c r="F9" s="7" t="s">
        <v>125</v>
      </c>
      <c r="G9" s="7" t="s">
        <v>113</v>
      </c>
      <c r="H9" s="7" t="s">
        <v>114</v>
      </c>
      <c r="I9" s="7" t="s">
        <v>6</v>
      </c>
      <c r="J9" s="7" t="s">
        <v>62</v>
      </c>
      <c r="K9" s="7" t="s">
        <v>15</v>
      </c>
      <c r="L9" s="7" t="s">
        <v>107</v>
      </c>
      <c r="M9" s="7" t="s">
        <v>115</v>
      </c>
    </row>
    <row r="10" spans="1:14" ht="84" x14ac:dyDescent="0.25">
      <c r="A10" s="7" t="s">
        <v>69</v>
      </c>
      <c r="B10" s="7" t="str">
        <f t="shared" si="0"/>
        <v>S102_1010</v>
      </c>
      <c r="F10" s="7" t="s">
        <v>186</v>
      </c>
      <c r="G10" s="7" t="s">
        <v>117</v>
      </c>
      <c r="H10" s="7" t="s">
        <v>114</v>
      </c>
      <c r="I10" s="7" t="s">
        <v>10</v>
      </c>
      <c r="K10" s="7" t="s">
        <v>15</v>
      </c>
      <c r="L10" s="7" t="s">
        <v>107</v>
      </c>
      <c r="M10" s="7" t="s">
        <v>126</v>
      </c>
    </row>
    <row r="11" spans="1:14" ht="72" x14ac:dyDescent="0.25">
      <c r="A11" s="7" t="s">
        <v>69</v>
      </c>
      <c r="B11" s="7" t="str">
        <f t="shared" si="0"/>
        <v>S102_1011</v>
      </c>
      <c r="F11" s="7" t="s">
        <v>136</v>
      </c>
      <c r="G11" s="7" t="s">
        <v>132</v>
      </c>
      <c r="H11" s="7" t="s">
        <v>135</v>
      </c>
      <c r="I11" s="7" t="s">
        <v>10</v>
      </c>
      <c r="K11" s="7" t="s">
        <v>27</v>
      </c>
      <c r="L11" s="7" t="s">
        <v>133</v>
      </c>
      <c r="M11" s="7" t="s">
        <v>134</v>
      </c>
    </row>
    <row r="12" spans="1:14" ht="120" x14ac:dyDescent="0.25">
      <c r="A12" s="7" t="s">
        <v>69</v>
      </c>
      <c r="B12" s="7" t="str">
        <f t="shared" si="0"/>
        <v>S102_1012</v>
      </c>
      <c r="F12" s="7" t="s">
        <v>149</v>
      </c>
      <c r="G12" s="7" t="s">
        <v>137</v>
      </c>
      <c r="H12" s="7" t="s">
        <v>138</v>
      </c>
      <c r="I12" s="7" t="s">
        <v>6</v>
      </c>
      <c r="J12" s="7" t="s">
        <v>141</v>
      </c>
      <c r="K12" s="7" t="s">
        <v>27</v>
      </c>
      <c r="L12" s="7" t="s">
        <v>140</v>
      </c>
      <c r="M12" s="7" t="str">
        <f>"If not checked in "&amp;B9</f>
        <v>If not checked in S102_1009</v>
      </c>
    </row>
    <row r="13" spans="1:14" ht="36" x14ac:dyDescent="0.25">
      <c r="A13" s="7" t="s">
        <v>69</v>
      </c>
      <c r="B13" s="7" t="str">
        <f t="shared" si="0"/>
        <v>S102_1013</v>
      </c>
      <c r="D13" s="7" t="str">
        <f>B12</f>
        <v>S102_1012</v>
      </c>
      <c r="E13" s="7" t="s">
        <v>142</v>
      </c>
      <c r="F13" s="7" t="s">
        <v>151</v>
      </c>
      <c r="G13" s="7" t="s">
        <v>144</v>
      </c>
      <c r="H13" s="7" t="s">
        <v>143</v>
      </c>
      <c r="I13" s="7" t="s">
        <v>10</v>
      </c>
      <c r="K13" s="7" t="s">
        <v>15</v>
      </c>
      <c r="L13" s="7" t="s">
        <v>107</v>
      </c>
      <c r="M13" s="14" t="s">
        <v>147</v>
      </c>
    </row>
    <row r="14" spans="1:14" ht="60" x14ac:dyDescent="0.25">
      <c r="A14" s="7" t="s">
        <v>69</v>
      </c>
      <c r="B14" s="7" t="str">
        <f t="shared" ref="B14:B32" si="1">"S102_1"&amp;TEXT(ROW(), "000")</f>
        <v>S102_1014</v>
      </c>
      <c r="D14" s="7" t="str">
        <f>B13</f>
        <v>S102_1013</v>
      </c>
      <c r="E14" s="7" t="s">
        <v>142</v>
      </c>
      <c r="F14" s="7" t="s">
        <v>148</v>
      </c>
      <c r="G14" s="7" t="s">
        <v>145</v>
      </c>
      <c r="H14" s="7" t="s">
        <v>146</v>
      </c>
      <c r="I14" s="7" t="s">
        <v>10</v>
      </c>
      <c r="K14" s="7" t="s">
        <v>15</v>
      </c>
      <c r="L14" s="7" t="s">
        <v>139</v>
      </c>
      <c r="M14" s="14" t="s">
        <v>150</v>
      </c>
    </row>
    <row r="15" spans="1:14" ht="36" x14ac:dyDescent="0.25">
      <c r="A15" s="7" t="s">
        <v>69</v>
      </c>
      <c r="B15" s="7" t="str">
        <f t="shared" si="1"/>
        <v>S102_1015</v>
      </c>
      <c r="D15" s="7" t="str">
        <f>B12</f>
        <v>S102_1012</v>
      </c>
      <c r="E15" s="7" t="s">
        <v>142</v>
      </c>
      <c r="F15" s="7" t="s">
        <v>152</v>
      </c>
      <c r="G15" s="7" t="s">
        <v>153</v>
      </c>
      <c r="H15" s="7" t="s">
        <v>154</v>
      </c>
      <c r="I15" s="7" t="s">
        <v>9</v>
      </c>
      <c r="K15" s="7" t="s">
        <v>16</v>
      </c>
      <c r="L15" s="7" t="s">
        <v>107</v>
      </c>
      <c r="M15" s="14" t="s">
        <v>147</v>
      </c>
    </row>
    <row r="16" spans="1:14" ht="48" x14ac:dyDescent="0.25">
      <c r="A16" s="7" t="s">
        <v>69</v>
      </c>
      <c r="B16" s="7" t="str">
        <f t="shared" si="1"/>
        <v>S102_1016</v>
      </c>
      <c r="D16" s="7" t="str">
        <f>B15</f>
        <v>S102_1015</v>
      </c>
      <c r="E16" s="7" t="s">
        <v>142</v>
      </c>
      <c r="F16" s="7" t="s">
        <v>158</v>
      </c>
      <c r="G16" s="7" t="s">
        <v>155</v>
      </c>
      <c r="H16" s="7" t="s">
        <v>156</v>
      </c>
      <c r="I16" s="7" t="s">
        <v>9</v>
      </c>
      <c r="K16" s="7" t="s">
        <v>157</v>
      </c>
      <c r="L16" s="7" t="s">
        <v>107</v>
      </c>
      <c r="M16" s="14" t="s">
        <v>147</v>
      </c>
    </row>
    <row r="17" spans="1:13" ht="36" x14ac:dyDescent="0.25">
      <c r="A17" s="7" t="s">
        <v>69</v>
      </c>
      <c r="B17" s="7" t="str">
        <f t="shared" si="1"/>
        <v>S102_1017</v>
      </c>
      <c r="D17" s="7" t="str">
        <f>B16</f>
        <v>S102_1016</v>
      </c>
      <c r="E17" s="7" t="s">
        <v>142</v>
      </c>
      <c r="F17" s="7" t="s">
        <v>187</v>
      </c>
      <c r="G17" s="7" t="s">
        <v>159</v>
      </c>
      <c r="H17" s="7" t="s">
        <v>160</v>
      </c>
      <c r="I17" s="7" t="s">
        <v>9</v>
      </c>
      <c r="K17" s="7" t="s">
        <v>15</v>
      </c>
      <c r="L17" s="7" t="s">
        <v>107</v>
      </c>
      <c r="M17" s="14" t="s">
        <v>147</v>
      </c>
    </row>
    <row r="18" spans="1:13" ht="36" x14ac:dyDescent="0.25">
      <c r="A18" s="7" t="s">
        <v>69</v>
      </c>
      <c r="B18" s="7" t="str">
        <f t="shared" si="1"/>
        <v>S102_1018</v>
      </c>
      <c r="D18" s="7" t="str">
        <f>B17</f>
        <v>S102_1017</v>
      </c>
      <c r="F18" s="7" t="s">
        <v>161</v>
      </c>
      <c r="G18" s="7" t="s">
        <v>162</v>
      </c>
      <c r="H18" s="7" t="s">
        <v>164</v>
      </c>
      <c r="I18" s="7" t="s">
        <v>9</v>
      </c>
      <c r="K18" s="7" t="s">
        <v>15</v>
      </c>
      <c r="L18" s="7" t="s">
        <v>107</v>
      </c>
      <c r="M18" s="14" t="s">
        <v>163</v>
      </c>
    </row>
    <row r="19" spans="1:13" ht="96" x14ac:dyDescent="0.25">
      <c r="A19" s="7" t="s">
        <v>69</v>
      </c>
      <c r="B19" s="7" t="str">
        <f t="shared" si="1"/>
        <v>S102_1019</v>
      </c>
      <c r="F19" s="7" t="s">
        <v>167</v>
      </c>
      <c r="G19" s="7" t="s">
        <v>165</v>
      </c>
      <c r="H19" s="7" t="s">
        <v>166</v>
      </c>
      <c r="I19" s="7" t="s">
        <v>10</v>
      </c>
      <c r="K19" s="11" t="s">
        <v>27</v>
      </c>
      <c r="L19" s="7" t="s">
        <v>139</v>
      </c>
      <c r="M19" s="14" t="s">
        <v>182</v>
      </c>
    </row>
    <row r="20" spans="1:13" ht="84" x14ac:dyDescent="0.25">
      <c r="A20" s="7" t="s">
        <v>69</v>
      </c>
      <c r="B20" s="7" t="str">
        <f t="shared" si="1"/>
        <v>S102_1020</v>
      </c>
      <c r="F20" s="7" t="s">
        <v>170</v>
      </c>
      <c r="G20" s="7" t="s">
        <v>168</v>
      </c>
      <c r="H20" s="7" t="s">
        <v>169</v>
      </c>
      <c r="I20" s="7" t="s">
        <v>10</v>
      </c>
      <c r="K20" s="7" t="s">
        <v>15</v>
      </c>
      <c r="L20" s="7" t="s">
        <v>139</v>
      </c>
      <c r="M20" s="14" t="s">
        <v>183</v>
      </c>
    </row>
    <row r="21" spans="1:13" ht="60" x14ac:dyDescent="0.25">
      <c r="A21" s="7" t="s">
        <v>69</v>
      </c>
      <c r="B21" s="7" t="str">
        <f t="shared" si="1"/>
        <v>S102_1021</v>
      </c>
      <c r="D21" s="7" t="str">
        <f>B17</f>
        <v>S102_1017</v>
      </c>
      <c r="E21" s="7" t="s">
        <v>142</v>
      </c>
      <c r="F21" s="7" t="s">
        <v>177</v>
      </c>
      <c r="G21" s="7" t="s">
        <v>180</v>
      </c>
      <c r="H21" s="7" t="s">
        <v>178</v>
      </c>
      <c r="I21" s="7" t="s">
        <v>10</v>
      </c>
      <c r="K21" s="7" t="s">
        <v>171</v>
      </c>
      <c r="L21" s="7" t="s">
        <v>139</v>
      </c>
      <c r="M21" s="14" t="s">
        <v>184</v>
      </c>
    </row>
    <row r="22" spans="1:13" ht="60" x14ac:dyDescent="0.25">
      <c r="A22" s="7" t="s">
        <v>69</v>
      </c>
      <c r="B22" s="7" t="str">
        <f t="shared" si="1"/>
        <v>S102_1022</v>
      </c>
      <c r="D22" s="7" t="str">
        <f>B17 &amp;CHAR(10) &amp; B21</f>
        <v>S102_1017
S102_1021</v>
      </c>
      <c r="E22" s="7" t="s">
        <v>142</v>
      </c>
      <c r="F22" s="7" t="s">
        <v>181</v>
      </c>
      <c r="G22" s="7" t="s">
        <v>179</v>
      </c>
      <c r="H22" s="7" t="s">
        <v>178</v>
      </c>
      <c r="I22" s="7" t="s">
        <v>10</v>
      </c>
      <c r="K22" s="7" t="s">
        <v>171</v>
      </c>
      <c r="L22" s="7" t="s">
        <v>139</v>
      </c>
      <c r="M22" s="14" t="s">
        <v>185</v>
      </c>
    </row>
    <row r="23" spans="1:13" ht="84" x14ac:dyDescent="0.25">
      <c r="A23" s="7" t="s">
        <v>69</v>
      </c>
      <c r="B23" s="7" t="str">
        <f t="shared" si="1"/>
        <v>S102_1023</v>
      </c>
      <c r="F23" s="7" t="s">
        <v>188</v>
      </c>
      <c r="G23" s="7" t="s">
        <v>189</v>
      </c>
      <c r="H23" s="7" t="s">
        <v>190</v>
      </c>
      <c r="I23" s="7" t="s">
        <v>6</v>
      </c>
      <c r="K23" s="7" t="s">
        <v>15</v>
      </c>
      <c r="L23" s="7" t="s">
        <v>107</v>
      </c>
      <c r="M23" s="14" t="s">
        <v>191</v>
      </c>
    </row>
    <row r="24" spans="1:13" ht="48" x14ac:dyDescent="0.25">
      <c r="A24" s="7" t="s">
        <v>66</v>
      </c>
      <c r="B24" s="7" t="str">
        <f t="shared" si="1"/>
        <v>S102_1024</v>
      </c>
      <c r="D24" s="7" t="str">
        <f>B4</f>
        <v>S102_1004</v>
      </c>
      <c r="F24" s="7" t="s">
        <v>82</v>
      </c>
      <c r="G24" s="7" t="s">
        <v>13</v>
      </c>
      <c r="H24" s="7" t="s">
        <v>14</v>
      </c>
      <c r="I24" s="7" t="s">
        <v>6</v>
      </c>
      <c r="J24" s="7" t="s">
        <v>62</v>
      </c>
      <c r="K24" s="7" t="s">
        <v>207</v>
      </c>
    </row>
    <row r="25" spans="1:13" ht="34.9" customHeight="1" x14ac:dyDescent="0.25">
      <c r="A25" s="7" t="s">
        <v>66</v>
      </c>
      <c r="B25" s="7" t="str">
        <f t="shared" si="1"/>
        <v>S102_1025</v>
      </c>
      <c r="D25" s="7" t="str">
        <f>B24</f>
        <v>S102_1024</v>
      </c>
      <c r="F25" s="7" t="s">
        <v>195</v>
      </c>
      <c r="G25" s="7" t="s">
        <v>192</v>
      </c>
      <c r="H25" s="7" t="s">
        <v>20</v>
      </c>
      <c r="I25" s="7" t="s">
        <v>6</v>
      </c>
      <c r="J25" s="7" t="s">
        <v>62</v>
      </c>
      <c r="K25" s="7" t="s">
        <v>16</v>
      </c>
      <c r="L25" s="7" t="s">
        <v>193</v>
      </c>
    </row>
    <row r="26" spans="1:13" ht="72" x14ac:dyDescent="0.25">
      <c r="A26" s="7" t="s">
        <v>66</v>
      </c>
      <c r="B26" s="7" t="str">
        <f t="shared" si="1"/>
        <v>S102_1026</v>
      </c>
      <c r="D26" s="7" t="str">
        <f>B24</f>
        <v>S102_1024</v>
      </c>
      <c r="F26" s="7" t="s">
        <v>194</v>
      </c>
      <c r="G26" s="7" t="s">
        <v>196</v>
      </c>
      <c r="H26" s="7" t="s">
        <v>199</v>
      </c>
      <c r="I26" s="7" t="s">
        <v>10</v>
      </c>
      <c r="J26" s="7" t="s">
        <v>202</v>
      </c>
      <c r="K26" s="7" t="s">
        <v>197</v>
      </c>
      <c r="L26" s="7" t="s">
        <v>193</v>
      </c>
      <c r="M26" s="7" t="s">
        <v>198</v>
      </c>
    </row>
    <row r="27" spans="1:13" ht="36" x14ac:dyDescent="0.25">
      <c r="A27" s="7" t="s">
        <v>66</v>
      </c>
      <c r="B27" s="7" t="str">
        <f t="shared" si="1"/>
        <v>S102_1027</v>
      </c>
      <c r="D27" s="7" t="str">
        <f>B24</f>
        <v>S102_1024</v>
      </c>
      <c r="F27" s="7" t="s">
        <v>203</v>
      </c>
      <c r="G27" s="7" t="s">
        <v>200</v>
      </c>
      <c r="H27" s="7" t="s">
        <v>201</v>
      </c>
      <c r="I27" s="7" t="s">
        <v>6</v>
      </c>
      <c r="J27" s="7" t="s">
        <v>62</v>
      </c>
      <c r="K27" s="7" t="s">
        <v>16</v>
      </c>
      <c r="L27" s="7" t="s">
        <v>193</v>
      </c>
    </row>
    <row r="28" spans="1:13" ht="72" x14ac:dyDescent="0.25">
      <c r="A28" s="7" t="s">
        <v>66</v>
      </c>
      <c r="B28" s="7" t="str">
        <f t="shared" si="1"/>
        <v>S102_1028</v>
      </c>
      <c r="D28" s="7" t="str">
        <f>B25</f>
        <v>S102_1025</v>
      </c>
      <c r="E28" s="7" t="s">
        <v>83</v>
      </c>
      <c r="F28" s="7" t="s">
        <v>84</v>
      </c>
      <c r="G28" s="7" t="s">
        <v>58</v>
      </c>
      <c r="H28" s="7" t="s">
        <v>18</v>
      </c>
      <c r="I28" s="7" t="s">
        <v>6</v>
      </c>
      <c r="J28" s="7" t="s">
        <v>62</v>
      </c>
      <c r="K28" s="7" t="s">
        <v>16</v>
      </c>
      <c r="M28" s="14" t="s">
        <v>211</v>
      </c>
    </row>
    <row r="29" spans="1:13" ht="51.6" customHeight="1" x14ac:dyDescent="0.25">
      <c r="A29" s="7" t="s">
        <v>66</v>
      </c>
      <c r="B29" s="7" t="str">
        <f t="shared" si="1"/>
        <v>S102_1029</v>
      </c>
      <c r="D29" s="7" t="str">
        <f>B25</f>
        <v>S102_1025</v>
      </c>
      <c r="E29" s="7" t="s">
        <v>83</v>
      </c>
      <c r="F29" s="7" t="s">
        <v>59</v>
      </c>
      <c r="G29" s="7" t="s">
        <v>60</v>
      </c>
      <c r="H29" s="7" t="s">
        <v>17</v>
      </c>
      <c r="I29" s="7" t="s">
        <v>6</v>
      </c>
      <c r="K29" s="7" t="s">
        <v>7</v>
      </c>
      <c r="L29" s="7" t="s">
        <v>210</v>
      </c>
      <c r="M29" s="7" t="s">
        <v>208</v>
      </c>
    </row>
    <row r="30" spans="1:13" ht="79.900000000000006" customHeight="1" x14ac:dyDescent="0.25">
      <c r="A30" s="7" t="s">
        <v>69</v>
      </c>
      <c r="B30" s="7" t="str">
        <f t="shared" si="1"/>
        <v>S102_1030</v>
      </c>
      <c r="D30" s="7" t="str">
        <f>B28</f>
        <v>S102_1028</v>
      </c>
      <c r="E30" s="7" t="s">
        <v>75</v>
      </c>
      <c r="F30" s="7" t="s">
        <v>204</v>
      </c>
      <c r="G30" s="7" t="s">
        <v>57</v>
      </c>
      <c r="H30" s="7" t="s">
        <v>205</v>
      </c>
      <c r="I30" s="7" t="s">
        <v>6</v>
      </c>
      <c r="J30" s="7" t="s">
        <v>62</v>
      </c>
      <c r="K30" s="7" t="s">
        <v>16</v>
      </c>
      <c r="L30" s="7" t="s">
        <v>206</v>
      </c>
    </row>
    <row r="31" spans="1:13" ht="47.45" customHeight="1" x14ac:dyDescent="0.25">
      <c r="A31" s="7" t="s">
        <v>74</v>
      </c>
      <c r="B31" s="7" t="str">
        <f t="shared" si="1"/>
        <v>S102_1031</v>
      </c>
      <c r="E31" s="6"/>
      <c r="F31" s="7" t="s">
        <v>37</v>
      </c>
      <c r="G31" s="7" t="s">
        <v>40</v>
      </c>
      <c r="H31" s="7" t="s">
        <v>209</v>
      </c>
      <c r="I31" s="7" t="s">
        <v>10</v>
      </c>
      <c r="K31" s="7" t="s">
        <v>27</v>
      </c>
      <c r="L31" s="7" t="s">
        <v>27</v>
      </c>
      <c r="M31" s="7" t="s">
        <v>38</v>
      </c>
    </row>
    <row r="32" spans="1:13" ht="38.450000000000003" customHeight="1" x14ac:dyDescent="0.25">
      <c r="A32" s="7" t="s">
        <v>68</v>
      </c>
      <c r="B32" s="7" t="str">
        <f t="shared" si="1"/>
        <v>S102_1032</v>
      </c>
      <c r="D32" s="7" t="s">
        <v>19</v>
      </c>
      <c r="F32" s="7" t="s">
        <v>12</v>
      </c>
      <c r="G32" s="7" t="s">
        <v>25</v>
      </c>
      <c r="H32" s="7" t="s">
        <v>50</v>
      </c>
      <c r="I32" s="11" t="s">
        <v>11</v>
      </c>
      <c r="K32" s="7" t="s">
        <v>27</v>
      </c>
      <c r="L32" s="7" t="s">
        <v>27</v>
      </c>
      <c r="M32" s="7" t="s">
        <v>212</v>
      </c>
    </row>
    <row r="33" spans="1:13" ht="28.9" customHeight="1" x14ac:dyDescent="0.25">
      <c r="B33" s="24" t="s">
        <v>24</v>
      </c>
      <c r="C33" s="25"/>
      <c r="D33" s="25"/>
      <c r="E33" s="25"/>
      <c r="F33" s="25"/>
      <c r="G33" s="25"/>
      <c r="H33" s="25"/>
      <c r="I33" s="25"/>
      <c r="J33" s="25"/>
      <c r="K33" s="25"/>
      <c r="L33" s="26"/>
    </row>
    <row r="34" spans="1:13" ht="49.9" customHeight="1" x14ac:dyDescent="0.25">
      <c r="B34" s="27" t="s">
        <v>227</v>
      </c>
      <c r="C34" s="28"/>
      <c r="D34" s="28"/>
      <c r="E34" s="29"/>
      <c r="F34" s="24" t="s">
        <v>226</v>
      </c>
      <c r="G34" s="25"/>
      <c r="H34" s="25"/>
      <c r="I34" s="25"/>
      <c r="J34" s="26"/>
    </row>
    <row r="35" spans="1:13" ht="147.6" customHeight="1" x14ac:dyDescent="0.25">
      <c r="A35" s="7" t="s">
        <v>70</v>
      </c>
      <c r="B35" s="7" t="str">
        <f>"S102_2"&amp;TEXT(ROW(), "000")</f>
        <v>S102_2035</v>
      </c>
      <c r="F35" s="7" t="s">
        <v>304</v>
      </c>
      <c r="G35" s="7" t="s">
        <v>303</v>
      </c>
      <c r="H35" s="7" t="s">
        <v>214</v>
      </c>
      <c r="I35" s="7" t="s">
        <v>6</v>
      </c>
      <c r="J35" s="7" t="s">
        <v>62</v>
      </c>
      <c r="K35" s="7" t="s">
        <v>33</v>
      </c>
      <c r="L35" s="7" t="s">
        <v>305</v>
      </c>
      <c r="M35" s="7" t="s">
        <v>306</v>
      </c>
    </row>
    <row r="36" spans="1:13" ht="66.599999999999994" customHeight="1" x14ac:dyDescent="0.25">
      <c r="A36" s="7" t="s">
        <v>69</v>
      </c>
      <c r="B36" s="7" t="str">
        <f t="shared" ref="B36:B47" si="2">"S102_2"&amp;TEXT(ROW(), "000")</f>
        <v>S102_2036</v>
      </c>
      <c r="E36" s="7" t="s">
        <v>316</v>
      </c>
      <c r="F36" s="7" t="s">
        <v>302</v>
      </c>
      <c r="G36" s="7" t="s">
        <v>228</v>
      </c>
      <c r="H36" s="7" t="s">
        <v>216</v>
      </c>
      <c r="I36" s="7" t="s">
        <v>9</v>
      </c>
      <c r="J36" s="7" t="s">
        <v>62</v>
      </c>
      <c r="K36" s="7" t="s">
        <v>33</v>
      </c>
      <c r="L36" s="7" t="s">
        <v>215</v>
      </c>
      <c r="M36" s="7" t="s">
        <v>307</v>
      </c>
    </row>
    <row r="37" spans="1:13" ht="69.599999999999994" customHeight="1" x14ac:dyDescent="0.25">
      <c r="A37" s="7" t="s">
        <v>66</v>
      </c>
      <c r="B37" s="7" t="str">
        <f t="shared" si="2"/>
        <v>S102_2037</v>
      </c>
      <c r="E37" s="7" t="s">
        <v>317</v>
      </c>
      <c r="F37" s="7" t="s">
        <v>217</v>
      </c>
      <c r="G37" s="7" t="s">
        <v>85</v>
      </c>
      <c r="H37" s="7" t="s">
        <v>29</v>
      </c>
      <c r="I37" s="7" t="s">
        <v>9</v>
      </c>
      <c r="K37" s="7" t="s">
        <v>30</v>
      </c>
      <c r="L37" s="7" t="s">
        <v>218</v>
      </c>
    </row>
    <row r="38" spans="1:13" ht="69.599999999999994" customHeight="1" x14ac:dyDescent="0.25">
      <c r="A38" s="7" t="s">
        <v>69</v>
      </c>
      <c r="B38" s="7" t="str">
        <f t="shared" si="2"/>
        <v>S102_2038</v>
      </c>
      <c r="E38" s="7" t="s">
        <v>317</v>
      </c>
      <c r="F38" s="7" t="s">
        <v>219</v>
      </c>
      <c r="G38" s="7" t="s">
        <v>221</v>
      </c>
      <c r="H38" s="7" t="s">
        <v>220</v>
      </c>
      <c r="I38" s="7" t="s">
        <v>9</v>
      </c>
      <c r="K38" s="7" t="s">
        <v>27</v>
      </c>
      <c r="L38" s="7" t="s">
        <v>27</v>
      </c>
      <c r="M38" s="7" t="s">
        <v>222</v>
      </c>
    </row>
    <row r="39" spans="1:13" ht="69.599999999999994" customHeight="1" x14ac:dyDescent="0.25">
      <c r="A39" s="7" t="s">
        <v>66</v>
      </c>
      <c r="B39" s="7" t="str">
        <f t="shared" si="2"/>
        <v>S102_2039</v>
      </c>
      <c r="E39" s="7" t="s">
        <v>316</v>
      </c>
      <c r="F39" s="7" t="s">
        <v>238</v>
      </c>
      <c r="G39" s="7" t="s">
        <v>232</v>
      </c>
      <c r="H39" s="7" t="s">
        <v>233</v>
      </c>
      <c r="I39" s="7" t="s">
        <v>9</v>
      </c>
      <c r="K39" s="7" t="s">
        <v>235</v>
      </c>
      <c r="L39" s="7" t="s">
        <v>234</v>
      </c>
      <c r="M39" s="7" t="s">
        <v>236</v>
      </c>
    </row>
    <row r="40" spans="1:13" ht="69.599999999999994" customHeight="1" x14ac:dyDescent="0.25">
      <c r="A40" s="7" t="s">
        <v>69</v>
      </c>
      <c r="B40" s="7" t="str">
        <f t="shared" si="2"/>
        <v>S102_2040</v>
      </c>
      <c r="D40" s="7" t="str">
        <f>B39</f>
        <v>S102_2039</v>
      </c>
      <c r="E40" s="7" t="s">
        <v>316</v>
      </c>
      <c r="F40" s="7" t="s">
        <v>237</v>
      </c>
      <c r="G40" s="7" t="s">
        <v>239</v>
      </c>
      <c r="H40" s="7" t="s">
        <v>240</v>
      </c>
      <c r="I40" s="7" t="s">
        <v>9</v>
      </c>
      <c r="K40" s="7" t="s">
        <v>27</v>
      </c>
      <c r="L40" s="7" t="s">
        <v>241</v>
      </c>
    </row>
    <row r="41" spans="1:13" ht="52.15" customHeight="1" x14ac:dyDescent="0.25">
      <c r="A41" s="7" t="s">
        <v>66</v>
      </c>
      <c r="B41" s="7" t="str">
        <f t="shared" si="2"/>
        <v>S102_2041</v>
      </c>
      <c r="E41" s="7" t="s">
        <v>317</v>
      </c>
      <c r="F41" s="7" t="s">
        <v>36</v>
      </c>
      <c r="G41" s="7" t="s">
        <v>229</v>
      </c>
      <c r="H41" s="7" t="s">
        <v>314</v>
      </c>
      <c r="I41" s="7" t="s">
        <v>6</v>
      </c>
      <c r="J41" s="7" t="s">
        <v>62</v>
      </c>
      <c r="K41" s="7" t="s">
        <v>30</v>
      </c>
      <c r="L41" s="7" t="s">
        <v>230</v>
      </c>
    </row>
    <row r="42" spans="1:13" ht="52.15" customHeight="1" x14ac:dyDescent="0.25">
      <c r="A42" s="7" t="s">
        <v>66</v>
      </c>
      <c r="B42" s="7" t="str">
        <f t="shared" si="2"/>
        <v>S102_2042</v>
      </c>
      <c r="D42" s="7" t="str">
        <f>B41</f>
        <v>S102_2041</v>
      </c>
      <c r="E42" s="7" t="s">
        <v>317</v>
      </c>
      <c r="F42" s="7" t="s">
        <v>86</v>
      </c>
      <c r="G42" s="7" t="s">
        <v>31</v>
      </c>
      <c r="H42" s="7" t="s">
        <v>32</v>
      </c>
      <c r="I42" s="7" t="s">
        <v>6</v>
      </c>
      <c r="J42" s="7" t="s">
        <v>62</v>
      </c>
      <c r="K42" s="7" t="s">
        <v>30</v>
      </c>
      <c r="L42" s="7" t="s">
        <v>27</v>
      </c>
    </row>
    <row r="43" spans="1:13" ht="52.15" customHeight="1" x14ac:dyDescent="0.25">
      <c r="A43" s="7" t="s">
        <v>66</v>
      </c>
      <c r="B43" s="7" t="str">
        <f t="shared" si="2"/>
        <v>S102_2043</v>
      </c>
      <c r="E43" s="7" t="s">
        <v>316</v>
      </c>
      <c r="F43" s="7" t="s">
        <v>308</v>
      </c>
      <c r="G43" s="7" t="s">
        <v>310</v>
      </c>
      <c r="H43" s="7" t="s">
        <v>313</v>
      </c>
      <c r="I43" s="7" t="s">
        <v>10</v>
      </c>
      <c r="K43" s="7" t="s">
        <v>30</v>
      </c>
      <c r="L43" s="7" t="s">
        <v>230</v>
      </c>
      <c r="M43" s="7" t="s">
        <v>315</v>
      </c>
    </row>
    <row r="44" spans="1:13" ht="52.15" customHeight="1" x14ac:dyDescent="0.25">
      <c r="A44" s="7" t="s">
        <v>66</v>
      </c>
      <c r="B44" s="7" t="str">
        <f t="shared" si="2"/>
        <v>S102_2044</v>
      </c>
      <c r="D44" s="7" t="str">
        <f>B43</f>
        <v>S102_2043</v>
      </c>
      <c r="E44" s="7" t="s">
        <v>316</v>
      </c>
      <c r="F44" s="7" t="s">
        <v>309</v>
      </c>
      <c r="G44" s="7" t="s">
        <v>311</v>
      </c>
      <c r="H44" s="7" t="s">
        <v>312</v>
      </c>
      <c r="I44" s="7" t="s">
        <v>10</v>
      </c>
      <c r="K44" s="7" t="s">
        <v>30</v>
      </c>
      <c r="L44" s="7" t="s">
        <v>27</v>
      </c>
      <c r="M44" s="7" t="s">
        <v>315</v>
      </c>
    </row>
    <row r="45" spans="1:13" ht="72" x14ac:dyDescent="0.25">
      <c r="A45" s="7" t="s">
        <v>69</v>
      </c>
      <c r="B45" s="7" t="str">
        <f t="shared" si="2"/>
        <v>S102_2045</v>
      </c>
      <c r="D45" s="7" t="str">
        <f>B35</f>
        <v>S102_2035</v>
      </c>
      <c r="F45" s="7" t="s">
        <v>87</v>
      </c>
      <c r="G45" s="7" t="s">
        <v>34</v>
      </c>
      <c r="H45" s="7" t="s">
        <v>35</v>
      </c>
      <c r="I45" s="7" t="s">
        <v>10</v>
      </c>
      <c r="K45" s="7" t="s">
        <v>33</v>
      </c>
      <c r="L45" s="7" t="s">
        <v>318</v>
      </c>
      <c r="M45" s="7" t="s">
        <v>231</v>
      </c>
    </row>
    <row r="46" spans="1:13" ht="100.15" customHeight="1" x14ac:dyDescent="0.25">
      <c r="A46" s="7" t="s">
        <v>71</v>
      </c>
      <c r="B46" s="7" t="str">
        <f t="shared" si="2"/>
        <v>S102_2046</v>
      </c>
      <c r="F46" s="7" t="s">
        <v>37</v>
      </c>
      <c r="G46" s="7" t="s">
        <v>242</v>
      </c>
      <c r="H46" s="7" t="s">
        <v>209</v>
      </c>
      <c r="I46" s="7" t="s">
        <v>10</v>
      </c>
      <c r="K46" s="7" t="s">
        <v>27</v>
      </c>
      <c r="L46" s="7" t="s">
        <v>27</v>
      </c>
      <c r="M46" s="7" t="s">
        <v>72</v>
      </c>
    </row>
    <row r="47" spans="1:13" ht="42.6" customHeight="1" x14ac:dyDescent="0.25">
      <c r="A47" s="7" t="s">
        <v>68</v>
      </c>
      <c r="B47" s="7" t="str">
        <f t="shared" si="2"/>
        <v>S102_2047</v>
      </c>
      <c r="D47" s="7" t="s">
        <v>41</v>
      </c>
      <c r="F47" s="7" t="s">
        <v>12</v>
      </c>
      <c r="G47" s="7" t="s">
        <v>42</v>
      </c>
      <c r="H47" s="7" t="s">
        <v>49</v>
      </c>
      <c r="I47" s="11" t="s">
        <v>11</v>
      </c>
      <c r="M47" s="7" t="s">
        <v>22</v>
      </c>
    </row>
    <row r="48" spans="1:13" ht="28.9" customHeight="1" x14ac:dyDescent="0.25">
      <c r="B48" s="24" t="s">
        <v>246</v>
      </c>
      <c r="C48" s="25"/>
      <c r="D48" s="25"/>
      <c r="E48" s="25"/>
      <c r="F48" s="25"/>
      <c r="G48" s="25"/>
      <c r="H48" s="25"/>
      <c r="I48" s="25"/>
      <c r="J48" s="25"/>
      <c r="K48" s="25"/>
      <c r="L48" s="26"/>
    </row>
    <row r="49" spans="1:13" ht="137.25" customHeight="1" x14ac:dyDescent="0.25">
      <c r="B49" s="27" t="s">
        <v>258</v>
      </c>
      <c r="C49" s="28"/>
      <c r="D49" s="28"/>
      <c r="E49" s="29"/>
      <c r="F49" s="24" t="s">
        <v>247</v>
      </c>
      <c r="G49" s="25"/>
      <c r="H49" s="25"/>
      <c r="I49" s="25"/>
      <c r="J49" s="26"/>
      <c r="M49" s="7" t="s">
        <v>276</v>
      </c>
    </row>
    <row r="50" spans="1:13" ht="60" x14ac:dyDescent="0.25">
      <c r="A50" s="7" t="s">
        <v>66</v>
      </c>
      <c r="B50" s="7" t="str">
        <f>"S102_3"&amp;TEXT(ROW(), "000")</f>
        <v>S102_3050</v>
      </c>
      <c r="F50" s="7" t="s">
        <v>243</v>
      </c>
      <c r="G50" s="7" t="s">
        <v>284</v>
      </c>
      <c r="H50" s="7" t="s">
        <v>244</v>
      </c>
      <c r="I50" s="7" t="s">
        <v>6</v>
      </c>
      <c r="K50" s="7" t="s">
        <v>265</v>
      </c>
      <c r="L50" s="7" t="s">
        <v>245</v>
      </c>
      <c r="M50" s="7" t="s">
        <v>277</v>
      </c>
    </row>
    <row r="51" spans="1:13" ht="72" x14ac:dyDescent="0.25">
      <c r="A51" s="7" t="s">
        <v>69</v>
      </c>
      <c r="B51" s="7" t="str">
        <f t="shared" ref="B51:B69" si="3">"S102_3"&amp;TEXT(ROW(), "000")</f>
        <v>S102_3051</v>
      </c>
      <c r="F51" s="7" t="s">
        <v>248</v>
      </c>
      <c r="G51" s="7" t="s">
        <v>283</v>
      </c>
      <c r="H51" s="7" t="s">
        <v>43</v>
      </c>
      <c r="I51" s="7" t="s">
        <v>9</v>
      </c>
      <c r="K51" s="11" t="s">
        <v>27</v>
      </c>
      <c r="L51" s="11" t="s">
        <v>249</v>
      </c>
      <c r="M51" s="7" t="s">
        <v>44</v>
      </c>
    </row>
    <row r="52" spans="1:13" ht="115.15" customHeight="1" x14ac:dyDescent="0.25">
      <c r="A52" s="7" t="s">
        <v>69</v>
      </c>
      <c r="B52" s="7" t="str">
        <f t="shared" si="3"/>
        <v>S102_3052</v>
      </c>
      <c r="F52" s="7" t="s">
        <v>252</v>
      </c>
      <c r="G52" s="7" t="s">
        <v>282</v>
      </c>
      <c r="H52" s="7" t="s">
        <v>43</v>
      </c>
      <c r="I52" s="7" t="s">
        <v>9</v>
      </c>
      <c r="K52" s="11" t="s">
        <v>27</v>
      </c>
      <c r="L52" s="11" t="s">
        <v>27</v>
      </c>
      <c r="M52" s="7" t="s">
        <v>250</v>
      </c>
    </row>
    <row r="53" spans="1:13" ht="120" x14ac:dyDescent="0.25">
      <c r="A53" s="7" t="s">
        <v>69</v>
      </c>
      <c r="B53" s="7" t="str">
        <f t="shared" si="3"/>
        <v>S102_3053</v>
      </c>
      <c r="F53" s="7" t="s">
        <v>286</v>
      </c>
      <c r="G53" s="7" t="s">
        <v>281</v>
      </c>
      <c r="H53" s="7" t="s">
        <v>43</v>
      </c>
      <c r="I53" s="7" t="s">
        <v>9</v>
      </c>
      <c r="K53" s="11" t="s">
        <v>27</v>
      </c>
      <c r="L53" s="11" t="s">
        <v>27</v>
      </c>
      <c r="M53" s="7" t="s">
        <v>253</v>
      </c>
    </row>
    <row r="54" spans="1:13" ht="115.15" customHeight="1" x14ac:dyDescent="0.25">
      <c r="A54" s="7" t="s">
        <v>69</v>
      </c>
      <c r="B54" s="7" t="str">
        <f t="shared" si="3"/>
        <v>S102_3054</v>
      </c>
      <c r="F54" s="7" t="s">
        <v>285</v>
      </c>
      <c r="G54" s="7" t="s">
        <v>278</v>
      </c>
      <c r="H54" s="7" t="s">
        <v>251</v>
      </c>
      <c r="I54" s="7" t="s">
        <v>9</v>
      </c>
      <c r="K54" s="11" t="s">
        <v>27</v>
      </c>
      <c r="L54" s="11" t="s">
        <v>27</v>
      </c>
      <c r="M54" s="7" t="s">
        <v>256</v>
      </c>
    </row>
    <row r="55" spans="1:13" ht="43.15" customHeight="1" x14ac:dyDescent="0.25">
      <c r="A55" s="7" t="s">
        <v>66</v>
      </c>
      <c r="B55" s="7" t="str">
        <f t="shared" si="3"/>
        <v>S102_3055</v>
      </c>
      <c r="F55" s="7" t="s">
        <v>255</v>
      </c>
      <c r="G55" s="7" t="s">
        <v>280</v>
      </c>
      <c r="H55" s="7" t="s">
        <v>97</v>
      </c>
      <c r="I55" s="7" t="s">
        <v>6</v>
      </c>
      <c r="K55" s="7" t="s">
        <v>27</v>
      </c>
      <c r="L55" s="7" t="s">
        <v>27</v>
      </c>
    </row>
    <row r="56" spans="1:13" ht="72" x14ac:dyDescent="0.25">
      <c r="A56" s="7" t="s">
        <v>69</v>
      </c>
      <c r="B56" s="7" t="str">
        <f t="shared" si="3"/>
        <v>S102_3056</v>
      </c>
      <c r="D56" s="7" t="str">
        <f>B55</f>
        <v>S102_3055</v>
      </c>
      <c r="F56" s="7" t="s">
        <v>257</v>
      </c>
      <c r="G56" s="7" t="s">
        <v>279</v>
      </c>
      <c r="H56" s="7" t="s">
        <v>45</v>
      </c>
      <c r="I56" s="7" t="s">
        <v>10</v>
      </c>
      <c r="K56" s="7" t="s">
        <v>27</v>
      </c>
      <c r="L56" s="11" t="s">
        <v>27</v>
      </c>
      <c r="M56" s="7" t="s">
        <v>260</v>
      </c>
    </row>
    <row r="57" spans="1:13" ht="48" x14ac:dyDescent="0.25">
      <c r="A57" s="7" t="s">
        <v>66</v>
      </c>
      <c r="B57" s="7" t="str">
        <f t="shared" si="3"/>
        <v>S102_3057</v>
      </c>
      <c r="E57" s="7" t="s">
        <v>274</v>
      </c>
      <c r="F57" s="7" t="s">
        <v>254</v>
      </c>
      <c r="G57" s="7" t="s">
        <v>261</v>
      </c>
      <c r="H57" s="7" t="s">
        <v>28</v>
      </c>
      <c r="I57" s="7" t="s">
        <v>6</v>
      </c>
      <c r="K57" s="7" t="s">
        <v>65</v>
      </c>
      <c r="L57" s="7" t="s">
        <v>27</v>
      </c>
      <c r="M57" s="7" t="s">
        <v>264</v>
      </c>
    </row>
    <row r="58" spans="1:13" ht="108" x14ac:dyDescent="0.25">
      <c r="A58" s="7" t="s">
        <v>69</v>
      </c>
      <c r="B58" s="7" t="str">
        <f t="shared" si="3"/>
        <v>S102_3058</v>
      </c>
      <c r="D58" s="7" t="str">
        <f>B55 &amp; " AND " &amp; B57</f>
        <v>S102_3055 AND S102_3057</v>
      </c>
      <c r="E58" s="7" t="s">
        <v>274</v>
      </c>
      <c r="F58" s="7" t="s">
        <v>259</v>
      </c>
      <c r="G58" s="7" t="s">
        <v>287</v>
      </c>
      <c r="H58" s="7" t="s">
        <v>76</v>
      </c>
      <c r="I58" s="7" t="s">
        <v>10</v>
      </c>
      <c r="K58" s="7" t="s">
        <v>27</v>
      </c>
      <c r="L58" s="11" t="s">
        <v>27</v>
      </c>
      <c r="M58" s="7" t="s">
        <v>266</v>
      </c>
    </row>
    <row r="59" spans="1:13" ht="192" x14ac:dyDescent="0.25">
      <c r="A59" s="7" t="s">
        <v>66</v>
      </c>
      <c r="B59" s="7" t="str">
        <f t="shared" si="3"/>
        <v>S102_3059</v>
      </c>
      <c r="E59" s="7" t="s">
        <v>275</v>
      </c>
      <c r="F59" s="7" t="s">
        <v>262</v>
      </c>
      <c r="G59" s="7" t="s">
        <v>261</v>
      </c>
      <c r="H59" s="7" t="s">
        <v>28</v>
      </c>
      <c r="I59" s="7" t="s">
        <v>6</v>
      </c>
      <c r="K59" s="7" t="s">
        <v>65</v>
      </c>
      <c r="L59" s="7" t="s">
        <v>27</v>
      </c>
      <c r="M59" s="14" t="s">
        <v>332</v>
      </c>
    </row>
    <row r="60" spans="1:13" ht="82.15" customHeight="1" x14ac:dyDescent="0.25">
      <c r="A60" s="7" t="s">
        <v>69</v>
      </c>
      <c r="B60" s="7" t="str">
        <f t="shared" si="3"/>
        <v>S102_3060</v>
      </c>
      <c r="D60" s="7" t="str">
        <f>B55 &amp; " AND " &amp; B59</f>
        <v>S102_3055 AND S102_3059</v>
      </c>
      <c r="E60" s="7" t="s">
        <v>275</v>
      </c>
      <c r="F60" s="7" t="s">
        <v>263</v>
      </c>
      <c r="G60" s="7" t="s">
        <v>287</v>
      </c>
      <c r="H60" s="7" t="s">
        <v>76</v>
      </c>
      <c r="I60" s="7" t="s">
        <v>10</v>
      </c>
      <c r="K60" s="7" t="s">
        <v>27</v>
      </c>
      <c r="L60" s="11" t="s">
        <v>27</v>
      </c>
      <c r="M60" s="14" t="s">
        <v>267</v>
      </c>
    </row>
    <row r="61" spans="1:13" ht="82.15" customHeight="1" x14ac:dyDescent="0.25">
      <c r="A61" s="7" t="s">
        <v>69</v>
      </c>
      <c r="B61" s="7" t="str">
        <f t="shared" si="3"/>
        <v>S102_3061</v>
      </c>
      <c r="D61" s="7" t="str">
        <f>B55 &amp; " AND " &amp; B57</f>
        <v>S102_3055 AND S102_3057</v>
      </c>
      <c r="F61" s="7" t="s">
        <v>88</v>
      </c>
      <c r="G61" s="7" t="s">
        <v>288</v>
      </c>
      <c r="H61" s="7" t="s">
        <v>77</v>
      </c>
      <c r="I61" s="7" t="s">
        <v>10</v>
      </c>
      <c r="K61" s="7" t="s">
        <v>27</v>
      </c>
      <c r="L61" s="11" t="s">
        <v>27</v>
      </c>
      <c r="M61" s="14" t="s">
        <v>269</v>
      </c>
    </row>
    <row r="62" spans="1:13" ht="54" customHeight="1" x14ac:dyDescent="0.25">
      <c r="A62" s="7" t="s">
        <v>66</v>
      </c>
      <c r="B62" s="7" t="str">
        <f t="shared" si="3"/>
        <v>S102_3062</v>
      </c>
      <c r="F62" s="7" t="s">
        <v>268</v>
      </c>
      <c r="G62" s="7" t="s">
        <v>289</v>
      </c>
      <c r="H62" s="7" t="s">
        <v>28</v>
      </c>
      <c r="I62" s="7" t="s">
        <v>10</v>
      </c>
      <c r="K62" s="7" t="s">
        <v>65</v>
      </c>
      <c r="L62" s="7" t="s">
        <v>270</v>
      </c>
      <c r="M62" s="7" t="s">
        <v>272</v>
      </c>
    </row>
    <row r="63" spans="1:13" ht="144" x14ac:dyDescent="0.25">
      <c r="A63" s="7" t="s">
        <v>69</v>
      </c>
      <c r="B63" s="7" t="str">
        <f t="shared" si="3"/>
        <v>S102_3063</v>
      </c>
      <c r="D63" s="7" t="str">
        <f>B62</f>
        <v>S102_3062</v>
      </c>
      <c r="F63" s="7" t="s">
        <v>291</v>
      </c>
      <c r="G63" s="7" t="s">
        <v>290</v>
      </c>
      <c r="H63" s="7" t="s">
        <v>78</v>
      </c>
      <c r="I63" s="7" t="s">
        <v>10</v>
      </c>
      <c r="K63" s="7" t="s">
        <v>79</v>
      </c>
      <c r="L63" s="7" t="s">
        <v>271</v>
      </c>
      <c r="M63" s="7" t="s">
        <v>273</v>
      </c>
    </row>
    <row r="64" spans="1:13" ht="167.45" customHeight="1" x14ac:dyDescent="0.25">
      <c r="A64" s="7" t="s">
        <v>73</v>
      </c>
      <c r="B64" s="7" t="str">
        <f t="shared" si="3"/>
        <v>S102_3064</v>
      </c>
      <c r="F64" s="7" t="s">
        <v>37</v>
      </c>
      <c r="G64" s="7" t="s">
        <v>292</v>
      </c>
      <c r="H64" s="7" t="s">
        <v>39</v>
      </c>
      <c r="I64" s="7" t="s">
        <v>10</v>
      </c>
      <c r="K64" s="7" t="s">
        <v>27</v>
      </c>
      <c r="L64" s="7" t="s">
        <v>27</v>
      </c>
      <c r="M64" s="14" t="s">
        <v>297</v>
      </c>
    </row>
    <row r="65" spans="1:13" ht="132" x14ac:dyDescent="0.25">
      <c r="A65" s="7" t="s">
        <v>66</v>
      </c>
      <c r="B65" s="7" t="str">
        <f t="shared" si="3"/>
        <v>S102_3065</v>
      </c>
      <c r="F65" s="7" t="s">
        <v>293</v>
      </c>
      <c r="G65" s="7" t="s">
        <v>294</v>
      </c>
      <c r="H65" s="7" t="s">
        <v>46</v>
      </c>
      <c r="I65" s="7" t="s">
        <v>6</v>
      </c>
      <c r="J65" s="7" t="s">
        <v>62</v>
      </c>
      <c r="K65" s="7" t="s">
        <v>298</v>
      </c>
      <c r="L65" s="7" t="s">
        <v>299</v>
      </c>
      <c r="M65" s="7" t="s">
        <v>300</v>
      </c>
    </row>
    <row r="66" spans="1:13" ht="46.15" customHeight="1" x14ac:dyDescent="0.25">
      <c r="A66" s="7" t="s">
        <v>66</v>
      </c>
      <c r="B66" s="7" t="str">
        <f t="shared" si="3"/>
        <v>S102_3066</v>
      </c>
      <c r="E66" s="7" t="s">
        <v>301</v>
      </c>
      <c r="F66" s="7" t="s">
        <v>295</v>
      </c>
      <c r="G66" s="7" t="s">
        <v>320</v>
      </c>
      <c r="H66" s="7" t="s">
        <v>319</v>
      </c>
      <c r="I66" s="7" t="s">
        <v>9</v>
      </c>
      <c r="K66" s="7" t="s">
        <v>27</v>
      </c>
      <c r="L66" s="7" t="s">
        <v>296</v>
      </c>
    </row>
    <row r="67" spans="1:13" ht="46.15" customHeight="1" x14ac:dyDescent="0.25">
      <c r="A67" s="7" t="s">
        <v>69</v>
      </c>
      <c r="B67" s="7" t="str">
        <f t="shared" si="3"/>
        <v>S102_3067</v>
      </c>
      <c r="F67" s="7" t="s">
        <v>352</v>
      </c>
      <c r="G67" s="7" t="s">
        <v>353</v>
      </c>
      <c r="H67" s="7" t="s">
        <v>354</v>
      </c>
      <c r="I67" s="7" t="s">
        <v>10</v>
      </c>
      <c r="K67" s="7" t="s">
        <v>27</v>
      </c>
      <c r="L67" s="7" t="s">
        <v>27</v>
      </c>
      <c r="M67" s="7" t="s">
        <v>355</v>
      </c>
    </row>
    <row r="68" spans="1:13" ht="46.15" customHeight="1" x14ac:dyDescent="0.25"/>
    <row r="69" spans="1:13" ht="46.15" customHeight="1" x14ac:dyDescent="0.25">
      <c r="A69" s="7" t="s">
        <v>68</v>
      </c>
      <c r="B69" s="7" t="str">
        <f t="shared" si="3"/>
        <v>S102_3069</v>
      </c>
      <c r="D69" s="7" t="s">
        <v>47</v>
      </c>
      <c r="F69" s="7" t="s">
        <v>12</v>
      </c>
      <c r="G69" s="7" t="s">
        <v>321</v>
      </c>
      <c r="H69" s="7" t="s">
        <v>48</v>
      </c>
      <c r="I69" s="11" t="s">
        <v>11</v>
      </c>
      <c r="M69" s="7" t="s">
        <v>22</v>
      </c>
    </row>
    <row r="70" spans="1:13" ht="28.9" customHeight="1" x14ac:dyDescent="0.25">
      <c r="B70" s="24" t="s">
        <v>51</v>
      </c>
      <c r="C70" s="25"/>
      <c r="D70" s="25"/>
      <c r="E70" s="25"/>
      <c r="F70" s="25"/>
      <c r="G70" s="25"/>
      <c r="H70" s="25"/>
      <c r="I70" s="25"/>
      <c r="J70" s="25"/>
      <c r="K70" s="25"/>
      <c r="L70" s="26"/>
    </row>
    <row r="71" spans="1:13" ht="139.15" customHeight="1" x14ac:dyDescent="0.25">
      <c r="B71" s="27" t="s">
        <v>224</v>
      </c>
      <c r="C71" s="28"/>
      <c r="D71" s="28"/>
      <c r="E71" s="29"/>
      <c r="F71" s="24" t="s">
        <v>223</v>
      </c>
      <c r="G71" s="25"/>
      <c r="H71" s="25"/>
      <c r="I71" s="25"/>
      <c r="J71" s="26"/>
    </row>
    <row r="72" spans="1:13" ht="47.45" customHeight="1" x14ac:dyDescent="0.25">
      <c r="A72" s="7" t="s">
        <v>225</v>
      </c>
      <c r="B72" s="7" t="s">
        <v>225</v>
      </c>
      <c r="F72" s="7" t="s">
        <v>225</v>
      </c>
      <c r="G72" s="7" t="s">
        <v>225</v>
      </c>
      <c r="H72" s="7" t="s">
        <v>225</v>
      </c>
      <c r="K72" s="11" t="s">
        <v>27</v>
      </c>
      <c r="L72" s="11" t="s">
        <v>27</v>
      </c>
    </row>
    <row r="73" spans="1:13" ht="28.9" customHeight="1" x14ac:dyDescent="0.25">
      <c r="B73" s="24" t="s">
        <v>52</v>
      </c>
      <c r="C73" s="25"/>
      <c r="D73" s="25"/>
      <c r="E73" s="25"/>
      <c r="F73" s="25"/>
      <c r="G73" s="25"/>
      <c r="H73" s="25"/>
      <c r="I73" s="25"/>
      <c r="J73" s="25"/>
      <c r="K73" s="25"/>
      <c r="L73" s="26"/>
    </row>
    <row r="74" spans="1:13" ht="153.75" customHeight="1" x14ac:dyDescent="0.25">
      <c r="B74" s="27" t="s">
        <v>336</v>
      </c>
      <c r="C74" s="28"/>
      <c r="D74" s="28"/>
      <c r="E74" s="29"/>
      <c r="F74" s="24" t="s">
        <v>322</v>
      </c>
      <c r="G74" s="25"/>
      <c r="H74" s="25"/>
      <c r="I74" s="25"/>
      <c r="J74" s="26"/>
    </row>
    <row r="75" spans="1:13" ht="47.45" customHeight="1" x14ac:dyDescent="0.25">
      <c r="A75" s="7" t="s">
        <v>66</v>
      </c>
      <c r="B75" s="7" t="str">
        <f>"S102_5"&amp;TEXT(ROW(), "000")</f>
        <v>S102_5075</v>
      </c>
      <c r="F75" s="7" t="s">
        <v>243</v>
      </c>
      <c r="G75" s="7" t="s">
        <v>323</v>
      </c>
      <c r="H75" s="7" t="s">
        <v>244</v>
      </c>
      <c r="I75" s="7" t="s">
        <v>6</v>
      </c>
      <c r="K75" s="7" t="s">
        <v>324</v>
      </c>
      <c r="L75" s="7" t="s">
        <v>325</v>
      </c>
    </row>
    <row r="76" spans="1:13" ht="47.45" customHeight="1" x14ac:dyDescent="0.25">
      <c r="A76" s="7" t="s">
        <v>80</v>
      </c>
      <c r="B76" s="7" t="str">
        <f t="shared" ref="B76:B84" si="4">"S102_5"&amp;TEXT(ROW(), "000")</f>
        <v>S102_5076</v>
      </c>
      <c r="F76" s="7" t="s">
        <v>326</v>
      </c>
      <c r="G76" s="7" t="s">
        <v>327</v>
      </c>
      <c r="H76" s="7" t="s">
        <v>45</v>
      </c>
      <c r="I76" s="7" t="s">
        <v>10</v>
      </c>
      <c r="K76" s="7" t="s">
        <v>324</v>
      </c>
      <c r="L76" s="7" t="s">
        <v>325</v>
      </c>
    </row>
    <row r="77" spans="1:13" ht="48" x14ac:dyDescent="0.25">
      <c r="A77" s="7" t="s">
        <v>66</v>
      </c>
      <c r="B77" s="7" t="str">
        <f t="shared" si="4"/>
        <v>S102_5077</v>
      </c>
      <c r="F77" s="7" t="s">
        <v>335</v>
      </c>
      <c r="G77" s="7" t="s">
        <v>328</v>
      </c>
      <c r="H77" s="7" t="s">
        <v>53</v>
      </c>
      <c r="I77" s="7" t="s">
        <v>6</v>
      </c>
      <c r="K77" s="7" t="s">
        <v>329</v>
      </c>
      <c r="L77" s="7" t="s">
        <v>330</v>
      </c>
    </row>
    <row r="78" spans="1:13" ht="108" x14ac:dyDescent="0.25">
      <c r="A78" s="7" t="s">
        <v>66</v>
      </c>
      <c r="B78" s="7" t="str">
        <f t="shared" si="4"/>
        <v>S102_5078</v>
      </c>
      <c r="D78" s="7" t="str">
        <f>B77</f>
        <v>S102_5077</v>
      </c>
      <c r="F78" s="7" t="s">
        <v>334</v>
      </c>
      <c r="G78" s="7" t="s">
        <v>338</v>
      </c>
      <c r="H78" s="7" t="s">
        <v>54</v>
      </c>
      <c r="I78" s="7" t="s">
        <v>6</v>
      </c>
      <c r="K78" s="7" t="s">
        <v>348</v>
      </c>
      <c r="L78" s="7" t="s">
        <v>349</v>
      </c>
      <c r="M78" s="14" t="s">
        <v>331</v>
      </c>
    </row>
    <row r="79" spans="1:13" ht="63" customHeight="1" x14ac:dyDescent="0.25">
      <c r="A79" s="7" t="s">
        <v>66</v>
      </c>
      <c r="B79" s="7" t="str">
        <f t="shared" si="4"/>
        <v>S102_5079</v>
      </c>
      <c r="D79" s="7" t="str">
        <f>B78</f>
        <v>S102_5078</v>
      </c>
      <c r="E79" s="7" t="s">
        <v>337</v>
      </c>
      <c r="F79" s="7" t="s">
        <v>89</v>
      </c>
      <c r="G79" s="7" t="s">
        <v>339</v>
      </c>
      <c r="H79" s="7" t="s">
        <v>54</v>
      </c>
      <c r="I79" s="7" t="s">
        <v>6</v>
      </c>
      <c r="K79" s="7" t="s">
        <v>55</v>
      </c>
      <c r="L79" s="7" t="s">
        <v>349</v>
      </c>
    </row>
    <row r="80" spans="1:13" ht="57.6" customHeight="1" x14ac:dyDescent="0.25">
      <c r="A80" s="7" t="s">
        <v>67</v>
      </c>
      <c r="B80" s="7" t="str">
        <f t="shared" si="4"/>
        <v>S102_5080</v>
      </c>
      <c r="D80" s="7" t="str">
        <f>B79</f>
        <v>S102_5079</v>
      </c>
      <c r="E80" s="7" t="s">
        <v>337</v>
      </c>
      <c r="F80" s="7" t="s">
        <v>98</v>
      </c>
      <c r="G80" s="7" t="s">
        <v>99</v>
      </c>
      <c r="H80" s="7" t="s">
        <v>56</v>
      </c>
      <c r="I80" s="7" t="s">
        <v>6</v>
      </c>
      <c r="K80" s="11" t="s">
        <v>350</v>
      </c>
      <c r="L80" s="11" t="s">
        <v>350</v>
      </c>
      <c r="M80" s="7" t="s">
        <v>356</v>
      </c>
    </row>
    <row r="81" spans="1:13" ht="63" customHeight="1" x14ac:dyDescent="0.25">
      <c r="A81" s="7" t="s">
        <v>66</v>
      </c>
      <c r="B81" s="7" t="str">
        <f t="shared" si="4"/>
        <v>S102_5081</v>
      </c>
      <c r="D81" s="7" t="str">
        <f>B78</f>
        <v>S102_5078</v>
      </c>
      <c r="E81" s="7" t="s">
        <v>340</v>
      </c>
      <c r="F81" s="7" t="s">
        <v>341</v>
      </c>
      <c r="G81" s="7" t="s">
        <v>343</v>
      </c>
      <c r="H81" s="7" t="s">
        <v>346</v>
      </c>
      <c r="I81" s="7" t="s">
        <v>9</v>
      </c>
      <c r="K81" s="7" t="s">
        <v>55</v>
      </c>
      <c r="L81" s="7" t="s">
        <v>342</v>
      </c>
    </row>
    <row r="82" spans="1:13" ht="57.6" customHeight="1" x14ac:dyDescent="0.25">
      <c r="A82" s="7" t="s">
        <v>66</v>
      </c>
      <c r="B82" s="7" t="str">
        <f t="shared" si="4"/>
        <v>S102_5082</v>
      </c>
      <c r="D82" s="7" t="str">
        <f>B79</f>
        <v>S102_5079</v>
      </c>
      <c r="E82" s="7" t="s">
        <v>340</v>
      </c>
      <c r="F82" s="7" t="s">
        <v>345</v>
      </c>
      <c r="G82" s="7" t="s">
        <v>344</v>
      </c>
      <c r="H82" s="7" t="s">
        <v>347</v>
      </c>
      <c r="I82" s="7" t="s">
        <v>9</v>
      </c>
      <c r="K82" s="7" t="s">
        <v>197</v>
      </c>
      <c r="L82" s="11" t="s">
        <v>351</v>
      </c>
    </row>
    <row r="83" spans="1:13" ht="57.6" customHeight="1" x14ac:dyDescent="0.25">
      <c r="A83" s="7" t="s">
        <v>67</v>
      </c>
      <c r="B83" s="7" t="str">
        <f t="shared" si="4"/>
        <v>S102_5083</v>
      </c>
      <c r="D83" s="7" t="str">
        <f>B82</f>
        <v>S102_5082</v>
      </c>
      <c r="E83" s="7" t="s">
        <v>337</v>
      </c>
      <c r="F83" s="7" t="s">
        <v>371</v>
      </c>
      <c r="G83" s="7" t="s">
        <v>372</v>
      </c>
      <c r="H83" s="7" t="s">
        <v>373</v>
      </c>
      <c r="I83" s="7" t="s">
        <v>10</v>
      </c>
      <c r="K83" s="11" t="s">
        <v>27</v>
      </c>
      <c r="L83" s="11" t="s">
        <v>64</v>
      </c>
      <c r="M83" s="7" t="s">
        <v>374</v>
      </c>
    </row>
    <row r="84" spans="1:13" ht="81" customHeight="1" x14ac:dyDescent="0.25">
      <c r="A84" s="7" t="s">
        <v>66</v>
      </c>
      <c r="B84" s="7" t="str">
        <f t="shared" si="4"/>
        <v>S102_5084</v>
      </c>
      <c r="F84" s="7" t="s">
        <v>37</v>
      </c>
      <c r="G84" s="7" t="s">
        <v>333</v>
      </c>
      <c r="H84" s="7" t="s">
        <v>39</v>
      </c>
      <c r="I84" s="7" t="s">
        <v>10</v>
      </c>
    </row>
    <row r="85" spans="1:13" ht="28.9" customHeight="1" x14ac:dyDescent="0.25"/>
    <row r="86" spans="1:13" ht="28.9" customHeight="1" x14ac:dyDescent="0.25"/>
    <row r="87" spans="1:13" ht="28.9" customHeight="1" x14ac:dyDescent="0.25"/>
    <row r="88" spans="1:13" ht="28.9" customHeight="1" x14ac:dyDescent="0.25"/>
    <row r="89" spans="1:13" ht="28.9" customHeight="1" x14ac:dyDescent="0.25"/>
    <row r="90" spans="1:13" ht="28.9" customHeight="1" x14ac:dyDescent="0.25"/>
    <row r="91" spans="1:13" ht="28.9" customHeight="1" x14ac:dyDescent="0.25"/>
    <row r="92" spans="1:13" ht="28.9" customHeight="1" x14ac:dyDescent="0.25"/>
    <row r="93" spans="1:13" ht="28.9" customHeight="1" x14ac:dyDescent="0.25"/>
    <row r="94" spans="1:13" ht="28.9" customHeight="1" x14ac:dyDescent="0.25"/>
    <row r="95" spans="1:13" ht="28.9" customHeight="1" x14ac:dyDescent="0.25"/>
    <row r="96" spans="1:13" ht="28.9" customHeight="1" x14ac:dyDescent="0.25"/>
    <row r="97" ht="28.9" customHeight="1" x14ac:dyDescent="0.25"/>
    <row r="98" ht="28.9" customHeight="1" x14ac:dyDescent="0.25"/>
    <row r="99" ht="28.9" customHeight="1" x14ac:dyDescent="0.25"/>
    <row r="100" ht="28.9" customHeight="1" x14ac:dyDescent="0.25"/>
    <row r="101" ht="28.9" customHeight="1" x14ac:dyDescent="0.25"/>
    <row r="102" ht="28.9" customHeight="1" x14ac:dyDescent="0.25"/>
    <row r="103" ht="28.9" customHeight="1" x14ac:dyDescent="0.25"/>
    <row r="104" ht="28.9" customHeight="1" x14ac:dyDescent="0.25"/>
    <row r="105" ht="28.9" customHeight="1" x14ac:dyDescent="0.25"/>
    <row r="106" ht="28.9" customHeight="1" x14ac:dyDescent="0.25"/>
    <row r="107" ht="28.9" customHeight="1" x14ac:dyDescent="0.25"/>
    <row r="108" ht="28.9" customHeight="1" x14ac:dyDescent="0.25"/>
    <row r="109" ht="28.9" customHeight="1" x14ac:dyDescent="0.25"/>
    <row r="110" ht="28.9" customHeight="1" x14ac:dyDescent="0.25"/>
    <row r="111" ht="28.9" customHeight="1" x14ac:dyDescent="0.25"/>
    <row r="112" ht="28.9" customHeight="1" x14ac:dyDescent="0.25"/>
    <row r="113" ht="28.9" customHeight="1" x14ac:dyDescent="0.25"/>
    <row r="114" ht="28.9" customHeight="1" x14ac:dyDescent="0.25"/>
    <row r="115" ht="28.9" customHeight="1" x14ac:dyDescent="0.25"/>
    <row r="116" ht="28.9" customHeight="1" x14ac:dyDescent="0.25"/>
    <row r="117" ht="28.9" customHeight="1" x14ac:dyDescent="0.25"/>
    <row r="118" ht="28.9" customHeight="1" x14ac:dyDescent="0.25"/>
    <row r="119" ht="28.9" customHeight="1" x14ac:dyDescent="0.25"/>
    <row r="120" ht="28.9" customHeight="1" x14ac:dyDescent="0.25"/>
    <row r="121" ht="28.9" customHeight="1" x14ac:dyDescent="0.25"/>
    <row r="122" ht="28.9" customHeight="1" x14ac:dyDescent="0.25"/>
    <row r="123" ht="28.9" customHeight="1" x14ac:dyDescent="0.25"/>
    <row r="124" ht="28.9" customHeight="1" x14ac:dyDescent="0.25"/>
    <row r="125" ht="28.9" customHeight="1" x14ac:dyDescent="0.25"/>
    <row r="126" ht="28.9" customHeight="1" x14ac:dyDescent="0.25"/>
    <row r="127" ht="28.9" customHeight="1" x14ac:dyDescent="0.25"/>
    <row r="128" ht="28.9" customHeight="1" x14ac:dyDescent="0.25"/>
    <row r="129" ht="28.9" customHeight="1" x14ac:dyDescent="0.25"/>
    <row r="130" ht="28.9" customHeight="1" x14ac:dyDescent="0.25"/>
    <row r="131" ht="28.9" customHeight="1" x14ac:dyDescent="0.25"/>
    <row r="132" ht="28.9" customHeight="1" x14ac:dyDescent="0.25"/>
    <row r="133" ht="28.9" customHeight="1" x14ac:dyDescent="0.25"/>
    <row r="134" ht="28.9" customHeight="1" x14ac:dyDescent="0.25"/>
    <row r="135" ht="28.9" customHeight="1" x14ac:dyDescent="0.25"/>
    <row r="136" ht="28.9" customHeight="1" x14ac:dyDescent="0.25"/>
    <row r="137" ht="28.9" customHeight="1" x14ac:dyDescent="0.25"/>
    <row r="138" ht="28.9" customHeight="1" x14ac:dyDescent="0.25"/>
    <row r="139" ht="28.9" customHeight="1" x14ac:dyDescent="0.25"/>
    <row r="140" ht="28.9" customHeight="1" x14ac:dyDescent="0.25"/>
    <row r="141" ht="28.9" customHeight="1" x14ac:dyDescent="0.25"/>
    <row r="142" ht="28.9" customHeight="1" x14ac:dyDescent="0.25"/>
    <row r="143" ht="28.9" customHeight="1" x14ac:dyDescent="0.25"/>
    <row r="144" ht="28.9" customHeight="1" x14ac:dyDescent="0.25"/>
    <row r="145" ht="28.9" customHeight="1" x14ac:dyDescent="0.25"/>
    <row r="146" ht="28.9" customHeight="1" x14ac:dyDescent="0.25"/>
    <row r="147" ht="28.9" customHeight="1" x14ac:dyDescent="0.25"/>
    <row r="148" ht="28.9" customHeight="1" x14ac:dyDescent="0.25"/>
    <row r="149" ht="28.9" customHeight="1" x14ac:dyDescent="0.25"/>
    <row r="150" ht="28.9" customHeight="1" x14ac:dyDescent="0.25"/>
    <row r="151" ht="28.9" customHeight="1" x14ac:dyDescent="0.25"/>
    <row r="152" ht="28.9" customHeight="1" x14ac:dyDescent="0.25"/>
    <row r="153" ht="28.9" customHeight="1" x14ac:dyDescent="0.25"/>
    <row r="154" ht="28.9" customHeight="1" x14ac:dyDescent="0.25"/>
    <row r="155" ht="28.9" customHeight="1" x14ac:dyDescent="0.25"/>
    <row r="156" ht="28.9" customHeight="1" x14ac:dyDescent="0.25"/>
    <row r="157" ht="28.9" customHeight="1" x14ac:dyDescent="0.25"/>
    <row r="158" ht="28.9" customHeight="1" x14ac:dyDescent="0.25"/>
    <row r="159" ht="28.9" customHeight="1" x14ac:dyDescent="0.25"/>
    <row r="160" ht="28.9" customHeight="1" x14ac:dyDescent="0.25"/>
    <row r="161" ht="28.9" customHeight="1" x14ac:dyDescent="0.25"/>
    <row r="162" ht="28.9" customHeight="1" x14ac:dyDescent="0.25"/>
    <row r="163" ht="28.9" customHeight="1" x14ac:dyDescent="0.25"/>
    <row r="164" ht="28.9" customHeight="1" x14ac:dyDescent="0.25"/>
    <row r="165" ht="28.9" customHeight="1" x14ac:dyDescent="0.25"/>
    <row r="166" ht="28.9" customHeight="1" x14ac:dyDescent="0.25"/>
    <row r="167" ht="28.9" customHeight="1" x14ac:dyDescent="0.25"/>
    <row r="168" ht="28.9" customHeight="1" x14ac:dyDescent="0.25"/>
    <row r="169" ht="28.9" customHeight="1" x14ac:dyDescent="0.25"/>
    <row r="170" ht="28.9" customHeight="1" x14ac:dyDescent="0.25"/>
    <row r="171" ht="28.9" customHeight="1" x14ac:dyDescent="0.25"/>
    <row r="172" ht="28.9" customHeight="1" x14ac:dyDescent="0.25"/>
    <row r="173" ht="28.9" customHeight="1" x14ac:dyDescent="0.25"/>
    <row r="174" ht="28.9" customHeight="1" x14ac:dyDescent="0.25"/>
    <row r="175" ht="28.9" customHeight="1" x14ac:dyDescent="0.25"/>
    <row r="176" ht="28.9" customHeight="1" x14ac:dyDescent="0.25"/>
    <row r="177" ht="28.9" customHeight="1" x14ac:dyDescent="0.25"/>
    <row r="178" ht="28.9" customHeight="1" x14ac:dyDescent="0.25"/>
    <row r="179" ht="28.9" customHeight="1" x14ac:dyDescent="0.25"/>
    <row r="180" ht="28.9" customHeight="1" x14ac:dyDescent="0.25"/>
    <row r="181" ht="28.9" customHeight="1" x14ac:dyDescent="0.25"/>
    <row r="182" ht="28.9" customHeight="1" x14ac:dyDescent="0.25"/>
    <row r="183" ht="28.9" customHeight="1" x14ac:dyDescent="0.25"/>
    <row r="184" ht="28.9" customHeight="1" x14ac:dyDescent="0.25"/>
    <row r="185" ht="28.9" customHeight="1" x14ac:dyDescent="0.25"/>
    <row r="186" ht="28.9" customHeight="1" x14ac:dyDescent="0.25"/>
    <row r="187" ht="28.9" customHeight="1" x14ac:dyDescent="0.25"/>
    <row r="188" ht="28.9" customHeight="1" x14ac:dyDescent="0.25"/>
    <row r="189" ht="28.9" customHeight="1" x14ac:dyDescent="0.25"/>
    <row r="190" ht="28.9" customHeight="1" x14ac:dyDescent="0.25"/>
    <row r="191" ht="28.9" customHeight="1" x14ac:dyDescent="0.25"/>
    <row r="192" ht="28.9" customHeight="1" x14ac:dyDescent="0.25"/>
    <row r="193" ht="28.9" customHeight="1" x14ac:dyDescent="0.25"/>
    <row r="194" ht="28.9" customHeight="1" x14ac:dyDescent="0.25"/>
    <row r="195" ht="28.9" customHeight="1" x14ac:dyDescent="0.25"/>
    <row r="196" ht="28.9" customHeight="1" x14ac:dyDescent="0.25"/>
    <row r="197" ht="28.9" customHeight="1" x14ac:dyDescent="0.25"/>
    <row r="198" ht="28.9" customHeight="1" x14ac:dyDescent="0.25"/>
    <row r="199" ht="28.9" customHeight="1" x14ac:dyDescent="0.25"/>
    <row r="200" ht="28.9" customHeight="1" x14ac:dyDescent="0.25"/>
    <row r="201" ht="28.9" customHeight="1" x14ac:dyDescent="0.25"/>
    <row r="202" ht="28.9" customHeight="1" x14ac:dyDescent="0.25"/>
    <row r="203" ht="28.9" customHeight="1" x14ac:dyDescent="0.25"/>
    <row r="204" ht="28.9" customHeight="1" x14ac:dyDescent="0.25"/>
    <row r="205" ht="28.9" customHeight="1" x14ac:dyDescent="0.25"/>
    <row r="206" ht="28.9" customHeight="1" x14ac:dyDescent="0.25"/>
    <row r="207" ht="28.9" customHeight="1" x14ac:dyDescent="0.25"/>
    <row r="208" ht="28.9" customHeight="1" x14ac:dyDescent="0.25"/>
    <row r="209" ht="28.9" customHeight="1" x14ac:dyDescent="0.25"/>
    <row r="210" ht="28.9" customHeight="1" x14ac:dyDescent="0.25"/>
    <row r="211" ht="28.9" customHeight="1" x14ac:dyDescent="0.25"/>
    <row r="212" ht="28.9" customHeight="1" x14ac:dyDescent="0.25"/>
    <row r="213" ht="28.9" customHeight="1" x14ac:dyDescent="0.25"/>
    <row r="214" ht="28.9" customHeight="1" x14ac:dyDescent="0.25"/>
    <row r="215" ht="28.9" customHeight="1" x14ac:dyDescent="0.25"/>
    <row r="216" ht="28.9" customHeight="1" x14ac:dyDescent="0.25"/>
    <row r="217" ht="28.9" customHeight="1" x14ac:dyDescent="0.25"/>
    <row r="218" ht="28.9" customHeight="1" x14ac:dyDescent="0.25"/>
    <row r="219" ht="28.9" customHeight="1" x14ac:dyDescent="0.25"/>
    <row r="220" ht="28.9" customHeight="1" x14ac:dyDescent="0.25"/>
    <row r="221" ht="28.9" customHeight="1" x14ac:dyDescent="0.25"/>
    <row r="222" ht="28.9" customHeight="1" x14ac:dyDescent="0.25"/>
    <row r="223" ht="28.9" customHeight="1" x14ac:dyDescent="0.25"/>
    <row r="224" ht="28.9" customHeight="1" x14ac:dyDescent="0.25"/>
    <row r="225" ht="28.9" customHeight="1" x14ac:dyDescent="0.25"/>
    <row r="226" ht="28.9" customHeight="1" x14ac:dyDescent="0.25"/>
    <row r="227" ht="28.9" customHeight="1" x14ac:dyDescent="0.25"/>
    <row r="228" ht="28.9" customHeight="1" x14ac:dyDescent="0.25"/>
    <row r="229" ht="28.9" customHeight="1" x14ac:dyDescent="0.25"/>
    <row r="230" ht="28.9" customHeight="1" x14ac:dyDescent="0.25"/>
    <row r="231" ht="28.9" customHeight="1" x14ac:dyDescent="0.25"/>
    <row r="232" ht="28.9" customHeight="1" x14ac:dyDescent="0.25"/>
    <row r="233" ht="28.9" customHeight="1" x14ac:dyDescent="0.25"/>
    <row r="234" ht="28.9" customHeight="1" x14ac:dyDescent="0.25"/>
    <row r="235" ht="28.9" customHeight="1" x14ac:dyDescent="0.25"/>
    <row r="236" ht="28.9" customHeight="1" x14ac:dyDescent="0.25"/>
  </sheetData>
  <mergeCells count="15">
    <mergeCell ref="B73:L73"/>
    <mergeCell ref="F74:J74"/>
    <mergeCell ref="B74:E74"/>
    <mergeCell ref="B2:L2"/>
    <mergeCell ref="B33:L33"/>
    <mergeCell ref="F3:J3"/>
    <mergeCell ref="B3:E3"/>
    <mergeCell ref="B48:L48"/>
    <mergeCell ref="F71:J71"/>
    <mergeCell ref="B71:E71"/>
    <mergeCell ref="F49:J49"/>
    <mergeCell ref="B49:E49"/>
    <mergeCell ref="F34:J34"/>
    <mergeCell ref="B34:E34"/>
    <mergeCell ref="B70:L70"/>
  </mergeCells>
  <pageMargins left="0.7" right="0.7" top="0.75" bottom="0.75" header="0.3" footer="0.3"/>
  <pageSetup scale="48" fitToHeight="0" orientation="landscape"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D87F4-834B-44DE-9EBC-F973EC61814D}">
  <dimension ref="A1:N37"/>
  <sheetViews>
    <sheetView zoomScale="110" zoomScaleNormal="110" workbookViewId="0">
      <selection activeCell="L5" sqref="L5"/>
    </sheetView>
  </sheetViews>
  <sheetFormatPr defaultColWidth="8.85546875" defaultRowHeight="12" x14ac:dyDescent="0.25"/>
  <cols>
    <col min="1" max="1" width="19.42578125" style="22" customWidth="1"/>
    <col min="2" max="2" width="14.7109375" style="22" customWidth="1"/>
    <col min="3" max="3" width="25" style="22" hidden="1" customWidth="1"/>
    <col min="4" max="4" width="13.28515625" style="22" customWidth="1"/>
    <col min="5" max="5" width="25.42578125" style="22" hidden="1" customWidth="1"/>
    <col min="6" max="6" width="44.140625" style="22" customWidth="1"/>
    <col min="7" max="7" width="26.85546875" style="22" customWidth="1"/>
    <col min="8" max="8" width="27.28515625" style="22" customWidth="1"/>
    <col min="9" max="9" width="13" style="22" customWidth="1"/>
    <col min="10" max="10" width="17.85546875" style="22" customWidth="1"/>
    <col min="11" max="12" width="13.28515625" style="22" customWidth="1"/>
    <col min="13" max="13" width="17.7109375" style="22" customWidth="1"/>
    <col min="14" max="16384" width="8.85546875" style="18"/>
  </cols>
  <sheetData>
    <row r="1" spans="1:14" s="16" customFormat="1" ht="39" thickBot="1" x14ac:dyDescent="0.3">
      <c r="A1" s="19" t="s">
        <v>90</v>
      </c>
      <c r="B1" s="19" t="s">
        <v>91</v>
      </c>
      <c r="C1" s="19" t="s">
        <v>92</v>
      </c>
      <c r="D1" s="19" t="s">
        <v>21</v>
      </c>
      <c r="E1" s="19" t="s">
        <v>63</v>
      </c>
      <c r="F1" s="19" t="s">
        <v>61</v>
      </c>
      <c r="G1" s="19" t="s">
        <v>0</v>
      </c>
      <c r="H1" s="19" t="s">
        <v>1</v>
      </c>
      <c r="I1" s="19" t="s">
        <v>93</v>
      </c>
      <c r="J1" s="19" t="s">
        <v>2</v>
      </c>
      <c r="K1" s="19" t="s">
        <v>94</v>
      </c>
      <c r="L1" s="19" t="s">
        <v>362</v>
      </c>
      <c r="M1" s="20" t="s">
        <v>3</v>
      </c>
      <c r="N1" s="15"/>
    </row>
    <row r="2" spans="1:14" s="7" customFormat="1" ht="48" x14ac:dyDescent="0.25">
      <c r="A2" s="21" t="s">
        <v>95</v>
      </c>
      <c r="B2" s="21" t="str">
        <f>"S102_X"&amp;TEXT(ROW(), "000")</f>
        <v>S102_X002</v>
      </c>
      <c r="C2" s="21"/>
      <c r="D2" s="21"/>
      <c r="E2" s="21"/>
      <c r="F2" s="21" t="s">
        <v>367</v>
      </c>
      <c r="G2" s="21" t="s">
        <v>359</v>
      </c>
      <c r="H2" s="21" t="s">
        <v>360</v>
      </c>
      <c r="I2" s="21" t="s">
        <v>6</v>
      </c>
      <c r="J2" s="21"/>
      <c r="K2" s="21" t="s">
        <v>361</v>
      </c>
      <c r="L2" s="21" t="s">
        <v>363</v>
      </c>
      <c r="M2" s="21" t="s">
        <v>364</v>
      </c>
    </row>
    <row r="3" spans="1:14" s="7" customFormat="1" ht="36" x14ac:dyDescent="0.25">
      <c r="A3" s="21" t="s">
        <v>95</v>
      </c>
      <c r="B3" s="21" t="str">
        <f>"S102_X"&amp;TEXT(ROW(), "000")</f>
        <v>S102_X003</v>
      </c>
      <c r="C3" s="21"/>
      <c r="D3" s="21"/>
      <c r="E3" s="21"/>
      <c r="F3" s="21" t="s">
        <v>368</v>
      </c>
      <c r="G3" s="21" t="s">
        <v>365</v>
      </c>
      <c r="H3" s="21" t="s">
        <v>366</v>
      </c>
      <c r="I3" s="21" t="s">
        <v>9</v>
      </c>
      <c r="J3" s="21"/>
      <c r="K3" s="21" t="s">
        <v>361</v>
      </c>
      <c r="L3" s="21" t="s">
        <v>107</v>
      </c>
      <c r="M3" s="21"/>
    </row>
    <row r="4" spans="1:14" s="7" customFormat="1" ht="72" x14ac:dyDescent="0.25">
      <c r="A4" s="21" t="s">
        <v>95</v>
      </c>
      <c r="B4" s="21" t="str">
        <f>"S102_X"&amp;TEXT(ROW(), "000")</f>
        <v>S102_X004</v>
      </c>
      <c r="C4" s="21"/>
      <c r="D4" s="21"/>
      <c r="E4" s="21"/>
      <c r="F4" s="21" t="s">
        <v>369</v>
      </c>
      <c r="G4" s="21" t="s">
        <v>384</v>
      </c>
      <c r="H4" s="21" t="s">
        <v>385</v>
      </c>
      <c r="I4" s="21" t="s">
        <v>10</v>
      </c>
      <c r="J4" s="21"/>
      <c r="K4" s="21" t="s">
        <v>361</v>
      </c>
      <c r="L4" s="21" t="s">
        <v>386</v>
      </c>
      <c r="M4" s="23" t="s">
        <v>370</v>
      </c>
    </row>
    <row r="5" spans="1:14" s="7" customFormat="1" ht="24" x14ac:dyDescent="0.25">
      <c r="A5" s="21" t="s">
        <v>95</v>
      </c>
      <c r="B5" s="21" t="str">
        <f>"S102_X"&amp;TEXT(ROW(), "000")</f>
        <v>S102_X005</v>
      </c>
      <c r="C5" s="21"/>
      <c r="D5" s="21"/>
      <c r="E5" s="21"/>
      <c r="F5" s="21" t="s">
        <v>375</v>
      </c>
      <c r="G5" s="21" t="s">
        <v>376</v>
      </c>
      <c r="H5" s="21" t="s">
        <v>377</v>
      </c>
      <c r="I5" s="21" t="s">
        <v>9</v>
      </c>
      <c r="J5" s="21"/>
      <c r="K5" s="21" t="s">
        <v>27</v>
      </c>
      <c r="L5" s="21" t="s">
        <v>378</v>
      </c>
      <c r="M5" s="21"/>
    </row>
    <row r="6" spans="1:14" s="17" customFormat="1" ht="72" x14ac:dyDescent="0.25">
      <c r="A6" s="13" t="s">
        <v>96</v>
      </c>
      <c r="B6" s="21" t="str">
        <f t="shared" ref="B6" si="0">"S102_X"&amp;TEXT(ROW(), "000")</f>
        <v>S102_X006</v>
      </c>
      <c r="C6" s="13"/>
      <c r="D6" s="13"/>
      <c r="E6" s="13"/>
      <c r="F6" s="13" t="s">
        <v>379</v>
      </c>
      <c r="G6" s="13" t="s">
        <v>380</v>
      </c>
      <c r="H6" s="13" t="s">
        <v>382</v>
      </c>
      <c r="I6" s="13" t="s">
        <v>10</v>
      </c>
      <c r="J6" s="13"/>
      <c r="K6" s="13" t="s">
        <v>27</v>
      </c>
      <c r="L6" s="13" t="s">
        <v>381</v>
      </c>
      <c r="M6" s="13" t="s">
        <v>383</v>
      </c>
    </row>
    <row r="7" spans="1:14" s="17" customFormat="1" x14ac:dyDescent="0.25">
      <c r="A7" s="13"/>
      <c r="B7" s="13"/>
      <c r="C7" s="13"/>
      <c r="D7" s="13"/>
      <c r="E7" s="13"/>
      <c r="F7" s="13"/>
      <c r="G7" s="13"/>
      <c r="H7" s="13"/>
      <c r="I7" s="13"/>
      <c r="J7" s="13"/>
      <c r="K7" s="13"/>
      <c r="L7" s="13"/>
      <c r="M7" s="13"/>
    </row>
    <row r="8" spans="1:14" s="17" customFormat="1" x14ac:dyDescent="0.25">
      <c r="A8" s="13"/>
      <c r="B8" s="13"/>
      <c r="C8" s="13"/>
      <c r="D8" s="13"/>
      <c r="E8" s="13"/>
      <c r="F8" s="13"/>
      <c r="G8" s="13"/>
      <c r="H8" s="13"/>
      <c r="I8" s="13"/>
      <c r="J8" s="13"/>
      <c r="K8" s="13"/>
      <c r="L8" s="13"/>
      <c r="M8" s="13"/>
    </row>
    <row r="9" spans="1:14" s="17" customFormat="1" x14ac:dyDescent="0.25">
      <c r="A9" s="13"/>
      <c r="B9" s="13"/>
      <c r="C9" s="13"/>
      <c r="D9" s="13"/>
      <c r="E9" s="13"/>
      <c r="F9" s="13"/>
      <c r="G9" s="13"/>
      <c r="H9" s="13"/>
      <c r="I9" s="13"/>
      <c r="J9" s="13"/>
      <c r="K9" s="13"/>
      <c r="L9" s="13"/>
      <c r="M9" s="13"/>
    </row>
    <row r="10" spans="1:14" s="17" customFormat="1" x14ac:dyDescent="0.25">
      <c r="A10" s="13"/>
      <c r="B10" s="13"/>
      <c r="C10" s="13"/>
      <c r="D10" s="13"/>
      <c r="E10" s="13"/>
      <c r="F10" s="13"/>
      <c r="G10" s="13"/>
      <c r="H10" s="13"/>
      <c r="I10" s="13"/>
      <c r="J10" s="13"/>
      <c r="K10" s="13"/>
      <c r="L10" s="13"/>
      <c r="M10" s="13"/>
    </row>
    <row r="11" spans="1:14" s="17" customFormat="1" x14ac:dyDescent="0.25">
      <c r="A11" s="13"/>
      <c r="B11" s="13"/>
      <c r="C11" s="13"/>
      <c r="D11" s="13"/>
      <c r="E11" s="13"/>
      <c r="F11" s="13"/>
      <c r="G11" s="13"/>
      <c r="H11" s="13"/>
      <c r="I11" s="13"/>
      <c r="J11" s="13"/>
      <c r="K11" s="13"/>
      <c r="L11" s="13"/>
      <c r="M11" s="13"/>
    </row>
    <row r="12" spans="1:14" s="17" customFormat="1" x14ac:dyDescent="0.25">
      <c r="A12" s="13"/>
      <c r="B12" s="13"/>
      <c r="C12" s="13"/>
      <c r="D12" s="13"/>
      <c r="E12" s="13"/>
      <c r="F12" s="13"/>
      <c r="G12" s="13"/>
      <c r="H12" s="13"/>
      <c r="I12" s="13"/>
      <c r="J12" s="13"/>
      <c r="K12" s="13"/>
      <c r="L12" s="13"/>
      <c r="M12" s="13"/>
    </row>
    <row r="13" spans="1:14" s="17" customFormat="1" x14ac:dyDescent="0.25">
      <c r="A13" s="13"/>
      <c r="B13" s="13"/>
      <c r="C13" s="13"/>
      <c r="D13" s="13"/>
      <c r="E13" s="13"/>
      <c r="F13" s="13"/>
      <c r="G13" s="13"/>
      <c r="H13" s="13"/>
      <c r="I13" s="13"/>
      <c r="J13" s="13"/>
      <c r="K13" s="13"/>
      <c r="L13" s="13"/>
      <c r="M13" s="13"/>
    </row>
    <row r="14" spans="1:14" s="17" customFormat="1" x14ac:dyDescent="0.25">
      <c r="A14" s="13"/>
      <c r="B14" s="13"/>
      <c r="C14" s="13"/>
      <c r="D14" s="13"/>
      <c r="E14" s="13"/>
      <c r="F14" s="13"/>
      <c r="G14" s="13"/>
      <c r="H14" s="13"/>
      <c r="I14" s="13"/>
      <c r="J14" s="13"/>
      <c r="K14" s="13"/>
      <c r="L14" s="13"/>
      <c r="M14" s="13"/>
    </row>
    <row r="15" spans="1:14" s="17" customFormat="1" x14ac:dyDescent="0.25">
      <c r="A15" s="13"/>
      <c r="B15" s="13"/>
      <c r="C15" s="13"/>
      <c r="D15" s="13"/>
      <c r="E15" s="13"/>
      <c r="F15" s="13"/>
      <c r="G15" s="13"/>
      <c r="H15" s="13"/>
      <c r="I15" s="13"/>
      <c r="J15" s="13"/>
      <c r="K15" s="13"/>
      <c r="L15" s="13"/>
      <c r="M15" s="13"/>
    </row>
    <row r="16" spans="1:14" s="17" customFormat="1" x14ac:dyDescent="0.25">
      <c r="A16" s="13"/>
      <c r="B16" s="13"/>
      <c r="C16" s="13"/>
      <c r="D16" s="13"/>
      <c r="E16" s="13"/>
      <c r="F16" s="13"/>
      <c r="G16" s="13"/>
      <c r="H16" s="13"/>
      <c r="I16" s="13"/>
      <c r="J16" s="13"/>
      <c r="K16" s="13"/>
      <c r="L16" s="13"/>
      <c r="M16" s="13"/>
    </row>
    <row r="17" spans="1:13" s="17" customFormat="1" x14ac:dyDescent="0.25">
      <c r="A17" s="13"/>
      <c r="B17" s="13"/>
      <c r="C17" s="13"/>
      <c r="D17" s="13"/>
      <c r="E17" s="13"/>
      <c r="F17" s="13"/>
      <c r="G17" s="13"/>
      <c r="H17" s="13"/>
      <c r="I17" s="13"/>
      <c r="J17" s="13"/>
      <c r="K17" s="13"/>
      <c r="L17" s="13"/>
      <c r="M17" s="13"/>
    </row>
    <row r="18" spans="1:13" s="17" customFormat="1" x14ac:dyDescent="0.25">
      <c r="A18" s="13"/>
      <c r="B18" s="13"/>
      <c r="C18" s="13"/>
      <c r="D18" s="13"/>
      <c r="E18" s="13"/>
      <c r="F18" s="13"/>
      <c r="G18" s="13"/>
      <c r="H18" s="13"/>
      <c r="I18" s="13"/>
      <c r="J18" s="13"/>
      <c r="K18" s="13"/>
      <c r="L18" s="13"/>
      <c r="M18" s="13"/>
    </row>
    <row r="19" spans="1:13" s="17" customFormat="1" x14ac:dyDescent="0.25">
      <c r="A19" s="13"/>
      <c r="B19" s="13"/>
      <c r="C19" s="13"/>
      <c r="D19" s="13"/>
      <c r="E19" s="13"/>
      <c r="F19" s="13"/>
      <c r="G19" s="13"/>
      <c r="H19" s="13"/>
      <c r="I19" s="13"/>
      <c r="J19" s="13"/>
      <c r="K19" s="13"/>
      <c r="L19" s="13"/>
      <c r="M19" s="13"/>
    </row>
    <row r="20" spans="1:13" s="17" customFormat="1" x14ac:dyDescent="0.25">
      <c r="A20" s="13"/>
      <c r="B20" s="13"/>
      <c r="C20" s="13"/>
      <c r="D20" s="13"/>
      <c r="E20" s="13"/>
      <c r="F20" s="13"/>
      <c r="G20" s="13"/>
      <c r="H20" s="13"/>
      <c r="I20" s="13"/>
      <c r="J20" s="13"/>
      <c r="K20" s="13"/>
      <c r="L20" s="13"/>
      <c r="M20" s="13"/>
    </row>
    <row r="21" spans="1:13" s="17" customFormat="1" x14ac:dyDescent="0.25">
      <c r="A21" s="13"/>
      <c r="B21" s="13"/>
      <c r="C21" s="13"/>
      <c r="D21" s="13"/>
      <c r="E21" s="13"/>
      <c r="F21" s="13"/>
      <c r="G21" s="13"/>
      <c r="H21" s="13"/>
      <c r="I21" s="13"/>
      <c r="J21" s="13"/>
      <c r="K21" s="13"/>
      <c r="L21" s="13"/>
      <c r="M21" s="13"/>
    </row>
    <row r="22" spans="1:13" s="17" customFormat="1" x14ac:dyDescent="0.25">
      <c r="A22" s="13"/>
      <c r="B22" s="13"/>
      <c r="C22" s="13"/>
      <c r="D22" s="13"/>
      <c r="E22" s="13"/>
      <c r="F22" s="13"/>
      <c r="G22" s="13"/>
      <c r="H22" s="13"/>
      <c r="I22" s="13"/>
      <c r="J22" s="13"/>
      <c r="K22" s="13"/>
      <c r="L22" s="13"/>
      <c r="M22" s="13"/>
    </row>
    <row r="23" spans="1:13" s="17" customFormat="1" x14ac:dyDescent="0.25">
      <c r="A23" s="13"/>
      <c r="B23" s="13"/>
      <c r="C23" s="13"/>
      <c r="D23" s="13"/>
      <c r="E23" s="13"/>
      <c r="F23" s="13"/>
      <c r="G23" s="13"/>
      <c r="H23" s="13"/>
      <c r="I23" s="13"/>
      <c r="J23" s="13"/>
      <c r="K23" s="13"/>
      <c r="L23" s="13"/>
      <c r="M23" s="13"/>
    </row>
    <row r="24" spans="1:13" s="17" customFormat="1" x14ac:dyDescent="0.25">
      <c r="A24" s="13"/>
      <c r="B24" s="13"/>
      <c r="C24" s="13"/>
      <c r="D24" s="13"/>
      <c r="E24" s="13"/>
      <c r="F24" s="13"/>
      <c r="G24" s="13"/>
      <c r="H24" s="13"/>
      <c r="I24" s="13"/>
      <c r="J24" s="13"/>
      <c r="K24" s="13"/>
      <c r="L24" s="13"/>
      <c r="M24" s="13"/>
    </row>
    <row r="25" spans="1:13" s="17" customFormat="1" x14ac:dyDescent="0.25">
      <c r="A25" s="13"/>
      <c r="B25" s="13"/>
      <c r="C25" s="13"/>
      <c r="D25" s="13"/>
      <c r="E25" s="13"/>
      <c r="F25" s="13"/>
      <c r="G25" s="13"/>
      <c r="H25" s="13"/>
      <c r="I25" s="13"/>
      <c r="J25" s="13"/>
      <c r="K25" s="13"/>
      <c r="L25" s="13"/>
      <c r="M25" s="13"/>
    </row>
    <row r="26" spans="1:13" s="17" customFormat="1" x14ac:dyDescent="0.25">
      <c r="A26" s="13"/>
      <c r="B26" s="13"/>
      <c r="C26" s="13"/>
      <c r="D26" s="13"/>
      <c r="E26" s="13"/>
      <c r="F26" s="13"/>
      <c r="G26" s="13"/>
      <c r="H26" s="13"/>
      <c r="I26" s="13"/>
      <c r="J26" s="13"/>
      <c r="K26" s="13"/>
      <c r="L26" s="13"/>
      <c r="M26" s="13"/>
    </row>
    <row r="27" spans="1:13" s="17" customFormat="1" x14ac:dyDescent="0.25">
      <c r="A27" s="13"/>
      <c r="B27" s="13"/>
      <c r="C27" s="13"/>
      <c r="D27" s="13"/>
      <c r="E27" s="13"/>
      <c r="F27" s="13"/>
      <c r="G27" s="13"/>
      <c r="H27" s="13"/>
      <c r="I27" s="13"/>
      <c r="J27" s="13"/>
      <c r="K27" s="13"/>
      <c r="L27" s="13"/>
      <c r="M27" s="13"/>
    </row>
    <row r="28" spans="1:13" s="17" customFormat="1" x14ac:dyDescent="0.25">
      <c r="A28" s="13"/>
      <c r="B28" s="13"/>
      <c r="C28" s="13"/>
      <c r="D28" s="13"/>
      <c r="E28" s="13"/>
      <c r="F28" s="13"/>
      <c r="G28" s="13"/>
      <c r="H28" s="13"/>
      <c r="I28" s="13"/>
      <c r="J28" s="13"/>
      <c r="K28" s="13"/>
      <c r="L28" s="13"/>
      <c r="M28" s="13"/>
    </row>
    <row r="29" spans="1:13" s="17" customFormat="1" x14ac:dyDescent="0.25">
      <c r="A29" s="13"/>
      <c r="B29" s="13"/>
      <c r="C29" s="13"/>
      <c r="D29" s="13"/>
      <c r="E29" s="13"/>
      <c r="F29" s="13"/>
      <c r="G29" s="13"/>
      <c r="H29" s="13"/>
      <c r="I29" s="13"/>
      <c r="J29" s="13"/>
      <c r="K29" s="13"/>
      <c r="L29" s="13"/>
      <c r="M29" s="13"/>
    </row>
    <row r="30" spans="1:13" s="17" customFormat="1" x14ac:dyDescent="0.25">
      <c r="A30" s="13"/>
      <c r="B30" s="13"/>
      <c r="C30" s="13"/>
      <c r="D30" s="13"/>
      <c r="E30" s="13"/>
      <c r="F30" s="13"/>
      <c r="G30" s="13"/>
      <c r="H30" s="13"/>
      <c r="I30" s="13"/>
      <c r="J30" s="13"/>
      <c r="K30" s="13"/>
      <c r="L30" s="13"/>
      <c r="M30" s="13"/>
    </row>
    <row r="31" spans="1:13" s="17" customFormat="1" x14ac:dyDescent="0.25">
      <c r="A31" s="13"/>
      <c r="B31" s="13"/>
      <c r="C31" s="13"/>
      <c r="D31" s="13"/>
      <c r="E31" s="13"/>
      <c r="F31" s="13"/>
      <c r="G31" s="13"/>
      <c r="H31" s="13"/>
      <c r="I31" s="13"/>
      <c r="J31" s="13"/>
      <c r="K31" s="13"/>
      <c r="L31" s="13"/>
      <c r="M31" s="13"/>
    </row>
    <row r="32" spans="1:13" s="17" customFormat="1" x14ac:dyDescent="0.25">
      <c r="A32" s="13"/>
      <c r="B32" s="13"/>
      <c r="C32" s="13"/>
      <c r="D32" s="13"/>
      <c r="E32" s="13"/>
      <c r="F32" s="13"/>
      <c r="G32" s="13"/>
      <c r="H32" s="13"/>
      <c r="I32" s="13"/>
      <c r="J32" s="13"/>
      <c r="K32" s="13"/>
      <c r="L32" s="13"/>
      <c r="M32" s="13"/>
    </row>
    <row r="33" spans="1:13" s="17" customFormat="1" x14ac:dyDescent="0.25">
      <c r="A33" s="13"/>
      <c r="B33" s="13"/>
      <c r="C33" s="13"/>
      <c r="D33" s="13"/>
      <c r="E33" s="13"/>
      <c r="F33" s="13"/>
      <c r="G33" s="13"/>
      <c r="H33" s="13"/>
      <c r="I33" s="13"/>
      <c r="J33" s="13"/>
      <c r="K33" s="13"/>
      <c r="L33" s="13"/>
      <c r="M33" s="13"/>
    </row>
    <row r="34" spans="1:13" s="17" customFormat="1" x14ac:dyDescent="0.25">
      <c r="A34" s="13"/>
      <c r="B34" s="13"/>
      <c r="C34" s="13"/>
      <c r="D34" s="13"/>
      <c r="E34" s="13"/>
      <c r="F34" s="13"/>
      <c r="G34" s="13"/>
      <c r="H34" s="13"/>
      <c r="I34" s="13"/>
      <c r="J34" s="13"/>
      <c r="K34" s="13"/>
      <c r="L34" s="13"/>
      <c r="M34" s="13"/>
    </row>
    <row r="35" spans="1:13" s="17" customFormat="1" x14ac:dyDescent="0.25">
      <c r="A35" s="13"/>
      <c r="B35" s="13"/>
      <c r="C35" s="13"/>
      <c r="D35" s="13"/>
      <c r="E35" s="13"/>
      <c r="F35" s="13"/>
      <c r="G35" s="13"/>
      <c r="H35" s="13"/>
      <c r="I35" s="13"/>
      <c r="J35" s="13"/>
      <c r="K35" s="13"/>
      <c r="L35" s="13"/>
      <c r="M35" s="13"/>
    </row>
    <row r="36" spans="1:13" s="17" customFormat="1" x14ac:dyDescent="0.25">
      <c r="A36" s="13"/>
      <c r="B36" s="13"/>
      <c r="C36" s="13"/>
      <c r="D36" s="13"/>
      <c r="E36" s="13"/>
      <c r="F36" s="13"/>
      <c r="G36" s="13"/>
      <c r="H36" s="13"/>
      <c r="I36" s="13"/>
      <c r="J36" s="13"/>
      <c r="K36" s="13"/>
      <c r="L36" s="13"/>
      <c r="M36" s="13"/>
    </row>
    <row r="37" spans="1:13" s="17" customFormat="1" x14ac:dyDescent="0.25">
      <c r="A37" s="13"/>
      <c r="B37" s="13"/>
      <c r="C37" s="13"/>
      <c r="D37" s="13"/>
      <c r="E37" s="13"/>
      <c r="F37" s="13"/>
      <c r="G37" s="13"/>
      <c r="H37" s="13"/>
      <c r="I37" s="13"/>
      <c r="J37" s="13"/>
      <c r="K37" s="13"/>
      <c r="L37" s="13"/>
      <c r="M37" s="13"/>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Dataset Checks</vt:lpstr>
      <vt:lpstr>Exchange set checks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raphaelm</dc:creator>
  <cp:lastModifiedBy>Raphael Malyankar</cp:lastModifiedBy>
  <cp:lastPrinted>2019-09-18T01:52:01Z</cp:lastPrinted>
  <dcterms:created xsi:type="dcterms:W3CDTF">2015-06-05T18:17:20Z</dcterms:created>
  <dcterms:modified xsi:type="dcterms:W3CDTF">2023-08-23T21:46:32Z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004400f6-375d-4ea9-a07e-7ea7d48990b0</vt:lpwstr>
  </property>
</Properties>
</file>