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Игорь\Desktop\Ihor\Courses\"/>
    </mc:Choice>
  </mc:AlternateContent>
  <bookViews>
    <workbookView xWindow="0" yWindow="0" windowWidth="23040" windowHeight="8616" tabRatio="761" activeTab="13"/>
  </bookViews>
  <sheets>
    <sheet name="Hot keys" sheetId="59" r:id="rId1"/>
    <sheet name="Base functions" sheetId="58" r:id="rId2"/>
    <sheet name="Заокруглення" sheetId="8" state="hidden" r:id="rId3"/>
    <sheet name="Функції обробки даних 1" sheetId="13" r:id="rId4"/>
    <sheet name="concatenate" sheetId="12" r:id="rId5"/>
    <sheet name="Дублікати" sheetId="55" r:id="rId6"/>
    <sheet name="Форматування даних" sheetId="57" r:id="rId7"/>
    <sheet name="Формат" sheetId="53" r:id="rId8"/>
    <sheet name="sumifs_1" sheetId="10" r:id="rId9"/>
    <sheet name="IF_3" sheetId="27" state="hidden" r:id="rId10"/>
    <sheet name="Текстовые замены" sheetId="44" state="hidden" r:id="rId11"/>
    <sheet name="Робота з датами" sheetId="45" state="hidden" r:id="rId12"/>
    <sheet name="xlookup" sheetId="18" r:id="rId13"/>
    <sheet name="if" sheetId="60" r:id="rId14"/>
    <sheet name="Повтор данних" sheetId="36" state="hidden" r:id="rId15"/>
  </sheets>
  <externalReferences>
    <externalReference r:id="rId16"/>
  </externalReferences>
  <definedNames>
    <definedName name="___q1" hidden="1">{"программа",#N/A,TRUE,"lessons";"продажа оргтехники",#N/A,TRUE,"образец"}</definedName>
    <definedName name="__q1" hidden="1">{"программа",#N/A,TRUE,"lessons";"продажа оргтехники",#N/A,TRUE,"образец"}</definedName>
    <definedName name="_q1" hidden="1">{"программа",#N/A,TRUE,"lessons";"продажа оргтехники",#N/A,TRUE,"образец"}</definedName>
    <definedName name="_xlnm._FilterDatabase" localSheetId="1" hidden="1">'Base functions'!$B$12:$E$10019</definedName>
    <definedName name="_xlnm._FilterDatabase" localSheetId="4" hidden="1">concatenate!$B$2:$F$62</definedName>
    <definedName name="_xlnm._FilterDatabase" localSheetId="8" hidden="1">sumifs_1!$B$2:$E$27</definedName>
    <definedName name="_xlnm._FilterDatabase" localSheetId="12" hidden="1">xlookup!$C$2:$C$27</definedName>
    <definedName name="_xlnm._FilterDatabase" localSheetId="5" hidden="1">Дублікати!$B$53:$G$53</definedName>
    <definedName name="_xlnm._FilterDatabase" localSheetId="7" hidden="1">Формат!$B$2:$H$2</definedName>
    <definedName name="de" hidden="1">{"программа",#N/A,TRUE,"lessons";"продажа оргтехники",#N/A,TRUE,"образец"}</definedName>
    <definedName name="Ford">#REF!</definedName>
    <definedName name="Nissan">#REF!</definedName>
    <definedName name="test" localSheetId="11">'[1]Scroll Bars and Spinners'!#REF!</definedName>
    <definedName name="test">'[1]Scroll Bars and Spinners'!#REF!</definedName>
    <definedName name="Toyota">#REF!</definedName>
    <definedName name="wrn.отчет._.по._.курсу." localSheetId="9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Алексеев">#REF!</definedName>
    <definedName name="_xlnm.Database" localSheetId="11" hidden="1">#REF!</definedName>
    <definedName name="_xlnm.Database" hidden="1">#REF!</definedName>
    <definedName name="Бег">#REF!</definedName>
    <definedName name="Васев">#REF!</definedName>
    <definedName name="вв" hidden="1">{"программа",#N/A,TRUE,"lessons";"продажа оргтехники",#N/A,TRUE,"образец"}</definedName>
    <definedName name="Всего" localSheetId="11">#REF!</definedName>
    <definedName name="Всего">#REF!</definedName>
    <definedName name="Гребля">#REF!</definedName>
    <definedName name="дата1" localSheetId="11">#REF!</definedName>
    <definedName name="дата1">#REF!</definedName>
    <definedName name="Доллар" localSheetId="11">#REF!</definedName>
    <definedName name="Доллар">#REF!</definedName>
    <definedName name="евро" localSheetId="11">#REF!</definedName>
    <definedName name="евро">#REF!</definedName>
    <definedName name="з" localSheetId="9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Заказы" localSheetId="11">#REF!</definedName>
    <definedName name="Заказы">#REF!</definedName>
    <definedName name="Иванов">#REF!</definedName>
    <definedName name="Июнь_Влажность" localSheetId="11">#REF!</definedName>
    <definedName name="Июнь_Влажность">#REF!</definedName>
    <definedName name="июнь_темп" localSheetId="11">#REF!</definedName>
    <definedName name="июнь_темп">#REF!</definedName>
    <definedName name="ке" localSheetId="9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опанев">#REF!</definedName>
    <definedName name="_xlnm.Criteria" localSheetId="11">#REF!</definedName>
    <definedName name="_xlnm.Criteria">#REF!</definedName>
    <definedName name="Петров">#REF!</definedName>
    <definedName name="Плавание">#REF!</definedName>
    <definedName name="Санников">#REF!</definedName>
    <definedName name="Сидоров">#REF!</definedName>
    <definedName name="Стрельба">#REF!</definedName>
    <definedName name="Фехтование">#REF!</definedName>
    <definedName name="Яковлев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0" l="1"/>
  <c r="H17" i="10"/>
  <c r="H16" i="10"/>
  <c r="H6" i="10"/>
  <c r="H5" i="10"/>
  <c r="E7" i="60"/>
  <c r="E8" i="60"/>
  <c r="E9" i="60"/>
  <c r="E10" i="60"/>
  <c r="F10" i="60" s="1"/>
  <c r="J10" i="60" s="1"/>
  <c r="E11" i="60"/>
  <c r="F11" i="60" s="1"/>
  <c r="J11" i="60" s="1"/>
  <c r="E6" i="60"/>
  <c r="J8" i="60"/>
  <c r="J9" i="60"/>
  <c r="J6" i="60"/>
  <c r="H7" i="60"/>
  <c r="H8" i="60"/>
  <c r="H9" i="60"/>
  <c r="H10" i="60"/>
  <c r="H11" i="60"/>
  <c r="H6" i="60"/>
  <c r="G7" i="60"/>
  <c r="G8" i="60"/>
  <c r="G9" i="60"/>
  <c r="G10" i="60"/>
  <c r="G11" i="60"/>
  <c r="G6" i="60"/>
  <c r="F9" i="60"/>
  <c r="F8" i="60"/>
  <c r="F7" i="60"/>
  <c r="J7" i="60" s="1"/>
  <c r="F6" i="60"/>
  <c r="D6" i="60"/>
  <c r="D7" i="60"/>
  <c r="D8" i="60"/>
  <c r="D9" i="60"/>
  <c r="D10" i="60"/>
  <c r="D11" i="60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3" i="18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C37" i="13"/>
  <c r="C36" i="13"/>
  <c r="C35" i="13"/>
  <c r="C34" i="13"/>
  <c r="C33" i="13"/>
  <c r="C32" i="13"/>
  <c r="C31" i="13"/>
  <c r="C30" i="13"/>
  <c r="C29" i="13"/>
  <c r="C28" i="13"/>
  <c r="D24" i="13"/>
  <c r="D23" i="13"/>
  <c r="D22" i="13"/>
  <c r="D21" i="13"/>
  <c r="D20" i="13"/>
  <c r="D19" i="13"/>
  <c r="D18" i="13"/>
  <c r="D17" i="13"/>
  <c r="D16" i="13"/>
  <c r="D15" i="13"/>
  <c r="C12" i="13"/>
  <c r="C11" i="13"/>
  <c r="C10" i="13"/>
  <c r="C9" i="13"/>
  <c r="C8" i="13"/>
  <c r="C7" i="13"/>
  <c r="C6" i="13"/>
  <c r="C5" i="13"/>
  <c r="C4" i="13"/>
  <c r="E3" i="13"/>
  <c r="C3" i="13" s="1"/>
  <c r="C16" i="13"/>
  <c r="C17" i="13"/>
  <c r="C18" i="13"/>
  <c r="C19" i="13"/>
  <c r="C20" i="13"/>
  <c r="C21" i="13"/>
  <c r="C22" i="13"/>
  <c r="C23" i="13"/>
  <c r="C24" i="13"/>
  <c r="C15" i="13"/>
  <c r="E10" i="58"/>
  <c r="E9" i="58"/>
  <c r="E8" i="58"/>
  <c r="E7" i="58"/>
  <c r="E6" i="58"/>
  <c r="E5" i="58"/>
  <c r="E4" i="58"/>
  <c r="I12" i="60" l="1"/>
  <c r="C12" i="60"/>
  <c r="F16" i="13"/>
  <c r="F15" i="13"/>
  <c r="F14" i="13"/>
  <c r="D12" i="60" l="1"/>
  <c r="G12" i="60" l="1"/>
  <c r="E12" i="60"/>
  <c r="H12" i="60"/>
  <c r="J12" i="60" l="1"/>
  <c r="F12" i="60"/>
  <c r="G63" i="55" l="1"/>
  <c r="G62" i="55"/>
  <c r="G61" i="55"/>
  <c r="G60" i="55"/>
  <c r="G59" i="55"/>
  <c r="G58" i="55"/>
  <c r="G57" i="55"/>
  <c r="G56" i="55"/>
  <c r="G55" i="55"/>
  <c r="G54" i="55"/>
  <c r="G35" i="55"/>
  <c r="G34" i="55"/>
  <c r="G33" i="55"/>
  <c r="G20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7" i="55"/>
  <c r="G6" i="55"/>
  <c r="G5" i="55"/>
  <c r="G4" i="55"/>
  <c r="G3" i="55"/>
  <c r="H20" i="53"/>
  <c r="H19" i="53"/>
  <c r="H18" i="53"/>
  <c r="H17" i="53"/>
  <c r="H16" i="53"/>
  <c r="H15" i="53"/>
  <c r="H14" i="53"/>
  <c r="H13" i="53"/>
  <c r="H12" i="53"/>
  <c r="H11" i="53"/>
  <c r="H10" i="53"/>
  <c r="H9" i="53"/>
  <c r="H8" i="53"/>
  <c r="H7" i="53"/>
  <c r="H6" i="53"/>
  <c r="H5" i="53"/>
  <c r="H4" i="53"/>
  <c r="H3" i="53"/>
  <c r="B19" i="44" l="1"/>
  <c r="B16" i="44"/>
  <c r="B50" i="45"/>
  <c r="B54" i="45"/>
  <c r="B53" i="45"/>
  <c r="B52" i="45"/>
  <c r="B51" i="45"/>
  <c r="B35" i="45"/>
  <c r="B30" i="45"/>
  <c r="B25" i="45"/>
  <c r="G14" i="45"/>
  <c r="I2" i="45" l="1"/>
  <c r="G23" i="45"/>
  <c r="I10" i="45"/>
  <c r="I9" i="45"/>
  <c r="I11" i="45"/>
  <c r="I8" i="45"/>
  <c r="I7" i="45"/>
  <c r="I6" i="45"/>
  <c r="I5" i="45"/>
  <c r="I4" i="45"/>
  <c r="I3" i="45"/>
  <c r="G15" i="45"/>
  <c r="G34" i="45"/>
  <c r="G32" i="45"/>
  <c r="G30" i="45"/>
  <c r="G28" i="45"/>
  <c r="G26" i="45"/>
  <c r="G24" i="45"/>
  <c r="G33" i="45"/>
  <c r="G31" i="45"/>
  <c r="G29" i="45"/>
  <c r="G27" i="45"/>
  <c r="G25" i="45"/>
  <c r="J10" i="45" l="1"/>
  <c r="K10" i="45" s="1"/>
  <c r="M10" i="45" s="1"/>
  <c r="J3" i="45"/>
  <c r="K3" i="45" s="1"/>
  <c r="M3" i="45" s="1"/>
  <c r="J5" i="45"/>
  <c r="K5" i="45" s="1"/>
  <c r="M5" i="45" s="1"/>
  <c r="J7" i="45"/>
  <c r="K7" i="45" s="1"/>
  <c r="M7" i="45" s="1"/>
  <c r="J9" i="45"/>
  <c r="K9" i="45" s="1"/>
  <c r="M9" i="45" s="1"/>
  <c r="J4" i="45"/>
  <c r="K4" i="45" s="1"/>
  <c r="M4" i="45" s="1"/>
  <c r="J6" i="45"/>
  <c r="K6" i="45" s="1"/>
  <c r="M6" i="45" s="1"/>
  <c r="J8" i="45"/>
  <c r="K8" i="45" s="1"/>
  <c r="M8" i="45" s="1"/>
  <c r="J11" i="45"/>
  <c r="K11" i="45" s="1"/>
  <c r="M11" i="45" s="1"/>
  <c r="J2" i="45"/>
  <c r="K2" i="45" s="1"/>
  <c r="B10" i="8"/>
  <c r="B5" i="8"/>
  <c r="M2" i="45" l="1"/>
</calcChain>
</file>

<file path=xl/comments1.xml><?xml version="1.0" encoding="utf-8"?>
<comments xmlns="http://schemas.openxmlformats.org/spreadsheetml/2006/main">
  <authors>
    <author>Н</author>
    <author>v-naalty</author>
  </authors>
  <commentList>
    <comment ref="E2" authorId="0" shapeId="0">
      <text>
        <r>
          <rPr>
            <b/>
            <sz val="8"/>
            <color indexed="81"/>
            <rFont val="Tahoma"/>
            <family val="2"/>
            <charset val="204"/>
          </rPr>
          <t>Сцепить(ячейки)
Concatenate(ячейки)</t>
        </r>
      </text>
    </comment>
    <comment ref="F2" authorId="1" shapeId="0">
      <text>
        <r>
          <rPr>
            <b/>
            <sz val="10"/>
            <color indexed="81"/>
            <rFont val="Tahoma"/>
            <family val="2"/>
            <charset val="204"/>
          </rPr>
          <t>=A2&amp;" "&amp;B2&amp;" "&amp;C2</t>
        </r>
      </text>
    </comment>
  </commentList>
</comments>
</file>

<file path=xl/comments2.xml><?xml version="1.0" encoding="utf-8"?>
<comments xmlns="http://schemas.openxmlformats.org/spreadsheetml/2006/main">
  <authors>
    <author>Shcheniavska, Vladyslava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СуммЕсли </t>
        </r>
        <r>
          <rPr>
            <sz val="9"/>
            <color indexed="81"/>
            <rFont val="Tahoma"/>
            <family val="2"/>
            <charset val="204"/>
          </rPr>
          <t>(диапазон_проверки_условия;условие;диапазон_суммирования)</t>
        </r>
        <r>
          <rPr>
            <b/>
            <sz val="9"/>
            <color indexed="81"/>
            <rFont val="Tahoma"/>
            <family val="2"/>
            <charset val="204"/>
          </rPr>
          <t xml:space="preserve">
SumIf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СуммЕслиМн </t>
        </r>
        <r>
          <rPr>
            <sz val="9"/>
            <color indexed="81"/>
            <rFont val="Tahoma"/>
            <family val="2"/>
            <charset val="204"/>
          </rPr>
          <t>(диапазон_суммирования;диапазон_условия1;условие1;диапазон_усл.2;усл.2)</t>
        </r>
        <r>
          <rPr>
            <b/>
            <sz val="9"/>
            <color indexed="81"/>
            <rFont val="Tahoma"/>
            <family val="2"/>
            <charset val="204"/>
          </rPr>
          <t xml:space="preserve">
SumIfs
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СчётЕсли </t>
        </r>
        <r>
          <rPr>
            <sz val="9"/>
            <color indexed="81"/>
            <rFont val="Tahoma"/>
            <family val="2"/>
            <charset val="204"/>
          </rPr>
          <t>(диапазон_проверки_условия;условие)</t>
        </r>
        <r>
          <rPr>
            <b/>
            <sz val="9"/>
            <color indexed="81"/>
            <rFont val="Tahoma"/>
            <family val="2"/>
            <charset val="204"/>
          </rPr>
          <t xml:space="preserve">
CountIf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СчётЕслиМн </t>
        </r>
        <r>
          <rPr>
            <sz val="9"/>
            <color indexed="81"/>
            <rFont val="Tahoma"/>
            <family val="2"/>
            <charset val="204"/>
          </rPr>
          <t>(диапазон_условия1;условие1;диапазон_условия2;условие2)</t>
        </r>
        <r>
          <rPr>
            <b/>
            <sz val="9"/>
            <color indexed="81"/>
            <rFont val="Tahoma"/>
            <family val="2"/>
            <charset val="204"/>
          </rPr>
          <t xml:space="preserve">
CountIfs</t>
        </r>
      </text>
    </comment>
  </commentList>
</comments>
</file>

<file path=xl/comments3.xml><?xml version="1.0" encoding="utf-8"?>
<comments xmlns="http://schemas.openxmlformats.org/spreadsheetml/2006/main">
  <authors>
    <author>Н</author>
  </authors>
  <commentList>
    <comment ref="C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День(дата)
 Day(дата) 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  <charset val="204"/>
          </rPr>
          <t>Месяц(дата)
Month(дата)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  <charset val="204"/>
          </rPr>
          <t>Год(дата)
Year(дата)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  <charset val="204"/>
          </rPr>
          <t>=Год(Сегодня()-дата_рожд)-1900
или
=РазнДат(яч.дата;яч.сегодня;"Y")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  <charset val="204"/>
          </rPr>
          <t>На каждые 5 Рабочих дней дается ОДИН Отгул</t>
        </r>
      </text>
    </comment>
  </commentList>
</comments>
</file>

<file path=xl/comments4.xml><?xml version="1.0" encoding="utf-8"?>
<comments xmlns="http://schemas.openxmlformats.org/spreadsheetml/2006/main">
  <authors>
    <author>Н</author>
  </authors>
  <commentList>
    <comment ref="E2" authorId="0" shapeId="0">
      <text>
        <r>
          <rPr>
            <b/>
            <sz val="11"/>
            <color indexed="81"/>
            <rFont val="Tahoma"/>
            <family val="2"/>
            <charset val="204"/>
          </rPr>
          <t>ВПР</t>
        </r>
        <r>
          <rPr>
            <b/>
            <sz val="9"/>
            <color indexed="81"/>
            <rFont val="Tahoma"/>
            <family val="2"/>
            <charset val="204"/>
          </rPr>
          <t>(искомое</t>
        </r>
        <r>
          <rPr>
            <sz val="9"/>
            <color indexed="81"/>
            <rFont val="Tahoma"/>
            <family val="2"/>
            <charset val="204"/>
          </rPr>
          <t xml:space="preserve"> значение;</t>
        </r>
        <r>
          <rPr>
            <b/>
            <sz val="9"/>
            <color indexed="81"/>
            <rFont val="Tahoma"/>
            <family val="2"/>
            <charset val="204"/>
          </rPr>
          <t>таблица</t>
        </r>
        <r>
          <rPr>
            <sz val="9"/>
            <color indexed="81"/>
            <rFont val="Tahoma"/>
            <family val="2"/>
            <charset val="204"/>
          </rPr>
          <t xml:space="preserve"> поиска; номер </t>
        </r>
        <r>
          <rPr>
            <b/>
            <sz val="9"/>
            <color indexed="81"/>
            <rFont val="Tahoma"/>
            <family val="2"/>
            <charset val="204"/>
          </rPr>
          <t>столбца</t>
        </r>
        <r>
          <rPr>
            <sz val="9"/>
            <color indexed="81"/>
            <rFont val="Tahoma"/>
            <family val="2"/>
            <charset val="204"/>
          </rPr>
          <t xml:space="preserve">; </t>
        </r>
        <r>
          <rPr>
            <b/>
            <sz val="9"/>
            <color indexed="81"/>
            <rFont val="Tahoma"/>
            <family val="2"/>
            <charset val="204"/>
          </rPr>
          <t xml:space="preserve">тип)
</t>
        </r>
        <r>
          <rPr>
            <b/>
            <sz val="9"/>
            <color indexed="16"/>
            <rFont val="Tahoma"/>
            <family val="2"/>
            <charset val="204"/>
          </rPr>
          <t xml:space="preserve">VLookUp   </t>
        </r>
        <r>
          <rPr>
            <b/>
            <sz val="9"/>
            <color indexed="81"/>
            <rFont val="Tahoma"/>
            <family val="2"/>
            <charset val="204"/>
          </rPr>
          <t xml:space="preserve">    </t>
        </r>
        <r>
          <rPr>
            <b/>
            <sz val="8"/>
            <color indexed="81"/>
            <rFont val="Tahoma"/>
            <family val="2"/>
            <charset val="204"/>
          </rPr>
          <t xml:space="preserve"> тип:</t>
        </r>
        <r>
          <rPr>
            <b/>
            <sz val="9"/>
            <color indexed="81"/>
            <rFont val="Tahoma"/>
            <family val="2"/>
            <charset val="204"/>
          </rPr>
          <t xml:space="preserve">
   ложь </t>
        </r>
        <r>
          <rPr>
            <b/>
            <sz val="8"/>
            <color indexed="81"/>
            <rFont val="Tahoma"/>
            <family val="2"/>
            <charset val="204"/>
          </rPr>
          <t>(0)</t>
        </r>
        <r>
          <rPr>
            <b/>
            <sz val="9"/>
            <color indexed="81"/>
            <rFont val="Tahoma"/>
            <family val="2"/>
            <charset val="204"/>
          </rPr>
          <t xml:space="preserve"> - </t>
        </r>
        <r>
          <rPr>
            <sz val="8"/>
            <color indexed="81"/>
            <rFont val="Tahoma"/>
            <family val="2"/>
            <charset val="204"/>
          </rPr>
          <t>поиск точного соответствия, если нет, то #Н/Д</t>
        </r>
        <r>
          <rPr>
            <b/>
            <sz val="9"/>
            <color indexed="81"/>
            <rFont val="Tahoma"/>
            <family val="2"/>
            <charset val="204"/>
          </rPr>
          <t xml:space="preserve">
   истина</t>
        </r>
        <r>
          <rPr>
            <b/>
            <sz val="8"/>
            <color indexed="81"/>
            <rFont val="Tahoma"/>
            <family val="2"/>
            <charset val="204"/>
          </rPr>
          <t xml:space="preserve"> (не 0) - </t>
        </r>
        <r>
          <rPr>
            <sz val="8"/>
            <color indexed="81"/>
            <rFont val="Tahoma"/>
            <family val="2"/>
            <charset val="204"/>
          </rPr>
          <t xml:space="preserve">если нет совпадения, то выдает </t>
        </r>
        <r>
          <rPr>
            <b/>
            <sz val="8"/>
            <color indexed="81"/>
            <rFont val="Tahoma"/>
            <family val="2"/>
            <charset val="204"/>
          </rPr>
          <t xml:space="preserve">max </t>
        </r>
        <r>
          <rPr>
            <sz val="8"/>
            <color indexed="81"/>
            <rFont val="Tahoma"/>
            <family val="2"/>
            <charset val="204"/>
          </rPr>
          <t xml:space="preserve">значение, </t>
        </r>
        <r>
          <rPr>
            <b/>
            <sz val="8"/>
            <color indexed="81"/>
            <rFont val="Tahoma"/>
            <family val="2"/>
            <charset val="204"/>
          </rPr>
          <t xml:space="preserve">&lt; искомого </t>
        </r>
      </text>
    </comment>
  </commentList>
</comments>
</file>

<file path=xl/comments5.xml><?xml version="1.0" encoding="utf-8"?>
<comments xmlns="http://schemas.openxmlformats.org/spreadsheetml/2006/main">
  <authors>
    <author>Надежда</author>
  </authors>
  <commentList>
    <comment ref="A1" authorId="0" shapeId="0">
      <text>
        <r>
          <rPr>
            <b/>
            <sz val="8"/>
            <color indexed="81"/>
            <rFont val="Tahoma"/>
            <family val="2"/>
            <charset val="204"/>
          </rPr>
          <t>1) выделить все ячейки столбца ТИП  (A2:A36)
2) выделить из выделенного только пустые.
    Для этого:
     - F5
     - кнопка Special  (Выделить)
     - выбрать опцию * Пустые ячейки
     -  OK
3) ввести с клавиатуры =
     кликнуть по яч. A2   
     нажать CTRL+Enter  для копирования вниз</t>
        </r>
      </text>
    </comment>
  </commentList>
</comments>
</file>

<file path=xl/sharedStrings.xml><?xml version="1.0" encoding="utf-8"?>
<sst xmlns="http://schemas.openxmlformats.org/spreadsheetml/2006/main" count="21176" uniqueCount="705">
  <si>
    <t>число1</t>
  </si>
  <si>
    <t>число2</t>
  </si>
  <si>
    <t>Кобзев Д.В.</t>
  </si>
  <si>
    <t>Комаров К.Ю.</t>
  </si>
  <si>
    <t>Кузнецов Р.В.</t>
  </si>
  <si>
    <t>Митерев А.А.</t>
  </si>
  <si>
    <t>Морозов А.Н.</t>
  </si>
  <si>
    <t>Моторов Д.К.</t>
  </si>
  <si>
    <t>№ п/п</t>
  </si>
  <si>
    <t>Капуста</t>
  </si>
  <si>
    <t>Ананас</t>
  </si>
  <si>
    <t>Манго</t>
  </si>
  <si>
    <t>Грейпфрут</t>
  </si>
  <si>
    <t>Банан</t>
  </si>
  <si>
    <t>Персик</t>
  </si>
  <si>
    <t>Абрикос</t>
  </si>
  <si>
    <t>Нектарин</t>
  </si>
  <si>
    <t>Лук</t>
  </si>
  <si>
    <t>Баклажан</t>
  </si>
  <si>
    <t>День</t>
  </si>
  <si>
    <t>Абрамов</t>
  </si>
  <si>
    <t>Абрикосова</t>
  </si>
  <si>
    <t>Борисович</t>
  </si>
  <si>
    <t>Бахарев</t>
  </si>
  <si>
    <t>Павлович</t>
  </si>
  <si>
    <t>Вершинин</t>
  </si>
  <si>
    <t>Воронов</t>
  </si>
  <si>
    <t>Голубкова</t>
  </si>
  <si>
    <t>Яковлевич</t>
  </si>
  <si>
    <t>Олег</t>
  </si>
  <si>
    <t>Грушин</t>
  </si>
  <si>
    <t>Давиденко</t>
  </si>
  <si>
    <t>Михайлович</t>
  </si>
  <si>
    <t>Кирсанов</t>
  </si>
  <si>
    <t>Клокова</t>
  </si>
  <si>
    <t>Анна</t>
  </si>
  <si>
    <t>Колобова</t>
  </si>
  <si>
    <t>Котов</t>
  </si>
  <si>
    <t>Петрович</t>
  </si>
  <si>
    <t>Кротова</t>
  </si>
  <si>
    <t>Крупинов</t>
  </si>
  <si>
    <t>Кубарев</t>
  </si>
  <si>
    <t>Кудрявцев</t>
  </si>
  <si>
    <t>Маркова</t>
  </si>
  <si>
    <t>Михайлов</t>
  </si>
  <si>
    <t>Морозов</t>
  </si>
  <si>
    <t>Мосин</t>
  </si>
  <si>
    <t>Петелин</t>
  </si>
  <si>
    <t>Платова</t>
  </si>
  <si>
    <t>Людмила</t>
  </si>
  <si>
    <t>Потапов</t>
  </si>
  <si>
    <t>Протопопов</t>
  </si>
  <si>
    <t>Валентинович</t>
  </si>
  <si>
    <t>Пряхин</t>
  </si>
  <si>
    <t>Путов</t>
  </si>
  <si>
    <t>Ромов</t>
  </si>
  <si>
    <t>Сейфетдинова</t>
  </si>
  <si>
    <t>Сенин</t>
  </si>
  <si>
    <t>Семенович</t>
  </si>
  <si>
    <t>Сидоров</t>
  </si>
  <si>
    <t>Симонов</t>
  </si>
  <si>
    <t>Соколов</t>
  </si>
  <si>
    <t>Степанова</t>
  </si>
  <si>
    <t>Ступина</t>
  </si>
  <si>
    <t>Фролов</t>
  </si>
  <si>
    <t>Шичко</t>
  </si>
  <si>
    <t>Щеглов</t>
  </si>
  <si>
    <t>Петров</t>
  </si>
  <si>
    <t>Прайс-лист</t>
  </si>
  <si>
    <t>Поставка</t>
  </si>
  <si>
    <t>Менеджер</t>
  </si>
  <si>
    <t>Дата</t>
  </si>
  <si>
    <t>Марокко</t>
  </si>
  <si>
    <t>Модем</t>
  </si>
  <si>
    <t>Принтер</t>
  </si>
  <si>
    <t>Сканер</t>
  </si>
  <si>
    <t>Оклад, $</t>
  </si>
  <si>
    <t>Надбавка, $</t>
  </si>
  <si>
    <t>Ernst Handel tel. 258-31-51</t>
  </si>
  <si>
    <t>Rancho grande tel. 542-90-13</t>
  </si>
  <si>
    <t>Toms Spezialitaten tel. 756-90-74</t>
  </si>
  <si>
    <t>Supremes delices tel. 720-53-80</t>
  </si>
  <si>
    <t>Hanari Carnes tel. 124-44-65</t>
  </si>
  <si>
    <t>Victuailles en stock tel. 692-85-39</t>
  </si>
  <si>
    <t>Richter Supermarkt tel. 836-54-57</t>
  </si>
  <si>
    <t>Wartian Herkku tel. 929-65-26</t>
  </si>
  <si>
    <t>Hanari Carnes tel. 859-73-80</t>
  </si>
  <si>
    <t>Wellington Importadora tel. 735-39-68</t>
  </si>
  <si>
    <t>Л/С 19034345555190345534 Ernst Handel</t>
  </si>
  <si>
    <t>Л/С 67229292424672292429 Rancho grande</t>
  </si>
  <si>
    <t>Л/С 22842425656228425642 Toms Spezialitaten</t>
  </si>
  <si>
    <t>Л/С 81972728787819728772 Supremes delices</t>
  </si>
  <si>
    <t>Л/С 30220202727302202720 Hanari Carnes</t>
  </si>
  <si>
    <t>Л/С 87926265959879265926 Victuailles en stock</t>
  </si>
  <si>
    <t>Л/С 62866661313628661366 Richter Supermarkt</t>
  </si>
  <si>
    <t>Л/С 47362624747473624762 Wartian Herkku</t>
  </si>
  <si>
    <t>Л/С 35328285555353285528 Hanari Carnes</t>
  </si>
  <si>
    <t>Л/С 67967677878679677867 Wellington Importadora</t>
  </si>
  <si>
    <t>Toms Spezialitaten tel. 756-90-74 12, rue des Bouchers</t>
  </si>
  <si>
    <t>Supremes delices tel. 720-53-80 23 Tsawassen Blvd.</t>
  </si>
  <si>
    <t>Victuailles en stock tel. 692-85-39 Hauptstr. 31</t>
  </si>
  <si>
    <t>Richter Supermarkt tel. 836-54-57 Adenauerallee 900</t>
  </si>
  <si>
    <t>Wartian Herkku tel. 929-65-26 35 King George</t>
  </si>
  <si>
    <t>Hanari Carnes tel. 859-73-80 Kirchgasse 6</t>
  </si>
  <si>
    <t>Wellington Importadora tel. 735-39-68 Rua Oros, 92</t>
  </si>
  <si>
    <t>Ernst Handel     tel.    258-31-51 Lkergatan 24</t>
  </si>
  <si>
    <t>Rancho grande tel.     542-90-13 24, place Kleber</t>
  </si>
  <si>
    <t>Hanari Carnes tel.     124-44-65 Fauntleroy Circus</t>
  </si>
  <si>
    <t>Тип</t>
  </si>
  <si>
    <t>CPU</t>
  </si>
  <si>
    <t>AZ Comp</t>
  </si>
  <si>
    <t>Beavis Computers</t>
  </si>
  <si>
    <t>CtrlAltDel Computers</t>
  </si>
  <si>
    <t>Format comp</t>
  </si>
  <si>
    <t>K&amp;R</t>
  </si>
  <si>
    <t>Modem Ready Inc.</t>
  </si>
  <si>
    <t>SysCom</t>
  </si>
  <si>
    <t>HDD</t>
  </si>
  <si>
    <t>Monitor</t>
  </si>
  <si>
    <t>RAM</t>
  </si>
  <si>
    <t>video</t>
  </si>
  <si>
    <t>_x0007_</t>
  </si>
  <si>
    <t>LCD     _x0007_17"   _x0007_Aсer_x0007_AL_x0007_1716_x0007_АS,_x0007_Silver-black</t>
  </si>
  <si>
    <t>LCD     _x0007_17"   _x0007_Aсer_x0007_AL_x0007_1722hs_x0007_silver-black</t>
  </si>
  <si>
    <t>LCD   _x0007_17"   _x0007_Aсer_x0007_AL_x0007_1751Cs,_x0007_Silver-black</t>
  </si>
  <si>
    <t xml:space="preserve">     LCD     _x0007_19"   _x0007_Acer_x0007_AL_x0007_1923_x0007_Titanium</t>
  </si>
  <si>
    <t xml:space="preserve">  LCD     _x0007_17"   _x0007_Aсer_x0007_AL_x0007_1717As,_x0007_Silver-black</t>
  </si>
  <si>
    <t xml:space="preserve"> LCD               _x0007_19"   _x0007_Acer_x0007_AL_x0007_1914,s</t>
  </si>
  <si>
    <t>LCD     _x0007_19"   _x0007_Acer_x0007_AL_x0007_1916,A,s</t>
  </si>
  <si>
    <t xml:space="preserve">    LCD                     _x0007_19"   _x0007_Acer_x0007_AL_x0007_1916,A,s</t>
  </si>
  <si>
    <t>LCD               _x0007_19"   _x0007_Acer_x0007_AL_x0007_1916,Ws</t>
  </si>
  <si>
    <t xml:space="preserve">     LCD     _x0007_19"   _x0007_Acer_x0007_AL_x0007_1914Ms_x0007_silver-black</t>
  </si>
  <si>
    <r>
      <rPr>
        <b/>
        <sz val="14"/>
        <color theme="0"/>
        <rFont val="Calibri"/>
        <family val="2"/>
        <charset val="204"/>
        <scheme val="minor"/>
      </rPr>
      <t>Исходный диапазон</t>
    </r>
    <r>
      <rPr>
        <b/>
        <sz val="11"/>
        <color theme="0"/>
        <rFont val="Calibri"/>
        <family val="2"/>
        <charset val="204"/>
        <scheme val="minor"/>
      </rPr>
      <t xml:space="preserve">
Наименование товара</t>
    </r>
  </si>
  <si>
    <r>
      <rPr>
        <b/>
        <sz val="14"/>
        <color theme="0"/>
        <rFont val="Calibri"/>
        <family val="2"/>
        <charset val="204"/>
        <scheme val="minor"/>
      </rPr>
      <t>СжПробелы / Trim</t>
    </r>
    <r>
      <rPr>
        <b/>
        <sz val="11"/>
        <color theme="0"/>
        <rFont val="Calibri"/>
        <family val="2"/>
        <charset val="204"/>
        <scheme val="minor"/>
      </rPr>
      <t xml:space="preserve">
Удаление лишних пробелов</t>
    </r>
  </si>
  <si>
    <r>
      <rPr>
        <b/>
        <sz val="14"/>
        <color theme="0"/>
        <rFont val="Calibri"/>
        <family val="2"/>
        <charset val="204"/>
        <scheme val="minor"/>
      </rPr>
      <t>ПОДСТАВИТЬ / SUBSTITUTE</t>
    </r>
    <r>
      <rPr>
        <b/>
        <sz val="11"/>
        <color theme="0"/>
        <rFont val="Calibri"/>
        <family val="2"/>
        <charset val="204"/>
        <scheme val="minor"/>
      </rPr>
      <t xml:space="preserve">
Замена всех пробелов на знак /</t>
    </r>
  </si>
  <si>
    <r>
      <rPr>
        <b/>
        <sz val="14"/>
        <color theme="0"/>
        <rFont val="Calibri"/>
        <family val="2"/>
        <charset val="204"/>
        <scheme val="minor"/>
      </rPr>
      <t>ПечСимв / CLEAN</t>
    </r>
    <r>
      <rPr>
        <b/>
        <sz val="11"/>
        <color theme="0"/>
        <rFont val="Calibri"/>
        <family val="2"/>
        <charset val="204"/>
        <scheme val="minor"/>
      </rPr>
      <t xml:space="preserve">
Удаление непечатаемых символов</t>
    </r>
  </si>
  <si>
    <r>
      <rPr>
        <b/>
        <sz val="14"/>
        <color theme="0"/>
        <rFont val="Calibri"/>
        <family val="2"/>
        <charset val="204"/>
        <scheme val="minor"/>
      </rPr>
      <t>ПОДСТАВИТЬ / SUBSTITUTE</t>
    </r>
    <r>
      <rPr>
        <b/>
        <sz val="11"/>
        <color theme="0"/>
        <rFont val="Calibri"/>
        <family val="2"/>
        <charset val="204"/>
        <scheme val="minor"/>
      </rPr>
      <t xml:space="preserve">
удаление всех знаков тире (минус)</t>
    </r>
  </si>
  <si>
    <r>
      <rPr>
        <b/>
        <sz val="14"/>
        <color theme="0"/>
        <rFont val="Calibri"/>
        <family val="2"/>
        <charset val="204"/>
        <scheme val="minor"/>
      </rPr>
      <t>ЗАМЕНИТЬ / REPLACE</t>
    </r>
    <r>
      <rPr>
        <b/>
        <sz val="11"/>
        <color theme="0"/>
        <rFont val="Calibri"/>
        <family val="2"/>
        <charset val="204"/>
        <scheme val="minor"/>
      </rPr>
      <t xml:space="preserve">
Замена с 13-й позиции 4 символа на /</t>
    </r>
  </si>
  <si>
    <r>
      <rPr>
        <b/>
        <sz val="14"/>
        <color theme="0"/>
        <rFont val="Calibri"/>
        <family val="2"/>
        <charset val="204"/>
        <scheme val="minor"/>
      </rPr>
      <t>ЗАМЕНИТЬ / REPLACE</t>
    </r>
    <r>
      <rPr>
        <b/>
        <sz val="11"/>
        <color theme="0"/>
        <rFont val="Calibri"/>
        <family val="2"/>
        <charset val="204"/>
        <scheme val="minor"/>
      </rPr>
      <t xml:space="preserve">
Замена с 9-й позиции 4 символа на  "A1"</t>
    </r>
  </si>
  <si>
    <r>
      <rPr>
        <sz val="14"/>
        <color theme="1"/>
        <rFont val="Calibri"/>
        <family val="2"/>
        <charset val="204"/>
        <scheme val="minor"/>
      </rPr>
      <t>ПОДСТАВИТЬ / SUBSTITUTE</t>
    </r>
    <r>
      <rPr>
        <sz val="11"/>
        <color theme="1"/>
        <rFont val="Calibri"/>
        <family val="2"/>
        <charset val="204"/>
        <scheme val="minor"/>
      </rPr>
      <t xml:space="preserve">
Удаление всех запятых в тексте</t>
    </r>
  </si>
  <si>
    <r>
      <rPr>
        <b/>
        <sz val="14"/>
        <color theme="0"/>
        <rFont val="Calibri"/>
        <family val="2"/>
        <charset val="204"/>
        <scheme val="minor"/>
      </rPr>
      <t>ПОДСТАВИТЬ / SUBSTITUTE</t>
    </r>
    <r>
      <rPr>
        <b/>
        <sz val="11"/>
        <color theme="0"/>
        <rFont val="Calibri"/>
        <family val="2"/>
        <charset val="204"/>
        <scheme val="minor"/>
      </rPr>
      <t xml:space="preserve">
Замена всех симв. с кодом 7 на пробел</t>
    </r>
  </si>
  <si>
    <r>
      <rPr>
        <b/>
        <sz val="12"/>
        <color theme="0"/>
        <rFont val="Calibri"/>
        <family val="2"/>
        <charset val="204"/>
        <scheme val="minor"/>
      </rPr>
      <t>СИМВОЛ / CHAR</t>
    </r>
    <r>
      <rPr>
        <b/>
        <sz val="11"/>
        <color theme="0"/>
        <rFont val="Calibri"/>
        <family val="2"/>
        <charset val="204"/>
        <scheme val="minor"/>
      </rPr>
      <t xml:space="preserve">
найдем символ по коду</t>
    </r>
  </si>
  <si>
    <t>Код символа</t>
  </si>
  <si>
    <r>
      <rPr>
        <b/>
        <sz val="12"/>
        <color theme="0"/>
        <rFont val="Calibri"/>
        <family val="2"/>
        <charset val="204"/>
        <scheme val="minor"/>
      </rPr>
      <t>КОДСИМВ / CODE</t>
    </r>
    <r>
      <rPr>
        <b/>
        <sz val="11"/>
        <color theme="0"/>
        <rFont val="Calibri"/>
        <family val="2"/>
        <charset val="204"/>
        <scheme val="minor"/>
      </rPr>
      <t xml:space="preserve">
найдем код по символу</t>
    </r>
  </si>
  <si>
    <t>Символ</t>
  </si>
  <si>
    <t>Телефон - ПравСимв / Right</t>
  </si>
  <si>
    <t>Л/С -  ЛевСимв / Left</t>
  </si>
  <si>
    <t>Номер без Л/С - ПСТР / MID</t>
  </si>
  <si>
    <t>Проект 1</t>
  </si>
  <si>
    <t>Проект 2</t>
  </si>
  <si>
    <t>Проект 3</t>
  </si>
  <si>
    <t>Проект 4</t>
  </si>
  <si>
    <t>Проект 5</t>
  </si>
  <si>
    <t>Проект 6</t>
  </si>
  <si>
    <t>Проект 7</t>
  </si>
  <si>
    <r>
      <rPr>
        <b/>
        <sz val="9"/>
        <rFont val="Arial Cyr"/>
        <charset val="204"/>
      </rPr>
      <t>[БАЗИС]</t>
    </r>
    <r>
      <rPr>
        <sz val="10"/>
        <rFont val="Arial Cyr"/>
        <charset val="204"/>
      </rPr>
      <t xml:space="preserve">: дней_в_мес/дней_в_году </t>
    </r>
  </si>
  <si>
    <t>факт./факт.</t>
  </si>
  <si>
    <t>факт./360</t>
  </si>
  <si>
    <t>факт./365</t>
  </si>
  <si>
    <r>
      <t xml:space="preserve">Длительность проекта, </t>
    </r>
    <r>
      <rPr>
        <b/>
        <u/>
        <sz val="9"/>
        <rFont val="Arial Cyr"/>
        <charset val="204"/>
      </rPr>
      <t>доля от года</t>
    </r>
    <r>
      <rPr>
        <b/>
        <sz val="9"/>
        <rFont val="Arial Cyr"/>
        <charset val="204"/>
      </rPr>
      <t xml:space="preserve">  америк. 30/360</t>
    </r>
  </si>
  <si>
    <t>0,1,2,3,4</t>
  </si>
  <si>
    <t>БАЗИС=1</t>
  </si>
  <si>
    <t>БАЗИС=2</t>
  </si>
  <si>
    <t>БАЗИС=3</t>
  </si>
  <si>
    <t>БАЗИС=4</t>
  </si>
  <si>
    <t>европ. 30/360</t>
  </si>
  <si>
    <t>Дата выхода 
из отпуска</t>
  </si>
  <si>
    <t>Рабочих дней после отпуска</t>
  </si>
  <si>
    <t>Отгулов
взято</t>
  </si>
  <si>
    <t>Отгулов
осталось</t>
  </si>
  <si>
    <t xml:space="preserve"> =ЧИСТРАБДНИ</t>
  </si>
  <si>
    <t xml:space="preserve"> =РАБДЕНЬ</t>
  </si>
  <si>
    <t xml:space="preserve"> =ДАТАМЕС
 =КОНМЕСЯЦА</t>
  </si>
  <si>
    <t xml:space="preserve"> =ДНЕЙ360</t>
  </si>
  <si>
    <t xml:space="preserve"> =ДОЛЯГОДА</t>
  </si>
  <si>
    <t>Отгулов
наработано</t>
  </si>
  <si>
    <t>Спец. курс</t>
  </si>
  <si>
    <t>Курс</t>
  </si>
  <si>
    <t>Надбавка</t>
  </si>
  <si>
    <t>Андропов А.Д.</t>
  </si>
  <si>
    <t>Васильков А.П.</t>
  </si>
  <si>
    <t>статистика</t>
  </si>
  <si>
    <t>Окулов Г.В.</t>
  </si>
  <si>
    <t>Паршин К.П.</t>
  </si>
  <si>
    <t>Петров П.Н.</t>
  </si>
  <si>
    <t>Пчельников А.А.</t>
  </si>
  <si>
    <t>Семенова Ф.Е.</t>
  </si>
  <si>
    <t>Старостин К.К.</t>
  </si>
  <si>
    <t>Старшин П.К.</t>
  </si>
  <si>
    <t>Черняков К.М.</t>
  </si>
  <si>
    <t>Способи заокруглення</t>
  </si>
  <si>
    <t>Разом:</t>
  </si>
  <si>
    <t xml:space="preserve">   2. Через функції заокруглення</t>
  </si>
  <si>
    <t>Формат клітинок - 0,00</t>
  </si>
  <si>
    <t>Загальний об'єм продажів ківі</t>
  </si>
  <si>
    <t>Об'єм продажів ківі після 10 жовтня</t>
  </si>
  <si>
    <t>Кількість транзакцій по продажу ківі</t>
  </si>
  <si>
    <t>Кількість транзакцій з обсягом менше 50 кг</t>
  </si>
  <si>
    <t>Кількість транзакцій по продажу ківі з вагою менше 50 кг</t>
  </si>
  <si>
    <t>Прізвище</t>
  </si>
  <si>
    <t>Звідки</t>
  </si>
  <si>
    <t>Спеціальність</t>
  </si>
  <si>
    <t>Стипендія</t>
  </si>
  <si>
    <t>Берсенев А.І.</t>
  </si>
  <si>
    <t>Васил'єва О.І.</t>
  </si>
  <si>
    <t>Збицький М.З.</t>
  </si>
  <si>
    <t>Іванова Т.П.</t>
  </si>
  <si>
    <t>Уткін В.І.</t>
  </si>
  <si>
    <t>Пельше М.Є.</t>
  </si>
  <si>
    <t>Ілюшин В.Н.</t>
  </si>
  <si>
    <t>Пчельніков А.А.</t>
  </si>
  <si>
    <t>Сапегіна І.Д.</t>
  </si>
  <si>
    <t>Київ</t>
  </si>
  <si>
    <t>Одеса</t>
  </si>
  <si>
    <t>Харків</t>
  </si>
  <si>
    <t>Львів</t>
  </si>
  <si>
    <t>Фінанси і кредит</t>
  </si>
  <si>
    <t>Економіст</t>
  </si>
  <si>
    <t>Найменування</t>
  </si>
  <si>
    <t>Об`єм, кг</t>
  </si>
  <si>
    <t>Дата продажу</t>
  </si>
  <si>
    <t>Яблука</t>
  </si>
  <si>
    <t>Груші</t>
  </si>
  <si>
    <t>Мандарини</t>
  </si>
  <si>
    <t>Ківі</t>
  </si>
  <si>
    <t>Морква</t>
  </si>
  <si>
    <t>Картопля</t>
  </si>
  <si>
    <t>Цибуля</t>
  </si>
  <si>
    <t>Огірок</t>
  </si>
  <si>
    <t>Найменування товару</t>
  </si>
  <si>
    <t>Постачальник</t>
  </si>
  <si>
    <t>Витрати</t>
  </si>
  <si>
    <t>Прибуток</t>
  </si>
  <si>
    <t>Заокругл / Round</t>
  </si>
  <si>
    <t>ЗаокруглВниз / RoundDown</t>
  </si>
  <si>
    <t>ЗаокруглВверх / RoundUp</t>
  </si>
  <si>
    <t>Відповідь: Прибуток Разом</t>
  </si>
  <si>
    <t>Ціна закупівлі</t>
  </si>
  <si>
    <t>Торгова націнка</t>
  </si>
  <si>
    <t>Ціна продажу</t>
  </si>
  <si>
    <t>ПДВ</t>
  </si>
  <si>
    <t>Спец. Податки</t>
  </si>
  <si>
    <t>Монітор</t>
  </si>
  <si>
    <t>Клавіатура</t>
  </si>
  <si>
    <t>Мишка</t>
  </si>
  <si>
    <t>ПІБ</t>
  </si>
  <si>
    <t>Премія, $</t>
  </si>
  <si>
    <t>Разом,      $</t>
  </si>
  <si>
    <t>Минулий місяць, $</t>
  </si>
  <si>
    <t>Висновок</t>
  </si>
  <si>
    <t>Абоймов І.В.</t>
  </si>
  <si>
    <t>Анісімов А.Б.</t>
  </si>
  <si>
    <t>Євланов А.А.</t>
  </si>
  <si>
    <t>Євсюков С.А.</t>
  </si>
  <si>
    <t>Єлисеїв А.А.</t>
  </si>
  <si>
    <t>Єрмакова Е.В.</t>
  </si>
  <si>
    <t>Єрмолова О.Б.</t>
  </si>
  <si>
    <t>Ігрушов А.В.</t>
  </si>
  <si>
    <t>Іпатов А.А.</t>
  </si>
  <si>
    <t>Осіпов А.В.</t>
  </si>
  <si>
    <t>Савин І.І.</t>
  </si>
  <si>
    <t>Смирнов С.А.</t>
  </si>
  <si>
    <t>Смірнов М.А.</t>
  </si>
  <si>
    <t>Корольов В.А.</t>
  </si>
  <si>
    <t>ПІБ 1</t>
  </si>
  <si>
    <t>ПІБ 2</t>
  </si>
  <si>
    <t>Андріїв</t>
  </si>
  <si>
    <t>Верховський</t>
  </si>
  <si>
    <t>Галкіна</t>
  </si>
  <si>
    <t>Григор'єв</t>
  </si>
  <si>
    <t>Грішин</t>
  </si>
  <si>
    <t>Дмитрієв</t>
  </si>
  <si>
    <t>Єрмаков</t>
  </si>
  <si>
    <t>Єрмилов</t>
  </si>
  <si>
    <t>Кошкін</t>
  </si>
  <si>
    <t>Кутяєв</t>
  </si>
  <si>
    <t>Медведєв</t>
  </si>
  <si>
    <t>Меднікова</t>
  </si>
  <si>
    <t>Михеїв</t>
  </si>
  <si>
    <t>Муравйов</t>
  </si>
  <si>
    <t>Парфонов</t>
  </si>
  <si>
    <t>Птіцин</t>
  </si>
  <si>
    <t>Сергіїв</t>
  </si>
  <si>
    <t>Смірнова</t>
  </si>
  <si>
    <t>Толубіїв</t>
  </si>
  <si>
    <t>Трофімов</t>
  </si>
  <si>
    <t>В'ячеслав</t>
  </si>
  <si>
    <t>Oлена</t>
  </si>
  <si>
    <t>Сергiй</t>
  </si>
  <si>
    <t>Вiктор</t>
  </si>
  <si>
    <t>Вiкторович</t>
  </si>
  <si>
    <t>Євген</t>
  </si>
  <si>
    <t>Марiя</t>
  </si>
  <si>
    <t>Антоніна</t>
  </si>
  <si>
    <t>Микола</t>
  </si>
  <si>
    <t>Олександров</t>
  </si>
  <si>
    <t>Олександрович</t>
  </si>
  <si>
    <t>Олександр</t>
  </si>
  <si>
    <t>Клавдія</t>
  </si>
  <si>
    <t>Дмитро</t>
  </si>
  <si>
    <t>Володимирович</t>
  </si>
  <si>
    <t>Володимир</t>
  </si>
  <si>
    <t>Ніна</t>
  </si>
  <si>
    <t>Юрій</t>
  </si>
  <si>
    <t>Павло</t>
  </si>
  <si>
    <t>Ернст</t>
  </si>
  <si>
    <t>Наїля</t>
  </si>
  <si>
    <t>Михайло</t>
  </si>
  <si>
    <t>Раїса</t>
  </si>
  <si>
    <t>Тетяна</t>
  </si>
  <si>
    <t>Любов</t>
  </si>
  <si>
    <t>Іванович</t>
  </si>
  <si>
    <t>Миколаївна</t>
  </si>
  <si>
    <t>Станіславович</t>
  </si>
  <si>
    <t>Миколайович</t>
  </si>
  <si>
    <t>Олександрівна</t>
  </si>
  <si>
    <t>Петрівна</t>
  </si>
  <si>
    <t>Валерійович</t>
  </si>
  <si>
    <t>Трофімовна</t>
  </si>
  <si>
    <t>Тимофійович</t>
  </si>
  <si>
    <t>Юрійович</t>
  </si>
  <si>
    <t>Григорівна</t>
  </si>
  <si>
    <t>Сергійович</t>
  </si>
  <si>
    <t>Ліонідович</t>
  </si>
  <si>
    <t>Васильович</t>
  </si>
  <si>
    <t>Леонідович</t>
  </si>
  <si>
    <t>Пантелеївна</t>
  </si>
  <si>
    <t>Іванівна</t>
  </si>
  <si>
    <t>Олексіївна</t>
  </si>
  <si>
    <t>Георгійович</t>
  </si>
  <si>
    <t>Василівна</t>
  </si>
  <si>
    <t>Пирогова</t>
  </si>
  <si>
    <t>Запис</t>
  </si>
  <si>
    <t>Видалимо зайві пробіли - СжПробелы / Trim</t>
  </si>
  <si>
    <t>Ім'я</t>
  </si>
  <si>
    <t>Дата 
народження</t>
  </si>
  <si>
    <t>Місяць</t>
  </si>
  <si>
    <t>Рік</t>
  </si>
  <si>
    <t>Вік,
років</t>
  </si>
  <si>
    <t>Стаж, 
міс.</t>
  </si>
  <si>
    <t>Прийнято 
на роботу</t>
  </si>
  <si>
    <t>Абрамов В'ячеслав Іванович</t>
  </si>
  <si>
    <t>Абрикосова Олена Миколаївна</t>
  </si>
  <si>
    <t>Олександров Сергiй Іванович</t>
  </si>
  <si>
    <t>Андріїв Вiктор Борисович</t>
  </si>
  <si>
    <t>Бахарев Сергiй Павлович</t>
  </si>
  <si>
    <t>Верховський Євген Станіславович</t>
  </si>
  <si>
    <t>Вершинин Вiктор Миколайович</t>
  </si>
  <si>
    <t>Воронов В'ячеслав Олександрович</t>
  </si>
  <si>
    <t>Галкiна Марiя Олександрівна</t>
  </si>
  <si>
    <t>Голубкова Антонiна Петрівна</t>
  </si>
  <si>
    <t>Віднімання</t>
  </si>
  <si>
    <t>Початок проекта</t>
  </si>
  <si>
    <t>Завершення  проекта</t>
  </si>
  <si>
    <t>Тривалість проекту, календарних днів</t>
  </si>
  <si>
    <t>Тривалість проекту, робочих днів</t>
  </si>
  <si>
    <t>Завершення проекта</t>
  </si>
  <si>
    <t>Додавання</t>
  </si>
  <si>
    <t>Тривалість проекту, місяців</t>
  </si>
  <si>
    <t>Завершення проекта (день у день)</t>
  </si>
  <si>
    <t>Завершення проекта (на кінець місяця)</t>
  </si>
  <si>
    <r>
      <rPr>
        <b/>
        <sz val="9"/>
        <rFont val="Arial Cyr"/>
        <charset val="204"/>
      </rPr>
      <t>[МЕТОД]</t>
    </r>
    <r>
      <rPr>
        <sz val="9"/>
        <rFont val="Arial Cyr"/>
        <charset val="204"/>
      </rPr>
      <t xml:space="preserve">: пусто або </t>
    </r>
    <r>
      <rPr>
        <sz val="10"/>
        <rFont val="Arial Cyr"/>
        <charset val="204"/>
      </rPr>
      <t>0 (америк.), 1 (європ.)</t>
    </r>
  </si>
  <si>
    <t>сьогодні</t>
  </si>
  <si>
    <t>Поч. поточного року</t>
  </si>
  <si>
    <t>Номер тижня</t>
  </si>
  <si>
    <t>З початку року:</t>
  </si>
  <si>
    <t>Число днів</t>
  </si>
  <si>
    <t>Число роб. днів</t>
  </si>
  <si>
    <t>день.місяць 
свят</t>
  </si>
  <si>
    <t>свята 
поточного року</t>
  </si>
  <si>
    <t>топологія</t>
  </si>
  <si>
    <t>теорія ігор</t>
  </si>
  <si>
    <t>Таблиця замовлень</t>
  </si>
  <si>
    <t>Ціна</t>
  </si>
  <si>
    <t>Ціна за кг</t>
  </si>
  <si>
    <t>Обсяг
партії, кг</t>
  </si>
  <si>
    <t>Турція</t>
  </si>
  <si>
    <t>Колумбія</t>
  </si>
  <si>
    <t>В'єтнам</t>
  </si>
  <si>
    <t>Нова Зеландія</t>
  </si>
  <si>
    <t>Ужгород</t>
  </si>
  <si>
    <t>Іспанія</t>
  </si>
  <si>
    <t>Ізраїль</t>
  </si>
  <si>
    <t>Грушi</t>
  </si>
  <si>
    <t>Іванов</t>
  </si>
  <si>
    <t>Сума по полю Разом (шт)</t>
  </si>
  <si>
    <t>Сума по полю Вартість партії</t>
  </si>
  <si>
    <t xml:space="preserve">   1. Через форматування</t>
  </si>
  <si>
    <r>
      <t xml:space="preserve">Тривалість проекту, </t>
    </r>
    <r>
      <rPr>
        <b/>
        <u/>
        <sz val="9"/>
        <rFont val="Arial Cyr"/>
        <charset val="204"/>
      </rPr>
      <t>днів на основі 360 дн. року</t>
    </r>
  </si>
  <si>
    <t>Комп'ютерСИЛА</t>
  </si>
  <si>
    <t>01/01/</t>
  </si>
  <si>
    <t>07/01/</t>
  </si>
  <si>
    <t>08/03/</t>
  </si>
  <si>
    <t>01/05/</t>
  </si>
  <si>
    <t>02/05/</t>
  </si>
  <si>
    <t>09/05/</t>
  </si>
  <si>
    <t>20/06/</t>
  </si>
  <si>
    <t>28/06/</t>
  </si>
  <si>
    <t>24/08/</t>
  </si>
  <si>
    <t>14/10/</t>
  </si>
  <si>
    <t>25/12/</t>
  </si>
  <si>
    <t>31/12/</t>
  </si>
  <si>
    <t>Individual_1</t>
  </si>
  <si>
    <t>First Name</t>
  </si>
  <si>
    <t>Surname</t>
  </si>
  <si>
    <t>Individual_2</t>
  </si>
  <si>
    <t>Initial</t>
  </si>
  <si>
    <t>Kristina Chung</t>
  </si>
  <si>
    <t>KChung</t>
  </si>
  <si>
    <t>Paige Chen</t>
  </si>
  <si>
    <t>PChen</t>
  </si>
  <si>
    <t>Sherri Melton</t>
  </si>
  <si>
    <t>SMelton</t>
  </si>
  <si>
    <t>Gretchen Hill</t>
  </si>
  <si>
    <t>GHill</t>
  </si>
  <si>
    <t>Karen Puckett</t>
  </si>
  <si>
    <t>KPuckett</t>
  </si>
  <si>
    <t>Patrick Song</t>
  </si>
  <si>
    <t>PSong</t>
  </si>
  <si>
    <t>Elsie Hamilton</t>
  </si>
  <si>
    <t>EHamilton</t>
  </si>
  <si>
    <t>Hazel Bender</t>
  </si>
  <si>
    <t>HBender</t>
  </si>
  <si>
    <t>Malcolm Wagner</t>
  </si>
  <si>
    <t>MWagner</t>
  </si>
  <si>
    <t>Dolores McLaughlin</t>
  </si>
  <si>
    <t>DMcLaughlin</t>
  </si>
  <si>
    <t>Francis McNamara</t>
  </si>
  <si>
    <t>FMcNamara</t>
  </si>
  <si>
    <t>Sandy Raynor</t>
  </si>
  <si>
    <t>SRaynor</t>
  </si>
  <si>
    <t>Marion Moon</t>
  </si>
  <si>
    <t>MMoon</t>
  </si>
  <si>
    <t>Beth Woodard</t>
  </si>
  <si>
    <t>BWoodard</t>
  </si>
  <si>
    <t>Julia Desai</t>
  </si>
  <si>
    <t>JDesai</t>
  </si>
  <si>
    <t>Jerome Wallace</t>
  </si>
  <si>
    <t>JWallace</t>
  </si>
  <si>
    <t>Neal Lawrence</t>
  </si>
  <si>
    <t>NLawrence</t>
  </si>
  <si>
    <t>Jean Griffin</t>
  </si>
  <si>
    <t>JGriffin</t>
  </si>
  <si>
    <t>Kristine Dougherty</t>
  </si>
  <si>
    <t>KDougherty</t>
  </si>
  <si>
    <t>Crystal Powers</t>
  </si>
  <si>
    <t>CPowers</t>
  </si>
  <si>
    <t>Alex May</t>
  </si>
  <si>
    <t>AMay</t>
  </si>
  <si>
    <t>Eric Steele</t>
  </si>
  <si>
    <t>ESteele</t>
  </si>
  <si>
    <t>Wesley Teague</t>
  </si>
  <si>
    <t>WTeague</t>
  </si>
  <si>
    <t>Franklin Vick</t>
  </si>
  <si>
    <t>FVick</t>
  </si>
  <si>
    <t>Claire Gallagher</t>
  </si>
  <si>
    <t>CGallagher</t>
  </si>
  <si>
    <t>Marian Solomon</t>
  </si>
  <si>
    <t>MSolomon</t>
  </si>
  <si>
    <t>Marcia Walsh</t>
  </si>
  <si>
    <t>MWalsh</t>
  </si>
  <si>
    <t>Dwight Monroe</t>
  </si>
  <si>
    <t>DMonroe</t>
  </si>
  <si>
    <t>Wayne Connolly</t>
  </si>
  <si>
    <t>WConnolly</t>
  </si>
  <si>
    <t>Stephanie Hawkins</t>
  </si>
  <si>
    <t>SHawkins</t>
  </si>
  <si>
    <t>Neal Middleton</t>
  </si>
  <si>
    <t>NMiddleton</t>
  </si>
  <si>
    <t>Gretchen Goldstein</t>
  </si>
  <si>
    <t>GGoldstein</t>
  </si>
  <si>
    <t>Tim Watts</t>
  </si>
  <si>
    <t>TWatts</t>
  </si>
  <si>
    <t>Jerome Johnston</t>
  </si>
  <si>
    <t>JJohnston</t>
  </si>
  <si>
    <t>Shelley Weeks</t>
  </si>
  <si>
    <t>SWeeks</t>
  </si>
  <si>
    <t>Priscilla Wilkerson</t>
  </si>
  <si>
    <t>PWilkerson</t>
  </si>
  <si>
    <t>Elsie Barton</t>
  </si>
  <si>
    <t>EBarton</t>
  </si>
  <si>
    <t>Beth Walton</t>
  </si>
  <si>
    <t>BWalton</t>
  </si>
  <si>
    <t>Erica Hall</t>
  </si>
  <si>
    <t>EHall</t>
  </si>
  <si>
    <t>Douglas Ross</t>
  </si>
  <si>
    <t>DRoss</t>
  </si>
  <si>
    <t>Donald Chung</t>
  </si>
  <si>
    <t>DChung</t>
  </si>
  <si>
    <t>Katherine Bender</t>
  </si>
  <si>
    <t>KBender</t>
  </si>
  <si>
    <t>Paul Woods</t>
  </si>
  <si>
    <t>PWoods</t>
  </si>
  <si>
    <t>Patricia Mangum</t>
  </si>
  <si>
    <t>PMangum</t>
  </si>
  <si>
    <t>Lois Joseph</t>
  </si>
  <si>
    <t>LJoseph</t>
  </si>
  <si>
    <t>Louis Rosenthal</t>
  </si>
  <si>
    <t>LRosenthal</t>
  </si>
  <si>
    <t>Christina Bowden</t>
  </si>
  <si>
    <t>CBowden</t>
  </si>
  <si>
    <t>Darlene Barton</t>
  </si>
  <si>
    <t>DBarton</t>
  </si>
  <si>
    <t>Harvey Underwood</t>
  </si>
  <si>
    <t>HUnderwood</t>
  </si>
  <si>
    <t>William Jones</t>
  </si>
  <si>
    <t>WJones</t>
  </si>
  <si>
    <t>Frederick Baker</t>
  </si>
  <si>
    <t>FBaker</t>
  </si>
  <si>
    <t>Shirley Merritt</t>
  </si>
  <si>
    <t>SMerritt</t>
  </si>
  <si>
    <t>Jason Cross</t>
  </si>
  <si>
    <t>JCross</t>
  </si>
  <si>
    <t>Judith Cooper</t>
  </si>
  <si>
    <t>JCooper</t>
  </si>
  <si>
    <t>По-батькові</t>
  </si>
  <si>
    <t>Комбінації</t>
  </si>
  <si>
    <t>Опис</t>
  </si>
  <si>
    <t>Ctrl + S</t>
  </si>
  <si>
    <t>Зберегти документ</t>
  </si>
  <si>
    <t>Ctrl + A</t>
  </si>
  <si>
    <t>Виділити весь діапазон значень</t>
  </si>
  <si>
    <t>Ctrl + B</t>
  </si>
  <si>
    <t>Виділити жирним текст чи значення</t>
  </si>
  <si>
    <t>Ctrl + C</t>
  </si>
  <si>
    <t>Скопіювати значення</t>
  </si>
  <si>
    <t>Ctrl + F</t>
  </si>
  <si>
    <t>Пошук значень</t>
  </si>
  <si>
    <t>Ctrl + H</t>
  </si>
  <si>
    <t>Заміна</t>
  </si>
  <si>
    <t>Ctrl + I</t>
  </si>
  <si>
    <t>Курсив</t>
  </si>
  <si>
    <t>Ctrl + U</t>
  </si>
  <si>
    <t>Підкреслення</t>
  </si>
  <si>
    <t>Ctrl + V</t>
  </si>
  <si>
    <t>Вставка</t>
  </si>
  <si>
    <t>Ctrl + X</t>
  </si>
  <si>
    <t>Вирізати значення</t>
  </si>
  <si>
    <t>Ctrl + Z</t>
  </si>
  <si>
    <t>Скасувати останню дію</t>
  </si>
  <si>
    <t>Ctrl + Page up</t>
  </si>
  <si>
    <t>Перехід між вкладками документу</t>
  </si>
  <si>
    <t>Ctrl + Page down</t>
  </si>
  <si>
    <t>Ctrl + Tab</t>
  </si>
  <si>
    <t>Перехід між двома чи більше вкладками екселю</t>
  </si>
  <si>
    <t>F2</t>
  </si>
  <si>
    <t>Редагування виділеної комірки</t>
  </si>
  <si>
    <t>Ctrl + Space</t>
  </si>
  <si>
    <t>Виділення цілого стовпчика</t>
  </si>
  <si>
    <t>Shift + Space</t>
  </si>
  <si>
    <t>Виділення цілого рядка</t>
  </si>
  <si>
    <t>Alt+A+T</t>
  </si>
  <si>
    <t>Встановлення фільтра</t>
  </si>
  <si>
    <t>Alt+A+E</t>
  </si>
  <si>
    <t>Розділення з однієї комірки значень у декілька колонок</t>
  </si>
  <si>
    <t>Date</t>
  </si>
  <si>
    <t>Salesperson</t>
  </si>
  <si>
    <t>Type</t>
  </si>
  <si>
    <t>Amount</t>
  </si>
  <si>
    <t>Ellie</t>
  </si>
  <si>
    <t>Labor</t>
  </si>
  <si>
    <t>Izzy</t>
  </si>
  <si>
    <t>Frank</t>
  </si>
  <si>
    <t>Service Contracts</t>
  </si>
  <si>
    <t>Dara</t>
  </si>
  <si>
    <t>Parts</t>
  </si>
  <si>
    <t>Alice</t>
  </si>
  <si>
    <t>Chris</t>
  </si>
  <si>
    <t>Henry</t>
  </si>
  <si>
    <t>Jack</t>
  </si>
  <si>
    <t>Bob</t>
  </si>
  <si>
    <t>Gayle</t>
  </si>
  <si>
    <t>SUM</t>
  </si>
  <si>
    <t>AVERAGE</t>
  </si>
  <si>
    <t>MAX</t>
  </si>
  <si>
    <t>MIN</t>
  </si>
  <si>
    <t>MEDIAN</t>
  </si>
  <si>
    <t>COUNT</t>
  </si>
  <si>
    <t>SUBTOTAL</t>
  </si>
  <si>
    <t>теорія чисел</t>
  </si>
  <si>
    <t>Alt+A+M</t>
  </si>
  <si>
    <t>Видалення дублікатів в масиві даних</t>
  </si>
  <si>
    <t>Л/С 19034345555190345534</t>
  </si>
  <si>
    <t xml:space="preserve">Л/С </t>
  </si>
  <si>
    <t>258-31-51</t>
  </si>
  <si>
    <t>19034345555190345534</t>
  </si>
  <si>
    <t>Усього:</t>
  </si>
  <si>
    <t>Kristina</t>
  </si>
  <si>
    <t>Chung</t>
  </si>
  <si>
    <t>Paige</t>
  </si>
  <si>
    <t>Chen</t>
  </si>
  <si>
    <t>Sherri</t>
  </si>
  <si>
    <t>Melton</t>
  </si>
  <si>
    <t>Gretchen</t>
  </si>
  <si>
    <t>Hill</t>
  </si>
  <si>
    <t>Karen</t>
  </si>
  <si>
    <t>Puckett</t>
  </si>
  <si>
    <t>Patrick</t>
  </si>
  <si>
    <t>Song</t>
  </si>
  <si>
    <t>Elsie</t>
  </si>
  <si>
    <t>Hamilton</t>
  </si>
  <si>
    <t>Hazel</t>
  </si>
  <si>
    <t>Bender</t>
  </si>
  <si>
    <t>Malcolm</t>
  </si>
  <si>
    <t>Wagner</t>
  </si>
  <si>
    <t>Dolores</t>
  </si>
  <si>
    <t>McLaughlin</t>
  </si>
  <si>
    <t>Francis</t>
  </si>
  <si>
    <t>McNamara</t>
  </si>
  <si>
    <t>Sandy</t>
  </si>
  <si>
    <t>Raynor</t>
  </si>
  <si>
    <t>Marion</t>
  </si>
  <si>
    <t>Moon</t>
  </si>
  <si>
    <t>Beth</t>
  </si>
  <si>
    <t>Woodard</t>
  </si>
  <si>
    <t>Julia</t>
  </si>
  <si>
    <t>Desai</t>
  </si>
  <si>
    <t>Jerome</t>
  </si>
  <si>
    <t>Wallace</t>
  </si>
  <si>
    <t>Neal</t>
  </si>
  <si>
    <t>Lawrence</t>
  </si>
  <si>
    <t>Jean</t>
  </si>
  <si>
    <t>Griffin</t>
  </si>
  <si>
    <t>Kristine</t>
  </si>
  <si>
    <t>Dougherty</t>
  </si>
  <si>
    <t>Crystal</t>
  </si>
  <si>
    <t>Powers</t>
  </si>
  <si>
    <t>Alex</t>
  </si>
  <si>
    <t>May</t>
  </si>
  <si>
    <t>Eric</t>
  </si>
  <si>
    <t>Steele</t>
  </si>
  <si>
    <t>Wesley</t>
  </si>
  <si>
    <t>Teague</t>
  </si>
  <si>
    <t>Franklin</t>
  </si>
  <si>
    <t>Vick</t>
  </si>
  <si>
    <t>Claire</t>
  </si>
  <si>
    <t>Gallagher</t>
  </si>
  <si>
    <t>Marian</t>
  </si>
  <si>
    <t>Solomon</t>
  </si>
  <si>
    <t>Marcia</t>
  </si>
  <si>
    <t>Walsh</t>
  </si>
  <si>
    <t>Dwight</t>
  </si>
  <si>
    <t>Monroe</t>
  </si>
  <si>
    <t>Wayne</t>
  </si>
  <si>
    <t>Connolly</t>
  </si>
  <si>
    <t>Stephanie</t>
  </si>
  <si>
    <t>Hawkins</t>
  </si>
  <si>
    <t>Middleton</t>
  </si>
  <si>
    <t>Goldstein</t>
  </si>
  <si>
    <t>Tim</t>
  </si>
  <si>
    <t>Watts</t>
  </si>
  <si>
    <t>Johnston</t>
  </si>
  <si>
    <t>Shelley</t>
  </si>
  <si>
    <t>Weeks</t>
  </si>
  <si>
    <t>Priscilla</t>
  </si>
  <si>
    <t>Wilkerson</t>
  </si>
  <si>
    <t>Barton</t>
  </si>
  <si>
    <t>Walton</t>
  </si>
  <si>
    <t>Erica</t>
  </si>
  <si>
    <t>Hall</t>
  </si>
  <si>
    <t>Douglas</t>
  </si>
  <si>
    <t>Ross</t>
  </si>
  <si>
    <t>Donald</t>
  </si>
  <si>
    <t>Katherine</t>
  </si>
  <si>
    <t>Paul</t>
  </si>
  <si>
    <t>Woods</t>
  </si>
  <si>
    <t>Patricia</t>
  </si>
  <si>
    <t>Mangum</t>
  </si>
  <si>
    <t>Lois</t>
  </si>
  <si>
    <t>Joseph</t>
  </si>
  <si>
    <t>Louis</t>
  </si>
  <si>
    <t>Rosenthal</t>
  </si>
  <si>
    <t>Christina</t>
  </si>
  <si>
    <t>Bowden</t>
  </si>
  <si>
    <t>Darlene</t>
  </si>
  <si>
    <t>Harvey</t>
  </si>
  <si>
    <t>Underwood</t>
  </si>
  <si>
    <t>William</t>
  </si>
  <si>
    <t>Jones</t>
  </si>
  <si>
    <t>Frederick</t>
  </si>
  <si>
    <t>Baker</t>
  </si>
  <si>
    <t>Shirley</t>
  </si>
  <si>
    <t>Merritt</t>
  </si>
  <si>
    <t>Jason</t>
  </si>
  <si>
    <t>Cross</t>
  </si>
  <si>
    <t>Judith</t>
  </si>
  <si>
    <t>Cooper</t>
  </si>
  <si>
    <t>K</t>
  </si>
  <si>
    <t>P</t>
  </si>
  <si>
    <t>S</t>
  </si>
  <si>
    <t>G</t>
  </si>
  <si>
    <t>E</t>
  </si>
  <si>
    <t>H</t>
  </si>
  <si>
    <t>M</t>
  </si>
  <si>
    <t>D</t>
  </si>
  <si>
    <t>F</t>
  </si>
  <si>
    <t>B</t>
  </si>
  <si>
    <t>J</t>
  </si>
  <si>
    <t>N</t>
  </si>
  <si>
    <t>C</t>
  </si>
  <si>
    <t>A</t>
  </si>
  <si>
    <t>W</t>
  </si>
  <si>
    <t>T</t>
  </si>
  <si>
    <t>L</t>
  </si>
  <si>
    <t>Кіл-ть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</si>
</sst>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&quot; &quot;* #,##0.00_);_(&quot; &quot;* \(#,##0.00\);_(&quot; &quot;* &quot;-&quot;??_);_(@_)"/>
    <numFmt numFmtId="165" formatCode="_(* #,##0.00_);_(* \(#,##0.00\);_(* &quot;-&quot;??_);_(@_)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dd/mm/yy;@"/>
    <numFmt numFmtId="169" formatCode="_([$€]* #,##0.00_);_([$€]* \(#,##0.00\);_([$€]* &quot;-&quot;??_);_(@_)"/>
    <numFmt numFmtId="170" formatCode="_-* #,##0\ _р_._-;\-* #,##0\ _р_._-;_-* &quot;-&quot;\ _р_._-;_-@_-"/>
    <numFmt numFmtId="171" formatCode="_-* #,##0.00\ _р_._-;\-* #,##0.00\ _р_._-;_-* &quot;-&quot;??\ _р_._-;_-@_-"/>
    <numFmt numFmtId="172" formatCode="_-* #,##0.000_р_._-;\-* #,##0.000_р_._-;_-* &quot;-&quot;??_р_._-;_-@_-"/>
    <numFmt numFmtId="173" formatCode="#,##0.0000"/>
    <numFmt numFmtId="174" formatCode="#,##0.000_ ;\-#,##0.000\ "/>
    <numFmt numFmtId="175" formatCode="_(* #,##0_);_(* \(#,##0\);_(* &quot;-&quot;??_);_(@_)"/>
    <numFmt numFmtId="176" formatCode="0.000"/>
    <numFmt numFmtId="177" formatCode="#,##0.00&quot; &quot;[$₴-422]"/>
  </numFmts>
  <fonts count="5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0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name val="Arial Cyr"/>
      <charset val="204"/>
    </font>
    <font>
      <b/>
      <sz val="11"/>
      <color indexed="81"/>
      <name val="Tahoma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sz val="8"/>
      <color indexed="22"/>
      <name val="Arial Cyr"/>
      <family val="2"/>
      <charset val="204"/>
    </font>
    <font>
      <b/>
      <sz val="9"/>
      <color indexed="16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0"/>
      <name val="Arial Cyr"/>
      <family val="2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8"/>
      <name val="Helv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Helv"/>
      <charset val="204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name val="Arial Cyr"/>
      <charset val="204"/>
    </font>
    <font>
      <b/>
      <u/>
      <sz val="9"/>
      <name val="Arial Cyr"/>
      <charset val="204"/>
    </font>
    <font>
      <b/>
      <sz val="12"/>
      <color theme="0"/>
      <name val="Univers for KPMG"/>
      <family val="2"/>
      <charset val="204"/>
    </font>
    <font>
      <sz val="12"/>
      <color rgb="FF002060"/>
      <name val="Univers for KPMG"/>
      <family val="2"/>
      <charset val="204"/>
    </font>
    <font>
      <b/>
      <sz val="12"/>
      <color theme="3" tint="-0.249977111117893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2060"/>
      <name val="Univers for KPMG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sz val="12"/>
      <color rgb="FF00206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A1A3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4BACC6"/>
      </left>
      <right style="thin">
        <color theme="8"/>
      </right>
      <top style="medium">
        <color indexed="64"/>
      </top>
      <bottom/>
      <diagonal/>
    </border>
    <border>
      <left style="thin">
        <color rgb="FF4BACC6"/>
      </left>
      <right style="thin">
        <color theme="8"/>
      </right>
      <top style="thin">
        <color theme="8"/>
      </top>
      <bottom/>
      <diagonal/>
    </border>
    <border>
      <left style="thin">
        <color rgb="FF4BACC6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4BACC6"/>
      </left>
      <right style="thin">
        <color rgb="FF4BACC6"/>
      </right>
      <top style="medium">
        <color indexed="64"/>
      </top>
      <bottom style="thin">
        <color rgb="FF4BACC6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 style="thin">
        <color theme="8"/>
      </right>
      <top/>
      <bottom style="thin">
        <color theme="8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/>
      <diagonal/>
    </border>
    <border>
      <left/>
      <right style="thin">
        <color rgb="FF4BACC6"/>
      </right>
      <top style="thin">
        <color rgb="FF4BACC6"/>
      </top>
      <bottom style="thin">
        <color rgb="FF4BACC6"/>
      </bottom>
      <diagonal/>
    </border>
    <border>
      <left/>
      <right style="thin">
        <color rgb="FF4BACC6"/>
      </right>
      <top/>
      <bottom style="thin">
        <color rgb="FF4BACC6"/>
      </bottom>
      <diagonal/>
    </border>
  </borders>
  <cellStyleXfs count="2208">
    <xf numFmtId="0" fontId="0" fillId="0" borderId="0"/>
    <xf numFmtId="0" fontId="2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7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2" applyNumberFormat="0" applyAlignment="0" applyProtection="0"/>
    <xf numFmtId="0" fontId="11" fillId="8" borderId="3" applyNumberForma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9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13" borderId="2" applyNumberFormat="0" applyAlignment="0" applyProtection="0"/>
    <xf numFmtId="0" fontId="18" fillId="0" borderId="7" applyNumberFormat="0" applyFill="0" applyAlignment="0" applyProtection="0"/>
    <xf numFmtId="0" fontId="19" fillId="19" borderId="0" applyNumberFormat="0" applyBorder="0" applyAlignment="0" applyProtection="0"/>
    <xf numFmtId="0" fontId="2" fillId="6" borderId="8" applyNumberFormat="0" applyFont="0" applyAlignment="0" applyProtection="0"/>
    <xf numFmtId="0" fontId="21" fillId="15" borderId="9" applyNumberFormat="0" applyAlignment="0" applyProtection="0"/>
    <xf numFmtId="0" fontId="22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>
      <alignment vertical="justify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0" fillId="0" borderId="0"/>
    <xf numFmtId="0" fontId="2" fillId="0" borderId="0"/>
    <xf numFmtId="9" fontId="2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1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8" fillId="0" borderId="0"/>
    <xf numFmtId="0" fontId="36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0" fillId="0" borderId="0"/>
    <xf numFmtId="168" fontId="20" fillId="0" borderId="0" applyFont="0" applyFill="0" applyBorder="0" applyAlignment="0" applyProtection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" fillId="0" borderId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1"/>
    <xf numFmtId="0" fontId="2" fillId="0" borderId="21" xfId="1" applyBorder="1"/>
    <xf numFmtId="0" fontId="2" fillId="0" borderId="0" xfId="1" applyAlignment="1">
      <alignment horizontal="left"/>
    </xf>
    <xf numFmtId="0" fontId="4" fillId="0" borderId="0" xfId="1" applyFont="1"/>
    <xf numFmtId="0" fontId="31" fillId="0" borderId="0" xfId="1" applyFont="1"/>
    <xf numFmtId="0" fontId="32" fillId="0" borderId="0" xfId="1" applyFont="1"/>
    <xf numFmtId="14" fontId="28" fillId="21" borderId="28" xfId="1" applyNumberFormat="1" applyFont="1" applyFill="1" applyBorder="1" applyAlignment="1">
      <alignment horizontal="center" vertical="center"/>
    </xf>
    <xf numFmtId="1" fontId="2" fillId="0" borderId="1" xfId="1" applyNumberFormat="1" applyBorder="1"/>
    <xf numFmtId="1" fontId="2" fillId="0" borderId="0" xfId="1" applyNumberFormat="1"/>
    <xf numFmtId="0" fontId="2" fillId="0" borderId="0" xfId="1" applyNumberFormat="1"/>
    <xf numFmtId="0" fontId="2" fillId="0" borderId="0" xfId="49"/>
    <xf numFmtId="0" fontId="30" fillId="0" borderId="1" xfId="1" applyFont="1" applyFill="1" applyBorder="1"/>
    <xf numFmtId="0" fontId="30" fillId="0" borderId="1" xfId="1" applyFont="1" applyBorder="1"/>
    <xf numFmtId="0" fontId="30" fillId="0" borderId="1" xfId="1" applyNumberFormat="1" applyFont="1" applyBorder="1"/>
    <xf numFmtId="0" fontId="3" fillId="0" borderId="0" xfId="1" applyFont="1"/>
    <xf numFmtId="0" fontId="6" fillId="0" borderId="22" xfId="1" quotePrefix="1" applyFont="1" applyBorder="1" applyAlignment="1">
      <alignment horizontal="left"/>
    </xf>
    <xf numFmtId="0" fontId="2" fillId="22" borderId="1" xfId="1" applyFill="1" applyBorder="1"/>
    <xf numFmtId="0" fontId="30" fillId="0" borderId="1" xfId="1" applyNumberFormat="1" applyFont="1" applyBorder="1" applyAlignment="1">
      <alignment horizontal="center" vertical="center"/>
    </xf>
    <xf numFmtId="0" fontId="0" fillId="0" borderId="1" xfId="0" applyBorder="1"/>
    <xf numFmtId="14" fontId="2" fillId="0" borderId="1" xfId="1" applyNumberFormat="1" applyBorder="1"/>
    <xf numFmtId="0" fontId="0" fillId="21" borderId="1" xfId="0" applyFill="1" applyBorder="1"/>
    <xf numFmtId="0" fontId="39" fillId="0" borderId="1" xfId="0" applyFont="1" applyBorder="1"/>
    <xf numFmtId="0" fontId="40" fillId="26" borderId="0" xfId="1044" applyFont="1" applyFill="1" applyAlignment="1">
      <alignment horizontal="center" vertical="center"/>
    </xf>
    <xf numFmtId="0" fontId="5" fillId="0" borderId="12" xfId="1" applyFont="1" applyBorder="1" applyAlignment="1">
      <alignment horizontal="right"/>
    </xf>
    <xf numFmtId="0" fontId="2" fillId="0" borderId="0" xfId="1" applyFont="1" applyBorder="1"/>
    <xf numFmtId="0" fontId="5" fillId="0" borderId="18" xfId="1" applyFont="1" applyBorder="1"/>
    <xf numFmtId="172" fontId="0" fillId="24" borderId="1" xfId="46" applyNumberFormat="1" applyFont="1" applyFill="1" applyBorder="1"/>
    <xf numFmtId="0" fontId="6" fillId="0" borderId="20" xfId="1" applyFont="1" applyBorder="1" applyAlignment="1">
      <alignment horizontal="right"/>
    </xf>
    <xf numFmtId="172" fontId="5" fillId="27" borderId="16" xfId="46" applyNumberFormat="1" applyFont="1" applyFill="1" applyBorder="1"/>
    <xf numFmtId="172" fontId="5" fillId="27" borderId="15" xfId="46" applyNumberFormat="1" applyFont="1" applyFill="1" applyBorder="1"/>
    <xf numFmtId="172" fontId="5" fillId="27" borderId="14" xfId="46" applyNumberFormat="1" applyFont="1" applyFill="1" applyBorder="1"/>
    <xf numFmtId="0" fontId="30" fillId="28" borderId="1" xfId="1" applyFont="1" applyFill="1" applyBorder="1" applyAlignment="1">
      <alignment horizontal="center" vertical="center" wrapText="1"/>
    </xf>
    <xf numFmtId="0" fontId="30" fillId="28" borderId="32" xfId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41" fillId="25" borderId="35" xfId="0" applyFont="1" applyFill="1" applyBorder="1" applyAlignment="1">
      <alignment horizontal="center" vertical="center" wrapText="1"/>
    </xf>
    <xf numFmtId="0" fontId="39" fillId="31" borderId="3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 applyFont="1" applyFill="1" applyBorder="1"/>
    <xf numFmtId="0" fontId="0" fillId="32" borderId="0" xfId="0" applyFont="1" applyFill="1" applyBorder="1" applyAlignment="1">
      <alignment horizontal="center" vertical="center" wrapText="1"/>
    </xf>
    <xf numFmtId="0" fontId="30" fillId="30" borderId="1" xfId="1" applyNumberFormat="1" applyFont="1" applyFill="1" applyBorder="1"/>
    <xf numFmtId="0" fontId="30" fillId="29" borderId="1" xfId="1" applyNumberFormat="1" applyFont="1" applyFill="1" applyBorder="1"/>
    <xf numFmtId="0" fontId="30" fillId="0" borderId="1" xfId="47" applyNumberFormat="1" applyFont="1" applyFill="1" applyBorder="1"/>
    <xf numFmtId="14" fontId="28" fillId="21" borderId="28" xfId="1" applyNumberFormat="1" applyFont="1" applyFill="1" applyBorder="1" applyAlignment="1">
      <alignment horizontal="center" vertical="center" wrapText="1"/>
    </xf>
    <xf numFmtId="1" fontId="5" fillId="20" borderId="1" xfId="1" applyNumberFormat="1" applyFont="1" applyFill="1" applyBorder="1" applyAlignment="1">
      <alignment horizontal="center" vertical="center"/>
    </xf>
    <xf numFmtId="0" fontId="5" fillId="20" borderId="1" xfId="1" applyFont="1" applyFill="1" applyBorder="1" applyAlignment="1">
      <alignment horizontal="center" vertical="center" wrapText="1"/>
    </xf>
    <xf numFmtId="0" fontId="5" fillId="20" borderId="24" xfId="1" applyNumberFormat="1" applyFont="1" applyFill="1" applyBorder="1" applyAlignment="1">
      <alignment horizontal="center" vertical="center" wrapText="1"/>
    </xf>
    <xf numFmtId="0" fontId="28" fillId="23" borderId="1" xfId="1" applyFont="1" applyFill="1" applyBorder="1" applyAlignment="1">
      <alignment horizontal="center" vertical="center"/>
    </xf>
    <xf numFmtId="0" fontId="5" fillId="29" borderId="1" xfId="1" applyFont="1" applyFill="1" applyBorder="1" applyAlignment="1">
      <alignment horizontal="center" vertical="center"/>
    </xf>
    <xf numFmtId="0" fontId="28" fillId="23" borderId="1" xfId="1" applyFont="1" applyFill="1" applyBorder="1" applyAlignment="1">
      <alignment horizontal="right" vertical="center" indent="4"/>
    </xf>
    <xf numFmtId="0" fontId="5" fillId="0" borderId="1" xfId="1" applyFont="1" applyBorder="1" applyAlignment="1">
      <alignment horizontal="left" vertical="center" indent="3"/>
    </xf>
    <xf numFmtId="1" fontId="28" fillId="20" borderId="17" xfId="1" applyNumberFormat="1" applyFont="1" applyFill="1" applyBorder="1" applyAlignment="1">
      <alignment horizontal="center" vertical="center"/>
    </xf>
    <xf numFmtId="4" fontId="2" fillId="0" borderId="1" xfId="1" applyNumberFormat="1" applyBorder="1"/>
    <xf numFmtId="14" fontId="5" fillId="29" borderId="1" xfId="1" applyNumberFormat="1" applyFont="1" applyFill="1" applyBorder="1" applyAlignment="1">
      <alignment horizontal="center" vertical="center"/>
    </xf>
    <xf numFmtId="4" fontId="5" fillId="29" borderId="1" xfId="1" applyNumberFormat="1" applyFont="1" applyFill="1" applyBorder="1" applyAlignment="1">
      <alignment horizontal="center" vertical="center"/>
    </xf>
    <xf numFmtId="173" fontId="5" fillId="29" borderId="1" xfId="1" applyNumberFormat="1" applyFont="1" applyFill="1" applyBorder="1" applyAlignment="1">
      <alignment horizontal="center" vertical="center"/>
    </xf>
    <xf numFmtId="1" fontId="2" fillId="0" borderId="0" xfId="1" applyNumberFormat="1" applyAlignment="1">
      <alignment horizontal="right"/>
    </xf>
    <xf numFmtId="1" fontId="28" fillId="0" borderId="0" xfId="1" applyNumberFormat="1" applyFont="1" applyAlignment="1">
      <alignment horizontal="right" indent="1"/>
    </xf>
    <xf numFmtId="1" fontId="28" fillId="20" borderId="23" xfId="1" applyNumberFormat="1" applyFont="1" applyFill="1" applyBorder="1" applyAlignment="1">
      <alignment horizontal="center" vertical="center"/>
    </xf>
    <xf numFmtId="14" fontId="2" fillId="0" borderId="13" xfId="1" applyNumberFormat="1" applyBorder="1"/>
    <xf numFmtId="0" fontId="28" fillId="24" borderId="28" xfId="1" applyFont="1" applyFill="1" applyBorder="1" applyAlignment="1">
      <alignment horizontal="center"/>
    </xf>
    <xf numFmtId="14" fontId="28" fillId="21" borderId="20" xfId="1" applyNumberFormat="1" applyFont="1" applyFill="1" applyBorder="1" applyAlignment="1">
      <alignment horizontal="center" vertical="center" wrapText="1"/>
    </xf>
    <xf numFmtId="16" fontId="2" fillId="0" borderId="34" xfId="1" applyNumberFormat="1" applyBorder="1"/>
    <xf numFmtId="16" fontId="2" fillId="0" borderId="31" xfId="1" applyNumberFormat="1" applyBorder="1"/>
    <xf numFmtId="0" fontId="2" fillId="0" borderId="31" xfId="1" applyBorder="1"/>
    <xf numFmtId="0" fontId="2" fillId="0" borderId="27" xfId="1" applyBorder="1"/>
    <xf numFmtId="14" fontId="2" fillId="0" borderId="33" xfId="1" applyNumberFormat="1" applyBorder="1"/>
    <xf numFmtId="14" fontId="2" fillId="0" borderId="25" xfId="1" applyNumberFormat="1" applyBorder="1"/>
    <xf numFmtId="14" fontId="2" fillId="0" borderId="26" xfId="1" applyNumberFormat="1" applyBorder="1"/>
    <xf numFmtId="0" fontId="2" fillId="0" borderId="1" xfId="1" applyNumberFormat="1" applyBorder="1"/>
    <xf numFmtId="0" fontId="5" fillId="29" borderId="28" xfId="1" applyFont="1" applyFill="1" applyBorder="1" applyAlignment="1">
      <alignment horizontal="center" vertical="center"/>
    </xf>
    <xf numFmtId="0" fontId="5" fillId="29" borderId="29" xfId="1" applyFont="1" applyFill="1" applyBorder="1" applyAlignment="1">
      <alignment horizontal="center" vertical="center"/>
    </xf>
    <xf numFmtId="0" fontId="5" fillId="29" borderId="26" xfId="1" applyFont="1" applyFill="1" applyBorder="1" applyAlignment="1">
      <alignment horizontal="center" vertical="center"/>
    </xf>
    <xf numFmtId="0" fontId="2" fillId="0" borderId="1" xfId="1" applyNumberFormat="1" applyBorder="1" applyAlignment="1">
      <alignment horizontal="center" vertical="center"/>
    </xf>
    <xf numFmtId="0" fontId="28" fillId="24" borderId="28" xfId="1" applyFont="1" applyFill="1" applyBorder="1" applyAlignment="1">
      <alignment horizontal="center" vertical="center" wrapText="1"/>
    </xf>
    <xf numFmtId="3" fontId="2" fillId="22" borderId="1" xfId="1" applyNumberFormat="1" applyFill="1" applyBorder="1" applyAlignment="1">
      <alignment horizontal="center" vertical="center"/>
    </xf>
    <xf numFmtId="3" fontId="5" fillId="22" borderId="1" xfId="1" applyNumberFormat="1" applyFont="1" applyFill="1" applyBorder="1" applyAlignment="1">
      <alignment horizontal="center" vertical="center"/>
    </xf>
    <xf numFmtId="168" fontId="2" fillId="29" borderId="1" xfId="1" applyNumberFormat="1" applyFill="1" applyBorder="1"/>
    <xf numFmtId="4" fontId="0" fillId="30" borderId="1" xfId="46" applyNumberFormat="1" applyFont="1" applyFill="1" applyBorder="1"/>
    <xf numFmtId="4" fontId="2" fillId="30" borderId="1" xfId="1" applyNumberFormat="1" applyFill="1" applyBorder="1"/>
    <xf numFmtId="3" fontId="2" fillId="29" borderId="1" xfId="1" applyNumberFormat="1" applyFill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31" xfId="1" applyFont="1" applyBorder="1" applyAlignment="1">
      <alignment horizontal="left" vertical="top"/>
    </xf>
    <xf numFmtId="0" fontId="28" fillId="23" borderId="31" xfId="1" applyFont="1" applyFill="1" applyBorder="1" applyAlignment="1">
      <alignment horizontal="left" vertical="center" indent="4"/>
    </xf>
    <xf numFmtId="0" fontId="5" fillId="0" borderId="12" xfId="1" applyFont="1" applyBorder="1" applyAlignment="1">
      <alignment horizontal="right" vertical="center" indent="3"/>
    </xf>
    <xf numFmtId="0" fontId="2" fillId="0" borderId="11" xfId="1" applyBorder="1"/>
    <xf numFmtId="0" fontId="28" fillId="23" borderId="27" xfId="1" applyFont="1" applyFill="1" applyBorder="1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37" xfId="0" applyFont="1" applyFill="1" applyBorder="1" applyAlignment="1">
      <alignment horizontal="left" wrapText="1"/>
    </xf>
    <xf numFmtId="0" fontId="0" fillId="0" borderId="38" xfId="0" applyFont="1" applyFill="1" applyBorder="1" applyAlignment="1">
      <alignment horizontal="left" wrapText="1"/>
    </xf>
    <xf numFmtId="0" fontId="0" fillId="0" borderId="38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center" vertical="center" wrapText="1"/>
    </xf>
    <xf numFmtId="14" fontId="2" fillId="0" borderId="0" xfId="1" applyNumberFormat="1"/>
    <xf numFmtId="174" fontId="0" fillId="24" borderId="1" xfId="46" applyNumberFormat="1" applyFont="1" applyFill="1" applyBorder="1"/>
    <xf numFmtId="174" fontId="0" fillId="24" borderId="17" xfId="46" applyNumberFormat="1" applyFont="1" applyFill="1" applyBorder="1"/>
    <xf numFmtId="174" fontId="5" fillId="27" borderId="28" xfId="46" applyNumberFormat="1" applyFont="1" applyFill="1" applyBorder="1"/>
    <xf numFmtId="176" fontId="2" fillId="0" borderId="0" xfId="1" applyNumberFormat="1" applyFont="1" applyBorder="1"/>
    <xf numFmtId="176" fontId="5" fillId="0" borderId="18" xfId="1" applyNumberFormat="1" applyFont="1" applyBorder="1"/>
    <xf numFmtId="0" fontId="2" fillId="0" borderId="12" xfId="1" applyBorder="1"/>
    <xf numFmtId="0" fontId="2" fillId="0" borderId="0" xfId="1" applyBorder="1"/>
    <xf numFmtId="0" fontId="0" fillId="0" borderId="41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0" borderId="42" xfId="0" applyFont="1" applyFill="1" applyBorder="1" applyAlignment="1">
      <alignment horizontal="center" vertical="center" wrapText="1"/>
    </xf>
    <xf numFmtId="0" fontId="47" fillId="33" borderId="20" xfId="2204" applyFont="1" applyFill="1" applyBorder="1" applyAlignment="1">
      <alignment horizontal="left" vertical="center"/>
    </xf>
    <xf numFmtId="0" fontId="47" fillId="33" borderId="19" xfId="2204" applyFont="1" applyFill="1" applyBorder="1" applyAlignment="1">
      <alignment horizontal="left" vertical="center"/>
    </xf>
    <xf numFmtId="0" fontId="47" fillId="33" borderId="18" xfId="2204" applyFont="1" applyFill="1" applyBorder="1" applyAlignment="1">
      <alignment horizontal="left" vertical="center"/>
    </xf>
    <xf numFmtId="0" fontId="0" fillId="0" borderId="47" xfId="0" applyFont="1" applyFill="1" applyBorder="1" applyAlignment="1">
      <alignment horizontal="center" vertical="center" wrapText="1"/>
    </xf>
    <xf numFmtId="0" fontId="0" fillId="0" borderId="48" xfId="0" applyFont="1" applyFill="1" applyBorder="1" applyAlignment="1">
      <alignment horizontal="center" vertical="center" wrapText="1"/>
    </xf>
    <xf numFmtId="0" fontId="0" fillId="0" borderId="49" xfId="0" applyFont="1" applyFill="1" applyBorder="1" applyAlignment="1">
      <alignment horizontal="center" vertical="center" wrapText="1"/>
    </xf>
    <xf numFmtId="0" fontId="47" fillId="33" borderId="28" xfId="2204" applyFont="1" applyFill="1" applyBorder="1" applyAlignment="1">
      <alignment horizontal="left" vertical="center"/>
    </xf>
    <xf numFmtId="0" fontId="48" fillId="0" borderId="50" xfId="2204" applyFont="1" applyBorder="1" applyAlignment="1">
      <alignment horizontal="left" vertical="center"/>
    </xf>
    <xf numFmtId="0" fontId="48" fillId="0" borderId="51" xfId="2204" applyFont="1" applyBorder="1" applyAlignment="1">
      <alignment horizontal="left" vertical="center"/>
    </xf>
    <xf numFmtId="175" fontId="0" fillId="34" borderId="49" xfId="2206" applyNumberFormat="1" applyFont="1" applyFill="1" applyBorder="1" applyAlignment="1">
      <alignment horizontal="center" vertical="center" wrapText="1"/>
    </xf>
    <xf numFmtId="0" fontId="47" fillId="33" borderId="19" xfId="2204" applyFont="1" applyFill="1" applyBorder="1" applyAlignment="1">
      <alignment horizontal="center" vertical="center"/>
    </xf>
    <xf numFmtId="0" fontId="47" fillId="33" borderId="18" xfId="2204" applyFont="1" applyFill="1" applyBorder="1" applyAlignment="1">
      <alignment horizontal="center" vertical="center"/>
    </xf>
    <xf numFmtId="0" fontId="51" fillId="0" borderId="51" xfId="2204" applyFont="1" applyBorder="1" applyAlignment="1">
      <alignment horizontal="left" vertical="center"/>
    </xf>
    <xf numFmtId="0" fontId="51" fillId="0" borderId="51" xfId="2204" applyFont="1" applyBorder="1" applyAlignment="1">
      <alignment horizontal="center" vertical="center"/>
    </xf>
    <xf numFmtId="0" fontId="52" fillId="0" borderId="54" xfId="0" applyFont="1" applyBorder="1" applyAlignment="1">
      <alignment horizontal="right" wrapText="1"/>
    </xf>
    <xf numFmtId="0" fontId="52" fillId="0" borderId="54" xfId="0" applyFont="1" applyBorder="1" applyAlignment="1">
      <alignment horizontal="left" wrapText="1"/>
    </xf>
    <xf numFmtId="0" fontId="52" fillId="0" borderId="54" xfId="0" applyFont="1" applyBorder="1" applyAlignment="1">
      <alignment horizontal="center" wrapText="1"/>
    </xf>
    <xf numFmtId="14" fontId="52" fillId="0" borderId="58" xfId="0" applyNumberFormat="1" applyFont="1" applyBorder="1" applyAlignment="1">
      <alignment horizontal="center" wrapText="1"/>
    </xf>
    <xf numFmtId="14" fontId="52" fillId="0" borderId="55" xfId="0" applyNumberFormat="1" applyFont="1" applyBorder="1" applyAlignment="1">
      <alignment horizontal="center" wrapText="1"/>
    </xf>
    <xf numFmtId="0" fontId="52" fillId="0" borderId="56" xfId="0" applyFont="1" applyBorder="1" applyAlignment="1">
      <alignment horizontal="right" wrapText="1"/>
    </xf>
    <xf numFmtId="0" fontId="52" fillId="0" borderId="56" xfId="0" applyFont="1" applyBorder="1" applyAlignment="1">
      <alignment horizontal="left" wrapText="1"/>
    </xf>
    <xf numFmtId="0" fontId="52" fillId="0" borderId="56" xfId="0" applyFont="1" applyBorder="1" applyAlignment="1">
      <alignment horizontal="center" wrapText="1"/>
    </xf>
    <xf numFmtId="14" fontId="52" fillId="0" borderId="57" xfId="0" applyNumberFormat="1" applyFont="1" applyBorder="1" applyAlignment="1">
      <alignment horizontal="center" wrapText="1"/>
    </xf>
    <xf numFmtId="0" fontId="51" fillId="0" borderId="51" xfId="2204" applyFont="1" applyBorder="1" applyAlignment="1">
      <alignment horizontal="right" vertical="center"/>
    </xf>
    <xf numFmtId="177" fontId="0" fillId="0" borderId="53" xfId="0" applyNumberFormat="1" applyFont="1" applyBorder="1" applyAlignment="1">
      <alignment horizontal="center" wrapText="1"/>
    </xf>
    <xf numFmtId="177" fontId="0" fillId="0" borderId="51" xfId="0" applyNumberFormat="1" applyFont="1" applyBorder="1" applyAlignment="1">
      <alignment horizontal="center" wrapText="1"/>
    </xf>
    <xf numFmtId="0" fontId="0" fillId="0" borderId="59" xfId="0" applyFont="1" applyBorder="1" applyAlignment="1">
      <alignment horizontal="left" wrapText="1"/>
    </xf>
    <xf numFmtId="14" fontId="0" fillId="0" borderId="59" xfId="0" applyNumberFormat="1" applyFont="1" applyBorder="1" applyAlignment="1">
      <alignment horizontal="left" wrapText="1"/>
    </xf>
    <xf numFmtId="0" fontId="0" fillId="0" borderId="60" xfId="0" applyFont="1" applyBorder="1" applyAlignment="1">
      <alignment horizontal="left" wrapText="1"/>
    </xf>
    <xf numFmtId="14" fontId="0" fillId="0" borderId="60" xfId="0" applyNumberFormat="1" applyFont="1" applyBorder="1" applyAlignment="1">
      <alignment horizontal="left" wrapText="1"/>
    </xf>
    <xf numFmtId="0" fontId="0" fillId="0" borderId="50" xfId="0" applyFont="1" applyBorder="1" applyAlignment="1">
      <alignment horizontal="right" wrapText="1"/>
    </xf>
    <xf numFmtId="0" fontId="0" fillId="0" borderId="53" xfId="0" applyFont="1" applyBorder="1" applyAlignment="1">
      <alignment horizontal="right" wrapText="1"/>
    </xf>
    <xf numFmtId="0" fontId="47" fillId="33" borderId="20" xfId="2204" applyFont="1" applyFill="1" applyBorder="1" applyAlignment="1">
      <alignment horizontal="center" vertical="center"/>
    </xf>
    <xf numFmtId="0" fontId="53" fillId="0" borderId="0" xfId="0" applyFont="1" applyAlignment="1">
      <alignment wrapText="1"/>
    </xf>
    <xf numFmtId="0" fontId="39" fillId="0" borderId="49" xfId="0" applyFont="1" applyFill="1" applyBorder="1" applyAlignment="1">
      <alignment horizontal="center" vertical="center" wrapText="1"/>
    </xf>
    <xf numFmtId="14" fontId="0" fillId="0" borderId="0" xfId="0" applyNumberFormat="1"/>
    <xf numFmtId="164" fontId="0" fillId="0" borderId="0" xfId="2207" applyFont="1"/>
    <xf numFmtId="0" fontId="42" fillId="33" borderId="20" xfId="2204" applyFont="1" applyFill="1" applyBorder="1" applyAlignment="1">
      <alignment horizontal="left" vertical="center"/>
    </xf>
    <xf numFmtId="0" fontId="42" fillId="33" borderId="19" xfId="2204" applyFont="1" applyFill="1" applyBorder="1" applyAlignment="1">
      <alignment horizontal="left" vertical="center"/>
    </xf>
    <xf numFmtId="0" fontId="42" fillId="33" borderId="19" xfId="2204" applyFont="1" applyFill="1" applyBorder="1" applyAlignment="1">
      <alignment horizontal="center" vertical="center"/>
    </xf>
    <xf numFmtId="0" fontId="42" fillId="33" borderId="18" xfId="2204" applyFont="1" applyFill="1" applyBorder="1" applyAlignment="1">
      <alignment horizontal="left" vertical="center"/>
    </xf>
    <xf numFmtId="0" fontId="54" fillId="0" borderId="51" xfId="2204" applyFont="1" applyBorder="1" applyAlignment="1">
      <alignment horizontal="left" vertical="center"/>
    </xf>
    <xf numFmtId="0" fontId="54" fillId="0" borderId="51" xfId="2204" applyFont="1" applyBorder="1" applyAlignment="1">
      <alignment horizontal="center" vertical="center"/>
    </xf>
    <xf numFmtId="0" fontId="42" fillId="33" borderId="44" xfId="2204" applyFont="1" applyFill="1" applyBorder="1" applyAlignment="1">
      <alignment horizontal="left" vertical="center"/>
    </xf>
    <xf numFmtId="0" fontId="42" fillId="33" borderId="45" xfId="2204" applyFont="1" applyFill="1" applyBorder="1" applyAlignment="1">
      <alignment horizontal="left" vertical="center"/>
    </xf>
    <xf numFmtId="0" fontId="42" fillId="33" borderId="46" xfId="2204" applyFont="1" applyFill="1" applyBorder="1" applyAlignment="1">
      <alignment horizontal="left" vertical="center"/>
    </xf>
    <xf numFmtId="0" fontId="55" fillId="0" borderId="43" xfId="2204" applyFont="1" applyBorder="1" applyAlignment="1">
      <alignment horizontal="left" vertical="center"/>
    </xf>
    <xf numFmtId="49" fontId="55" fillId="0" borderId="43" xfId="2204" applyNumberFormat="1" applyFont="1" applyBorder="1" applyAlignment="1">
      <alignment horizontal="left" vertical="center"/>
    </xf>
    <xf numFmtId="0" fontId="55" fillId="0" borderId="40" xfId="2204" applyFont="1" applyBorder="1" applyAlignment="1">
      <alignment horizontal="left" vertical="center"/>
    </xf>
    <xf numFmtId="49" fontId="55" fillId="0" borderId="40" xfId="2204" applyNumberFormat="1" applyFont="1" applyBorder="1" applyAlignment="1">
      <alignment horizontal="left" vertical="center"/>
    </xf>
    <xf numFmtId="0" fontId="42" fillId="33" borderId="0" xfId="2204" applyFont="1" applyFill="1" applyBorder="1" applyAlignment="1">
      <alignment horizontal="left" vertical="center"/>
    </xf>
    <xf numFmtId="49" fontId="2" fillId="0" borderId="0" xfId="1" applyNumberFormat="1"/>
    <xf numFmtId="0" fontId="1" fillId="0" borderId="52" xfId="0" applyFont="1" applyBorder="1" applyAlignment="1">
      <alignment horizontal="center" vertical="center" wrapText="1"/>
    </xf>
    <xf numFmtId="0" fontId="50" fillId="0" borderId="0" xfId="1" applyFont="1"/>
    <xf numFmtId="0" fontId="35" fillId="0" borderId="0" xfId="1" applyFont="1"/>
    <xf numFmtId="0" fontId="56" fillId="34" borderId="49" xfId="0" applyFont="1" applyFill="1" applyBorder="1" applyAlignment="1">
      <alignment horizontal="center" vertical="center" wrapText="1"/>
    </xf>
    <xf numFmtId="0" fontId="49" fillId="0" borderId="0" xfId="48" applyFont="1" applyFill="1" applyBorder="1" applyAlignment="1">
      <alignment horizontal="center"/>
    </xf>
    <xf numFmtId="164" fontId="2" fillId="0" borderId="0" xfId="1" applyNumberFormat="1"/>
    <xf numFmtId="164" fontId="0" fillId="0" borderId="0" xfId="0" applyNumberFormat="1"/>
  </cellXfs>
  <cellStyles count="2208">
    <cellStyle name="_3ДМ" xfId="51"/>
    <cellStyle name="_3ДМ_БЕЛ" xfId="52"/>
    <cellStyle name="_3ДМ_РЕЧ" xfId="53"/>
    <cellStyle name="_PRICE" xfId="2197"/>
    <cellStyle name="_Август" xfId="54"/>
    <cellStyle name="_Август_Дистанц." xfId="2198"/>
    <cellStyle name="_Август_Индив." xfId="55"/>
    <cellStyle name="_АКАД" xfId="2199"/>
    <cellStyle name="_АКАД_БЕЛ" xfId="56"/>
    <cellStyle name="_АКАД_РЕЧ" xfId="57"/>
    <cellStyle name="_Апрель" xfId="58"/>
    <cellStyle name="_Апрель_3ДМ" xfId="59"/>
    <cellStyle name="_Апрель_3ДМ_БЕЛ" xfId="60"/>
    <cellStyle name="_Апрель_3ДМ_РЕЧ" xfId="2200"/>
    <cellStyle name="_Апрель_Август" xfId="61"/>
    <cellStyle name="_Апрель_Август_Дистанц." xfId="62"/>
    <cellStyle name="_Апрель_Август_Индив." xfId="63"/>
    <cellStyle name="_Апрель_АКАД" xfId="64"/>
    <cellStyle name="_Апрель_АКАД_БЕЛ" xfId="65"/>
    <cellStyle name="_Апрель_АКАД_РЕЧ" xfId="66"/>
    <cellStyle name="_Апрель_Б9560" xfId="67"/>
    <cellStyle name="_Апрель_Б9560_БЕЛ" xfId="68"/>
    <cellStyle name="_Апрель_Б9560_РЕЧ" xfId="69"/>
    <cellStyle name="_Апрель_БЕЛ" xfId="70"/>
    <cellStyle name="_Апрель_БИНТ" xfId="71"/>
    <cellStyle name="_Апрель_БИНТ_БЕЛ" xfId="72"/>
    <cellStyle name="_Апрель_БИНТ_РЕЧ" xfId="73"/>
    <cellStyle name="_Апрель_БУХ" xfId="74"/>
    <cellStyle name="_Апрель_БУХ_БЕЛ" xfId="75"/>
    <cellStyle name="_Апрель_БУХ_РЕЧ" xfId="76"/>
    <cellStyle name="_Апрель_ВЕБДИЗ" xfId="77"/>
    <cellStyle name="_Апрель_ВЕБДИЗ_БЕЛ" xfId="78"/>
    <cellStyle name="_Апрель_ВЕБДИЗ_РЕЧ" xfId="79"/>
    <cellStyle name="_Апрель_ВЕБМАСТ" xfId="80"/>
    <cellStyle name="_Апрель_ВЕБМАСТ_БЕЛ" xfId="81"/>
    <cellStyle name="_Апрель_ВЕБМАСТ_РЕЧ" xfId="82"/>
    <cellStyle name="_Апрель_ВУЕ" xfId="83"/>
    <cellStyle name="_Апрель_ВУЕ_БЕЛ" xfId="84"/>
    <cellStyle name="_Апрель_ВУЕ_РЕЧ" xfId="85"/>
    <cellStyle name="_Апрель_Дети" xfId="86"/>
    <cellStyle name="_Апрель_Дети_БЕЛ" xfId="87"/>
    <cellStyle name="_Апрель_Дети_РЕЧ" xfId="88"/>
    <cellStyle name="_Апрель_Дистанц." xfId="89"/>
    <cellStyle name="_Апрель_Индив." xfId="90"/>
    <cellStyle name="_Апрель_Индив._БЕЛ" xfId="91"/>
    <cellStyle name="_Апрель_Индив._РЕЧ" xfId="92"/>
    <cellStyle name="_Апрель_Июль" xfId="93"/>
    <cellStyle name="_Апрель_Июль_Август" xfId="94"/>
    <cellStyle name="_Апрель_Июль_Август_Дистанц." xfId="95"/>
    <cellStyle name="_Апрель_Июль_Август_Индив." xfId="96"/>
    <cellStyle name="_Апрель_Июль_БЕЛ" xfId="97"/>
    <cellStyle name="_Апрель_Июль_БИНТ" xfId="98"/>
    <cellStyle name="_Апрель_Июль_БИНТ_БЕЛ" xfId="99"/>
    <cellStyle name="_Апрель_Июль_БИНТ_РЕЧ" xfId="100"/>
    <cellStyle name="_Апрель_Июль_ВЕБДИЗ" xfId="101"/>
    <cellStyle name="_Апрель_Июль_ВЕБМАСТ" xfId="102"/>
    <cellStyle name="_Апрель_Июль_ВЕБМАСТ_БЕЛ" xfId="103"/>
    <cellStyle name="_Апрель_Июль_ВЕБМАСТ_РЕЧ" xfId="104"/>
    <cellStyle name="_Апрель_Июль_Дети" xfId="105"/>
    <cellStyle name="_Апрель_Июль_Дистанц." xfId="106"/>
    <cellStyle name="_Апрель_Июль_Индив." xfId="107"/>
    <cellStyle name="_Апрель_Июль_Индив._БЕЛ" xfId="108"/>
    <cellStyle name="_Апрель_Июль_Индив._РЕЧ" xfId="109"/>
    <cellStyle name="_Апрель_Июль_Июнь" xfId="110"/>
    <cellStyle name="_Апрель_Июль_Июнь_Август" xfId="111"/>
    <cellStyle name="_Апрель_Июль_Июнь_Дистанц." xfId="112"/>
    <cellStyle name="_Апрель_Июль_Июнь_Индив." xfId="113"/>
    <cellStyle name="_Апрель_Июль_Июнь_КБУ" xfId="114"/>
    <cellStyle name="_Апрель_Июль_Июнь_Май" xfId="115"/>
    <cellStyle name="_Апрель_Июль_КБУ" xfId="116"/>
    <cellStyle name="_Апрель_Июль_КРН" xfId="117"/>
    <cellStyle name="_Апрель_Июль_Май" xfId="118"/>
    <cellStyle name="_Апрель_Июль_ОПШ" xfId="119"/>
    <cellStyle name="_Апрель_Июль_СР" xfId="120"/>
    <cellStyle name="_Апрель_Июнь" xfId="121"/>
    <cellStyle name="_Апрель_Июнь_1" xfId="122"/>
    <cellStyle name="_Апрель_Июнь_1_Август" xfId="123"/>
    <cellStyle name="_Апрель_Июнь_1_Дистанц." xfId="124"/>
    <cellStyle name="_Апрель_Июнь_1_Индив." xfId="125"/>
    <cellStyle name="_Апрель_Июнь_1_КБУ" xfId="126"/>
    <cellStyle name="_Апрель_Июнь_1_Май" xfId="127"/>
    <cellStyle name="_Апрель_Июнь_Август" xfId="128"/>
    <cellStyle name="_Апрель_Июнь_Август_Дистанц." xfId="129"/>
    <cellStyle name="_Апрель_Июнь_Август_Индив." xfId="130"/>
    <cellStyle name="_Апрель_Июнь_БЕЛ" xfId="131"/>
    <cellStyle name="_Апрель_Июнь_БИНТ" xfId="132"/>
    <cellStyle name="_Апрель_Июнь_БИНТ_БЕЛ" xfId="133"/>
    <cellStyle name="_Апрель_Июнь_БИНТ_РЕЧ" xfId="134"/>
    <cellStyle name="_Апрель_Июнь_БУХ" xfId="135"/>
    <cellStyle name="_Апрель_Июнь_БУХ_БЕЛ" xfId="136"/>
    <cellStyle name="_Апрель_Июнь_БУХ_РЕЧ" xfId="137"/>
    <cellStyle name="_Апрель_Июнь_ВЕБДИЗ" xfId="138"/>
    <cellStyle name="_Апрель_Июнь_ВЕБМАСТ" xfId="139"/>
    <cellStyle name="_Апрель_Июнь_ВЕБМАСТ_БЕЛ" xfId="140"/>
    <cellStyle name="_Апрель_Июнь_ВЕБМАСТ_РЕЧ" xfId="141"/>
    <cellStyle name="_Апрель_Июнь_Дети" xfId="142"/>
    <cellStyle name="_Апрель_Июнь_Дистанц." xfId="143"/>
    <cellStyle name="_Апрель_Июнь_Индив." xfId="144"/>
    <cellStyle name="_Апрель_Июнь_Индив._БЕЛ" xfId="2201"/>
    <cellStyle name="_Апрель_Июнь_Индив._РЕЧ" xfId="145"/>
    <cellStyle name="_Апрель_Июнь_Июнь" xfId="146"/>
    <cellStyle name="_Апрель_Июнь_Июнь_Август" xfId="147"/>
    <cellStyle name="_Апрель_Июнь_Июнь_Дистанц." xfId="148"/>
    <cellStyle name="_Апрель_Июнь_Июнь_Индив." xfId="149"/>
    <cellStyle name="_Апрель_Июнь_Июнь_КБУ" xfId="150"/>
    <cellStyle name="_Апрель_Июнь_КБУ" xfId="151"/>
    <cellStyle name="_Апрель_Июнь_КРН" xfId="152"/>
    <cellStyle name="_Апрель_Июнь_Май" xfId="153"/>
    <cellStyle name="_Апрель_Июнь_ОПШ" xfId="154"/>
    <cellStyle name="_Апрель_Июнь_СР" xfId="155"/>
    <cellStyle name="_Апрель_КБУ" xfId="156"/>
    <cellStyle name="_Апрель_КБУ_БЕЛ" xfId="157"/>
    <cellStyle name="_Апрель_КБУ_РЕЧ" xfId="158"/>
    <cellStyle name="_Апрель_КРН" xfId="159"/>
    <cellStyle name="_Апрель_Май" xfId="160"/>
    <cellStyle name="_Апрель_Май_1" xfId="161"/>
    <cellStyle name="_Апрель_Май_1_Август" xfId="162"/>
    <cellStyle name="_Апрель_Май_1_Август_Дистанц." xfId="163"/>
    <cellStyle name="_Апрель_Май_1_Август_Индив." xfId="164"/>
    <cellStyle name="_Апрель_Май_1_БЕЛ" xfId="165"/>
    <cellStyle name="_Апрель_Май_1_БИНТ" xfId="166"/>
    <cellStyle name="_Апрель_Май_1_БИНТ_БЕЛ" xfId="167"/>
    <cellStyle name="_Апрель_Май_1_БИНТ_РЕЧ" xfId="168"/>
    <cellStyle name="_Апрель_Май_1_ВЕБДИЗ" xfId="169"/>
    <cellStyle name="_Апрель_Май_1_ВЕБМАСТ" xfId="170"/>
    <cellStyle name="_Апрель_Май_1_ВЕБМАСТ_БЕЛ" xfId="171"/>
    <cellStyle name="_Апрель_Май_1_ВЕБМАСТ_РЕЧ" xfId="172"/>
    <cellStyle name="_Апрель_Май_1_Дети" xfId="173"/>
    <cellStyle name="_Апрель_Май_1_Дистанц." xfId="174"/>
    <cellStyle name="_Апрель_Май_1_Индив." xfId="175"/>
    <cellStyle name="_Апрель_Май_1_Индив._БЕЛ" xfId="176"/>
    <cellStyle name="_Апрель_Май_1_Индив._РЕЧ" xfId="177"/>
    <cellStyle name="_Апрель_Май_1_Июнь" xfId="178"/>
    <cellStyle name="_Апрель_Май_1_Июнь_Август" xfId="179"/>
    <cellStyle name="_Апрель_Май_1_Июнь_Дистанц." xfId="180"/>
    <cellStyle name="_Апрель_Май_1_Июнь_Индив." xfId="181"/>
    <cellStyle name="_Апрель_Май_1_Июнь_КБУ" xfId="182"/>
    <cellStyle name="_Апрель_Май_1_КБУ" xfId="183"/>
    <cellStyle name="_Апрель_Май_1_КРН" xfId="184"/>
    <cellStyle name="_Апрель_Май_1_ОПШ" xfId="185"/>
    <cellStyle name="_Апрель_Май_1_СР" xfId="186"/>
    <cellStyle name="_Апрель_Май_2" xfId="187"/>
    <cellStyle name="_Апрель_Май_Август" xfId="188"/>
    <cellStyle name="_Апрель_Май_Август_Дистанц." xfId="189"/>
    <cellStyle name="_Апрель_Май_Август_Индив." xfId="190"/>
    <cellStyle name="_Апрель_Май_АКАД" xfId="191"/>
    <cellStyle name="_Апрель_Май_АКАД_БЕЛ" xfId="192"/>
    <cellStyle name="_Апрель_Май_АКАД_РЕЧ" xfId="193"/>
    <cellStyle name="_Апрель_Май_Б9560" xfId="194"/>
    <cellStyle name="_Апрель_Май_Б9560_БЕЛ" xfId="195"/>
    <cellStyle name="_Апрель_Май_Б9560_РЕЧ" xfId="196"/>
    <cellStyle name="_Апрель_Май_БЕЛ" xfId="197"/>
    <cellStyle name="_Апрель_Май_БИНТ" xfId="198"/>
    <cellStyle name="_Апрель_Май_БИНТ_БЕЛ" xfId="199"/>
    <cellStyle name="_Апрель_Май_БИНТ_РЕЧ" xfId="200"/>
    <cellStyle name="_Апрель_Май_БУХ" xfId="201"/>
    <cellStyle name="_Апрель_Май_БУХ_БЕЛ" xfId="202"/>
    <cellStyle name="_Апрель_Май_БУХ_РЕЧ" xfId="203"/>
    <cellStyle name="_Апрель_Май_ВЕБДИЗ" xfId="204"/>
    <cellStyle name="_Апрель_Май_ВЕБМАСТ" xfId="205"/>
    <cellStyle name="_Апрель_Май_ВЕБМАСТ_БЕЛ" xfId="206"/>
    <cellStyle name="_Апрель_Май_ВЕБМАСТ_РЕЧ" xfId="207"/>
    <cellStyle name="_Апрель_Май_Дети" xfId="208"/>
    <cellStyle name="_Апрель_Май_Дистанц." xfId="209"/>
    <cellStyle name="_Апрель_Май_Индив." xfId="210"/>
    <cellStyle name="_Апрель_Май_Индив._БЕЛ" xfId="211"/>
    <cellStyle name="_Апрель_Май_Индив._РЕЧ" xfId="212"/>
    <cellStyle name="_Апрель_Май_Июль" xfId="213"/>
    <cellStyle name="_Апрель_Май_Июль_Август" xfId="214"/>
    <cellStyle name="_Апрель_Май_Июль_Август_Дистанц." xfId="215"/>
    <cellStyle name="_Апрель_Май_Июль_Август_Индив." xfId="216"/>
    <cellStyle name="_Апрель_Май_Июль_БЕЛ" xfId="217"/>
    <cellStyle name="_Апрель_Май_Июль_БИНТ" xfId="218"/>
    <cellStyle name="_Апрель_Май_Июль_БИНТ_БЕЛ" xfId="219"/>
    <cellStyle name="_Апрель_Май_Июль_БИНТ_РЕЧ" xfId="220"/>
    <cellStyle name="_Апрель_Май_Июль_ВЕБДИЗ" xfId="221"/>
    <cellStyle name="_Апрель_Май_Июль_ВЕБМАСТ" xfId="222"/>
    <cellStyle name="_Апрель_Май_Июль_ВЕБМАСТ_БЕЛ" xfId="223"/>
    <cellStyle name="_Апрель_Май_Июль_ВЕБМАСТ_РЕЧ" xfId="224"/>
    <cellStyle name="_Апрель_Май_Июль_Дети" xfId="225"/>
    <cellStyle name="_Апрель_Май_Июль_Дистанц." xfId="226"/>
    <cellStyle name="_Апрель_Май_Июль_Индив." xfId="227"/>
    <cellStyle name="_Апрель_Май_Июль_Индив._БЕЛ" xfId="228"/>
    <cellStyle name="_Апрель_Май_Июль_Индив._РЕЧ" xfId="229"/>
    <cellStyle name="_Апрель_Май_Июль_Июнь" xfId="230"/>
    <cellStyle name="_Апрель_Май_Июль_Июнь_Август" xfId="231"/>
    <cellStyle name="_Апрель_Май_Июль_Июнь_Дистанц." xfId="232"/>
    <cellStyle name="_Апрель_Май_Июль_Июнь_Индив." xfId="233"/>
    <cellStyle name="_Апрель_Май_Июль_Июнь_КБУ" xfId="234"/>
    <cellStyle name="_Апрель_Май_Июль_КБУ" xfId="235"/>
    <cellStyle name="_Апрель_Май_Июль_КРН" xfId="236"/>
    <cellStyle name="_Апрель_Май_Июль_ОПШ" xfId="237"/>
    <cellStyle name="_Апрель_Май_Июль_СР" xfId="238"/>
    <cellStyle name="_Апрель_Май_Июнь" xfId="239"/>
    <cellStyle name="_Апрель_Май_Июнь_1" xfId="240"/>
    <cellStyle name="_Апрель_Май_Июнь_1_Август" xfId="241"/>
    <cellStyle name="_Апрель_Май_Июнь_1_Дистанц." xfId="242"/>
    <cellStyle name="_Апрель_Май_Июнь_1_Индив." xfId="243"/>
    <cellStyle name="_Апрель_Май_Июнь_1_КБУ" xfId="244"/>
    <cellStyle name="_Апрель_Май_Июнь_Август" xfId="245"/>
    <cellStyle name="_Апрель_Май_Июнь_Август_Дистанц." xfId="246"/>
    <cellStyle name="_Апрель_Май_Июнь_Август_Индив." xfId="247"/>
    <cellStyle name="_Апрель_Май_Июнь_БЕЛ" xfId="248"/>
    <cellStyle name="_Апрель_Май_Июнь_БИНТ" xfId="249"/>
    <cellStyle name="_Апрель_Май_Июнь_БИНТ_БЕЛ" xfId="250"/>
    <cellStyle name="_Апрель_Май_Июнь_БИНТ_РЕЧ" xfId="251"/>
    <cellStyle name="_Апрель_Май_Июнь_БУХ" xfId="252"/>
    <cellStyle name="_Апрель_Май_Июнь_БУХ_БЕЛ" xfId="253"/>
    <cellStyle name="_Апрель_Май_Июнь_БУХ_РЕЧ" xfId="254"/>
    <cellStyle name="_Апрель_Май_Июнь_ВЕБДИЗ" xfId="255"/>
    <cellStyle name="_Апрель_Май_Июнь_ВЕБМАСТ" xfId="256"/>
    <cellStyle name="_Апрель_Май_Июнь_ВЕБМАСТ_БЕЛ" xfId="257"/>
    <cellStyle name="_Апрель_Май_Июнь_ВЕБМАСТ_РЕЧ" xfId="258"/>
    <cellStyle name="_Апрель_Май_Июнь_Дети" xfId="259"/>
    <cellStyle name="_Апрель_Май_Июнь_Дистанц." xfId="260"/>
    <cellStyle name="_Апрель_Май_Июнь_Индив." xfId="261"/>
    <cellStyle name="_Апрель_Май_Июнь_Индив._БЕЛ" xfId="262"/>
    <cellStyle name="_Апрель_Май_Июнь_Индив._РЕЧ" xfId="263"/>
    <cellStyle name="_Апрель_Май_Июнь_Июнь" xfId="264"/>
    <cellStyle name="_Апрель_Май_Июнь_Июнь_Август" xfId="265"/>
    <cellStyle name="_Апрель_Май_Июнь_Июнь_Дистанц." xfId="266"/>
    <cellStyle name="_Апрель_Май_Июнь_Июнь_Индив." xfId="267"/>
    <cellStyle name="_Апрель_Май_Июнь_Июнь_КБУ" xfId="268"/>
    <cellStyle name="_Апрель_Май_Июнь_КБУ" xfId="269"/>
    <cellStyle name="_Апрель_Май_Июнь_КРН" xfId="270"/>
    <cellStyle name="_Апрель_Май_Июнь_ОПШ" xfId="271"/>
    <cellStyle name="_Апрель_Май_Июнь_СР" xfId="272"/>
    <cellStyle name="_Апрель_Май_КБУ" xfId="273"/>
    <cellStyle name="_Апрель_Май_КРН" xfId="274"/>
    <cellStyle name="_Апрель_Май_Май" xfId="275"/>
    <cellStyle name="_Апрель_Май_Май_Август" xfId="276"/>
    <cellStyle name="_Апрель_Май_Май_Август_Дистанц." xfId="277"/>
    <cellStyle name="_Апрель_Май_Май_Август_Индив." xfId="278"/>
    <cellStyle name="_Апрель_Май_Май_БЕЛ" xfId="279"/>
    <cellStyle name="_Апрель_Май_Май_БИНТ" xfId="280"/>
    <cellStyle name="_Апрель_Май_Май_БИНТ_БЕЛ" xfId="281"/>
    <cellStyle name="_Апрель_Май_Май_БИНТ_РЕЧ" xfId="282"/>
    <cellStyle name="_Апрель_Май_Май_ВЕБДИЗ" xfId="283"/>
    <cellStyle name="_Апрель_Май_Май_ВЕБМАСТ" xfId="284"/>
    <cellStyle name="_Апрель_Май_Май_ВЕБМАСТ_БЕЛ" xfId="285"/>
    <cellStyle name="_Апрель_Май_Май_ВЕБМАСТ_РЕЧ" xfId="286"/>
    <cellStyle name="_Апрель_Май_Май_Дети" xfId="287"/>
    <cellStyle name="_Апрель_Май_Май_Дистанц." xfId="288"/>
    <cellStyle name="_Апрель_Май_Май_Индив." xfId="289"/>
    <cellStyle name="_Апрель_Май_Май_Индив._БЕЛ" xfId="290"/>
    <cellStyle name="_Апрель_Май_Май_Индив._РЕЧ" xfId="291"/>
    <cellStyle name="_Апрель_Май_Май_Июнь" xfId="292"/>
    <cellStyle name="_Апрель_Май_Май_Июнь_Август" xfId="293"/>
    <cellStyle name="_Апрель_Май_Май_Июнь_Дистанц." xfId="294"/>
    <cellStyle name="_Апрель_Май_Май_Июнь_Индив." xfId="295"/>
    <cellStyle name="_Апрель_Май_Май_Июнь_КБУ" xfId="296"/>
    <cellStyle name="_Апрель_Май_Май_КБУ" xfId="297"/>
    <cellStyle name="_Апрель_Май_Май_КРН" xfId="298"/>
    <cellStyle name="_Апрель_Май_Май_ОПШ" xfId="299"/>
    <cellStyle name="_Апрель_Май_Май_СР" xfId="300"/>
    <cellStyle name="_Апрель_Май_ОПШ" xfId="301"/>
    <cellStyle name="_Апрель_Май_РЕЧ" xfId="302"/>
    <cellStyle name="_Апрель_Май_РЕЧ_БЕЛ" xfId="303"/>
    <cellStyle name="_Апрель_Май_РЕЧ_РЕЧ" xfId="304"/>
    <cellStyle name="_Апрель_Май_СИ" xfId="305"/>
    <cellStyle name="_Апрель_Май_СИ_БЕЛ" xfId="306"/>
    <cellStyle name="_Апрель_Май_СИ_РЕЧ" xfId="307"/>
    <cellStyle name="_Апрель_Май_СР" xfId="308"/>
    <cellStyle name="_Апрель_Май_СУБД" xfId="309"/>
    <cellStyle name="_Апрель_Май_СУБД_БЕЛ" xfId="310"/>
    <cellStyle name="_Апрель_Май_СУБД_РЕЧ" xfId="311"/>
    <cellStyle name="_Апрель_НТ" xfId="312"/>
    <cellStyle name="_Апрель_НТ_БЕЛ" xfId="313"/>
    <cellStyle name="_Апрель_НТ_РЕЧ" xfId="314"/>
    <cellStyle name="_Апрель_ОПШ" xfId="315"/>
    <cellStyle name="_Апрель_Офис" xfId="316"/>
    <cellStyle name="_Апрель_Офис_БЕЛ" xfId="317"/>
    <cellStyle name="_Апрель_Офис_РЕЧ" xfId="318"/>
    <cellStyle name="_Апрель_РЕЧ" xfId="319"/>
    <cellStyle name="_Апрель_РЕЧ_БЕЛ" xfId="320"/>
    <cellStyle name="_Апрель_РЕЧ_РЕЧ" xfId="321"/>
    <cellStyle name="_Апрель_СИ" xfId="322"/>
    <cellStyle name="_Апрель_СИ_БЕЛ" xfId="323"/>
    <cellStyle name="_Апрель_СИ_РЕЧ" xfId="324"/>
    <cellStyle name="_Апрель_СИС" xfId="325"/>
    <cellStyle name="_Апрель_СИС_БЕЛ" xfId="326"/>
    <cellStyle name="_Апрель_СИС_РЕЧ" xfId="327"/>
    <cellStyle name="_Апрель_СР" xfId="328"/>
    <cellStyle name="_Апрель_СУБД" xfId="329"/>
    <cellStyle name="_Апрель_СУБД_БЕЛ" xfId="330"/>
    <cellStyle name="_Апрель_СУБД_РЕЧ" xfId="331"/>
    <cellStyle name="_Апрель_ТЕК" xfId="332"/>
    <cellStyle name="_Апрель_ТЕК_БЕЛ" xfId="333"/>
    <cellStyle name="_Апрель_ТЕК_РЕЧ" xfId="334"/>
    <cellStyle name="_Апрель_Февраль" xfId="335"/>
    <cellStyle name="_Апрель_Февраль_Август" xfId="336"/>
    <cellStyle name="_Апрель_Февраль_Август_Дистанц." xfId="337"/>
    <cellStyle name="_Апрель_Февраль_Август_Индив." xfId="338"/>
    <cellStyle name="_Апрель_Февраль_АКАД" xfId="339"/>
    <cellStyle name="_Апрель_Февраль_АКАД_БЕЛ" xfId="340"/>
    <cellStyle name="_Апрель_Февраль_АКАД_РЕЧ" xfId="341"/>
    <cellStyle name="_Апрель_Февраль_Б9560" xfId="342"/>
    <cellStyle name="_Апрель_Февраль_Б9560_БЕЛ" xfId="343"/>
    <cellStyle name="_Апрель_Февраль_Б9560_РЕЧ" xfId="344"/>
    <cellStyle name="_Апрель_Февраль_БЕЛ" xfId="345"/>
    <cellStyle name="_Апрель_Февраль_БИНТ" xfId="346"/>
    <cellStyle name="_Апрель_Февраль_БИНТ_БЕЛ" xfId="347"/>
    <cellStyle name="_Апрель_Февраль_БИНТ_РЕЧ" xfId="348"/>
    <cellStyle name="_Апрель_Февраль_БУХ" xfId="349"/>
    <cellStyle name="_Апрель_Февраль_БУХ_БЕЛ" xfId="350"/>
    <cellStyle name="_Апрель_Февраль_БУХ_РЕЧ" xfId="351"/>
    <cellStyle name="_Апрель_Февраль_ВЕБДИЗ" xfId="352"/>
    <cellStyle name="_Апрель_Февраль_ВЕБМАСТ" xfId="353"/>
    <cellStyle name="_Апрель_Февраль_ВЕБМАСТ_БЕЛ" xfId="354"/>
    <cellStyle name="_Апрель_Февраль_ВЕБМАСТ_РЕЧ" xfId="355"/>
    <cellStyle name="_Апрель_Февраль_Дети" xfId="356"/>
    <cellStyle name="_Апрель_Февраль_Дистанц." xfId="357"/>
    <cellStyle name="_Апрель_Февраль_Индив." xfId="358"/>
    <cellStyle name="_Апрель_Февраль_Индив._БЕЛ" xfId="359"/>
    <cellStyle name="_Апрель_Февраль_Индив._РЕЧ" xfId="360"/>
    <cellStyle name="_Апрель_Февраль_Июль" xfId="361"/>
    <cellStyle name="_Апрель_Февраль_Июль_Август" xfId="362"/>
    <cellStyle name="_Апрель_Февраль_Июль_Август_Дистанц." xfId="363"/>
    <cellStyle name="_Апрель_Февраль_Июль_Август_Индив." xfId="364"/>
    <cellStyle name="_Апрель_Февраль_Июль_БЕЛ" xfId="365"/>
    <cellStyle name="_Апрель_Февраль_Июль_БИНТ" xfId="366"/>
    <cellStyle name="_Апрель_Февраль_Июль_БИНТ_БЕЛ" xfId="367"/>
    <cellStyle name="_Апрель_Февраль_Июль_БИНТ_РЕЧ" xfId="368"/>
    <cellStyle name="_Апрель_Февраль_Июль_ВЕБДИЗ" xfId="369"/>
    <cellStyle name="_Апрель_Февраль_Июль_ВЕБМАСТ" xfId="370"/>
    <cellStyle name="_Апрель_Февраль_Июль_ВЕБМАСТ_БЕЛ" xfId="371"/>
    <cellStyle name="_Апрель_Февраль_Июль_ВЕБМАСТ_РЕЧ" xfId="372"/>
    <cellStyle name="_Апрель_Февраль_Июль_Дети" xfId="373"/>
    <cellStyle name="_Апрель_Февраль_Июль_Дистанц." xfId="374"/>
    <cellStyle name="_Апрель_Февраль_Июль_Индив." xfId="375"/>
    <cellStyle name="_Апрель_Февраль_Июль_Индив._БЕЛ" xfId="376"/>
    <cellStyle name="_Апрель_Февраль_Июль_Индив._РЕЧ" xfId="377"/>
    <cellStyle name="_Апрель_Февраль_Июль_Июнь" xfId="378"/>
    <cellStyle name="_Апрель_Февраль_Июль_Июнь_Август" xfId="379"/>
    <cellStyle name="_Апрель_Февраль_Июль_Июнь_Дистанц." xfId="380"/>
    <cellStyle name="_Апрель_Февраль_Июль_Июнь_Индив." xfId="381"/>
    <cellStyle name="_Апрель_Февраль_Июль_Июнь_КБУ" xfId="382"/>
    <cellStyle name="_Апрель_Февраль_Июль_КБУ" xfId="383"/>
    <cellStyle name="_Апрель_Февраль_Июль_КРН" xfId="384"/>
    <cellStyle name="_Апрель_Февраль_Июль_ОПШ" xfId="385"/>
    <cellStyle name="_Апрель_Февраль_Июль_СР" xfId="386"/>
    <cellStyle name="_Апрель_Февраль_Июнь" xfId="387"/>
    <cellStyle name="_Апрель_Февраль_Июнь_1" xfId="388"/>
    <cellStyle name="_Апрель_Февраль_Июнь_1_Август" xfId="389"/>
    <cellStyle name="_Апрель_Февраль_Июнь_1_Дистанц." xfId="390"/>
    <cellStyle name="_Апрель_Февраль_Июнь_1_Индив." xfId="391"/>
    <cellStyle name="_Апрель_Февраль_Июнь_1_КБУ" xfId="392"/>
    <cellStyle name="_Апрель_Февраль_Июнь_Август" xfId="393"/>
    <cellStyle name="_Апрель_Февраль_Июнь_Август_Дистанц." xfId="394"/>
    <cellStyle name="_Апрель_Февраль_Июнь_Август_Индив." xfId="395"/>
    <cellStyle name="_Апрель_Февраль_Июнь_БЕЛ" xfId="396"/>
    <cellStyle name="_Апрель_Февраль_Июнь_БИНТ" xfId="397"/>
    <cellStyle name="_Апрель_Февраль_Июнь_БИНТ_БЕЛ" xfId="398"/>
    <cellStyle name="_Апрель_Февраль_Июнь_БИНТ_РЕЧ" xfId="399"/>
    <cellStyle name="_Апрель_Февраль_Июнь_БУХ" xfId="400"/>
    <cellStyle name="_Апрель_Февраль_Июнь_БУХ_БЕЛ" xfId="401"/>
    <cellStyle name="_Апрель_Февраль_Июнь_БУХ_РЕЧ" xfId="402"/>
    <cellStyle name="_Апрель_Февраль_Июнь_ВЕБДИЗ" xfId="403"/>
    <cellStyle name="_Апрель_Февраль_Июнь_ВЕБМАСТ" xfId="404"/>
    <cellStyle name="_Апрель_Февраль_Июнь_ВЕБМАСТ_БЕЛ" xfId="405"/>
    <cellStyle name="_Апрель_Февраль_Июнь_ВЕБМАСТ_РЕЧ" xfId="406"/>
    <cellStyle name="_Апрель_Февраль_Июнь_Дети" xfId="407"/>
    <cellStyle name="_Апрель_Февраль_Июнь_Дистанц." xfId="408"/>
    <cellStyle name="_Апрель_Февраль_Июнь_Индив." xfId="409"/>
    <cellStyle name="_Апрель_Февраль_Июнь_Индив._БЕЛ" xfId="410"/>
    <cellStyle name="_Апрель_Февраль_Июнь_Индив._РЕЧ" xfId="411"/>
    <cellStyle name="_Апрель_Февраль_Июнь_Июнь" xfId="412"/>
    <cellStyle name="_Апрель_Февраль_Июнь_Июнь_Август" xfId="413"/>
    <cellStyle name="_Апрель_Февраль_Июнь_Июнь_Дистанц." xfId="414"/>
    <cellStyle name="_Апрель_Февраль_Июнь_Июнь_Индив." xfId="415"/>
    <cellStyle name="_Апрель_Февраль_Июнь_Июнь_КБУ" xfId="416"/>
    <cellStyle name="_Апрель_Февраль_Июнь_КБУ" xfId="417"/>
    <cellStyle name="_Апрель_Февраль_Июнь_КРН" xfId="418"/>
    <cellStyle name="_Апрель_Февраль_Июнь_ОПШ" xfId="419"/>
    <cellStyle name="_Апрель_Февраль_Июнь_СР" xfId="420"/>
    <cellStyle name="_Апрель_Февраль_КБУ" xfId="421"/>
    <cellStyle name="_Апрель_Февраль_КРН" xfId="422"/>
    <cellStyle name="_Апрель_Февраль_Май" xfId="423"/>
    <cellStyle name="_Апрель_Февраль_Май_Август" xfId="424"/>
    <cellStyle name="_Апрель_Февраль_Май_Август_Дистанц." xfId="425"/>
    <cellStyle name="_Апрель_Февраль_Май_Август_Индив." xfId="426"/>
    <cellStyle name="_Апрель_Февраль_Май_БЕЛ" xfId="427"/>
    <cellStyle name="_Апрель_Февраль_Май_БИНТ" xfId="428"/>
    <cellStyle name="_Апрель_Февраль_Май_БИНТ_БЕЛ" xfId="429"/>
    <cellStyle name="_Апрель_Февраль_Май_БИНТ_РЕЧ" xfId="430"/>
    <cellStyle name="_Апрель_Февраль_Май_ВЕБДИЗ" xfId="431"/>
    <cellStyle name="_Апрель_Февраль_Май_ВЕБМАСТ" xfId="432"/>
    <cellStyle name="_Апрель_Февраль_Май_ВЕБМАСТ_БЕЛ" xfId="433"/>
    <cellStyle name="_Апрель_Февраль_Май_ВЕБМАСТ_РЕЧ" xfId="434"/>
    <cellStyle name="_Апрель_Февраль_Май_Дети" xfId="435"/>
    <cellStyle name="_Апрель_Февраль_Май_Дистанц." xfId="436"/>
    <cellStyle name="_Апрель_Февраль_Май_Индив." xfId="437"/>
    <cellStyle name="_Апрель_Февраль_Май_Индив._БЕЛ" xfId="438"/>
    <cellStyle name="_Апрель_Февраль_Май_Индив._РЕЧ" xfId="439"/>
    <cellStyle name="_Апрель_Февраль_Май_Июнь" xfId="440"/>
    <cellStyle name="_Апрель_Февраль_Май_Июнь_Август" xfId="441"/>
    <cellStyle name="_Апрель_Февраль_Май_Июнь_Дистанц." xfId="442"/>
    <cellStyle name="_Апрель_Февраль_Май_Июнь_Индив." xfId="443"/>
    <cellStyle name="_Апрель_Февраль_Май_Июнь_КБУ" xfId="444"/>
    <cellStyle name="_Апрель_Февраль_Май_КБУ" xfId="445"/>
    <cellStyle name="_Апрель_Февраль_Май_КРН" xfId="446"/>
    <cellStyle name="_Апрель_Февраль_Май_ОПШ" xfId="447"/>
    <cellStyle name="_Апрель_Февраль_Май_СР" xfId="448"/>
    <cellStyle name="_Апрель_Февраль_ОПШ" xfId="449"/>
    <cellStyle name="_Апрель_Февраль_РЕЧ" xfId="450"/>
    <cellStyle name="_Апрель_Февраль_РЕЧ_БЕЛ" xfId="451"/>
    <cellStyle name="_Апрель_Февраль_РЕЧ_РЕЧ" xfId="452"/>
    <cellStyle name="_Апрель_Февраль_СИ" xfId="453"/>
    <cellStyle name="_Апрель_Февраль_СИ_БЕЛ" xfId="454"/>
    <cellStyle name="_Апрель_Февраль_СИ_РЕЧ" xfId="455"/>
    <cellStyle name="_Апрель_Февраль_СР" xfId="456"/>
    <cellStyle name="_Апрель_Февраль_СУБД" xfId="457"/>
    <cellStyle name="_Апрель_Февраль_СУБД_БЕЛ" xfId="458"/>
    <cellStyle name="_Апрель_Февраль_СУБД_РЕЧ" xfId="459"/>
    <cellStyle name="_Апрель_ФШ" xfId="460"/>
    <cellStyle name="_Апрель_ФШ_БЕЛ" xfId="461"/>
    <cellStyle name="_Апрель_ФШ_РЕЧ" xfId="462"/>
    <cellStyle name="_Б9560" xfId="463"/>
    <cellStyle name="_Б9560_БЕЛ" xfId="464"/>
    <cellStyle name="_Б9560_РЕЧ" xfId="465"/>
    <cellStyle name="_БЕЛ" xfId="466"/>
    <cellStyle name="_БЕЛ_БЕЛ" xfId="467"/>
    <cellStyle name="_БЕЛ_РЕЧ" xfId="468"/>
    <cellStyle name="_БИНТ" xfId="469"/>
    <cellStyle name="_БИНТ_БЕЛ" xfId="470"/>
    <cellStyle name="_БИНТ_РЕЧ" xfId="471"/>
    <cellStyle name="_БУХ" xfId="472"/>
    <cellStyle name="_БУХ_БЕЛ" xfId="473"/>
    <cellStyle name="_БУХ_РЕЧ" xfId="474"/>
    <cellStyle name="_ВЕБДИЗ" xfId="475"/>
    <cellStyle name="_ВЕБДИЗ_БЕЛ" xfId="476"/>
    <cellStyle name="_ВЕБДИЗ_РЕЧ" xfId="477"/>
    <cellStyle name="_ВЕБМАСТ" xfId="478"/>
    <cellStyle name="_ВЕБМАСТ_БЕЛ" xfId="479"/>
    <cellStyle name="_ВЕБМАСТ_РЕЧ" xfId="480"/>
    <cellStyle name="_ВУЕ" xfId="481"/>
    <cellStyle name="_ВУЕ_БЕЛ" xfId="482"/>
    <cellStyle name="_ВУЕ_РЕЧ" xfId="483"/>
    <cellStyle name="_Дети" xfId="484"/>
    <cellStyle name="_Дети_БЕЛ" xfId="485"/>
    <cellStyle name="_Дети_РЕЧ" xfId="486"/>
    <cellStyle name="_Дистанц." xfId="487"/>
    <cellStyle name="_ДОГ НУДО частн" xfId="488"/>
    <cellStyle name="_ДОГ НУДО частн_БЕЛ" xfId="489"/>
    <cellStyle name="_ДОГ НУДО частн_РЕЧ" xfId="490"/>
    <cellStyle name="_Заявление" xfId="491"/>
    <cellStyle name="_Заявление_БЕЛ" xfId="492"/>
    <cellStyle name="_Заявление_РЕЧ" xfId="493"/>
    <cellStyle name="_Индив." xfId="494"/>
    <cellStyle name="_Индив._БЕЛ" xfId="495"/>
    <cellStyle name="_Индив._РЕЧ" xfId="496"/>
    <cellStyle name="_ИНТ" xfId="497"/>
    <cellStyle name="_ИНТ_БЕЛ" xfId="498"/>
    <cellStyle name="_ИНТ_РЕЧ" xfId="499"/>
    <cellStyle name="_Июль" xfId="500"/>
    <cellStyle name="_Июль_Август" xfId="501"/>
    <cellStyle name="_Июль_Август_Дистанц." xfId="502"/>
    <cellStyle name="_Июль_Август_Индив." xfId="503"/>
    <cellStyle name="_Июль_БЕЛ" xfId="504"/>
    <cellStyle name="_Июль_БИНТ" xfId="505"/>
    <cellStyle name="_Июль_БИНТ_БЕЛ" xfId="506"/>
    <cellStyle name="_Июль_БИНТ_РЕЧ" xfId="507"/>
    <cellStyle name="_Июль_ВЕБДИЗ" xfId="508"/>
    <cellStyle name="_Июль_ВЕБМАСТ" xfId="509"/>
    <cellStyle name="_Июль_ВЕБМАСТ_БЕЛ" xfId="510"/>
    <cellStyle name="_Июль_ВЕБМАСТ_РЕЧ" xfId="511"/>
    <cellStyle name="_Июль_Дети" xfId="512"/>
    <cellStyle name="_Июль_Дистанц." xfId="513"/>
    <cellStyle name="_Июль_Индив." xfId="514"/>
    <cellStyle name="_Июль_Индив._БЕЛ" xfId="515"/>
    <cellStyle name="_Июль_Индив._РЕЧ" xfId="516"/>
    <cellStyle name="_Июль_Июнь" xfId="517"/>
    <cellStyle name="_Июль_Июнь_Август" xfId="518"/>
    <cellStyle name="_Июль_Июнь_Дистанц." xfId="519"/>
    <cellStyle name="_Июль_Июнь_Индив." xfId="520"/>
    <cellStyle name="_Июль_Июнь_КБУ" xfId="521"/>
    <cellStyle name="_Июль_КБУ" xfId="522"/>
    <cellStyle name="_Июль_КРН" xfId="523"/>
    <cellStyle name="_Июль_ОПШ" xfId="524"/>
    <cellStyle name="_Июль_СР" xfId="525"/>
    <cellStyle name="_Июнь" xfId="526"/>
    <cellStyle name="_Июнь_1" xfId="527"/>
    <cellStyle name="_Июнь_1_Август" xfId="528"/>
    <cellStyle name="_Июнь_1_Дистанц." xfId="529"/>
    <cellStyle name="_Июнь_1_Индив." xfId="530"/>
    <cellStyle name="_Июнь_1_КБУ" xfId="531"/>
    <cellStyle name="_Июнь_Август" xfId="532"/>
    <cellStyle name="_Июнь_Август_Дистанц." xfId="533"/>
    <cellStyle name="_Июнь_Август_Индив." xfId="534"/>
    <cellStyle name="_Июнь_БЕЛ" xfId="535"/>
    <cellStyle name="_Июнь_БИНТ" xfId="536"/>
    <cellStyle name="_Июнь_БИНТ_БЕЛ" xfId="537"/>
    <cellStyle name="_Июнь_БИНТ_РЕЧ" xfId="538"/>
    <cellStyle name="_Июнь_БУХ" xfId="539"/>
    <cellStyle name="_Июнь_БУХ_БЕЛ" xfId="540"/>
    <cellStyle name="_Июнь_БУХ_РЕЧ" xfId="541"/>
    <cellStyle name="_Июнь_ВЕБДИЗ" xfId="542"/>
    <cellStyle name="_Июнь_ВЕБМАСТ" xfId="543"/>
    <cellStyle name="_Июнь_ВЕБМАСТ_БЕЛ" xfId="544"/>
    <cellStyle name="_Июнь_ВЕБМАСТ_РЕЧ" xfId="545"/>
    <cellStyle name="_Июнь_Дети" xfId="546"/>
    <cellStyle name="_Июнь_Дистанц." xfId="547"/>
    <cellStyle name="_Июнь_Индив." xfId="548"/>
    <cellStyle name="_Июнь_Индив._БЕЛ" xfId="549"/>
    <cellStyle name="_Июнь_Индив._РЕЧ" xfId="550"/>
    <cellStyle name="_Июнь_Июнь" xfId="551"/>
    <cellStyle name="_Июнь_Июнь_Август" xfId="552"/>
    <cellStyle name="_Июнь_Июнь_Дистанц." xfId="553"/>
    <cellStyle name="_Июнь_Июнь_Индив." xfId="554"/>
    <cellStyle name="_Июнь_Июнь_КБУ" xfId="555"/>
    <cellStyle name="_Июнь_КБУ" xfId="556"/>
    <cellStyle name="_Июнь_КРН" xfId="557"/>
    <cellStyle name="_Июнь_ОПШ" xfId="558"/>
    <cellStyle name="_Июнь_СР" xfId="559"/>
    <cellStyle name="_КБУ" xfId="560"/>
    <cellStyle name="_КБУ_БЕЛ" xfId="561"/>
    <cellStyle name="_КБУ_РЕЧ" xfId="562"/>
    <cellStyle name="_Консультация" xfId="563"/>
    <cellStyle name="_Консультация_БЕЛ" xfId="564"/>
    <cellStyle name="_Консультация_РЕЧ" xfId="565"/>
    <cellStyle name="_КРН" xfId="566"/>
    <cellStyle name="_КРН_БЕЛ" xfId="567"/>
    <cellStyle name="_КРН_РЕЧ" xfId="568"/>
    <cellStyle name="_Лист1" xfId="569"/>
    <cellStyle name="_ЛСХ" xfId="570"/>
    <cellStyle name="_ЛСХ_БЕЛ" xfId="571"/>
    <cellStyle name="_ЛСХ_РЕЧ" xfId="572"/>
    <cellStyle name="_Май" xfId="573"/>
    <cellStyle name="_Май_1" xfId="574"/>
    <cellStyle name="_Май_1_Август" xfId="575"/>
    <cellStyle name="_Май_1_Август_Дистанц." xfId="576"/>
    <cellStyle name="_Май_1_Август_Индив." xfId="577"/>
    <cellStyle name="_Май_1_БЕЛ" xfId="578"/>
    <cellStyle name="_Май_1_БИНТ" xfId="579"/>
    <cellStyle name="_Май_1_БИНТ_БЕЛ" xfId="580"/>
    <cellStyle name="_Май_1_БИНТ_РЕЧ" xfId="581"/>
    <cellStyle name="_Май_1_ВЕБДИЗ" xfId="582"/>
    <cellStyle name="_Май_1_ВЕБМАСТ" xfId="583"/>
    <cellStyle name="_Май_1_ВЕБМАСТ_БЕЛ" xfId="584"/>
    <cellStyle name="_Май_1_ВЕБМАСТ_РЕЧ" xfId="585"/>
    <cellStyle name="_Май_1_Дети" xfId="586"/>
    <cellStyle name="_Май_1_Дистанц." xfId="587"/>
    <cellStyle name="_Май_1_Индив." xfId="588"/>
    <cellStyle name="_Май_1_Индив._БЕЛ" xfId="589"/>
    <cellStyle name="_Май_1_Индив._РЕЧ" xfId="590"/>
    <cellStyle name="_Май_1_Июнь" xfId="591"/>
    <cellStyle name="_Май_1_Июнь_Август" xfId="592"/>
    <cellStyle name="_Май_1_Июнь_Дистанц." xfId="593"/>
    <cellStyle name="_Май_1_Июнь_Индив." xfId="594"/>
    <cellStyle name="_Май_1_Июнь_КБУ" xfId="595"/>
    <cellStyle name="_Май_1_КБУ" xfId="596"/>
    <cellStyle name="_Май_1_КРН" xfId="597"/>
    <cellStyle name="_Май_1_ОПШ" xfId="598"/>
    <cellStyle name="_Май_1_СР" xfId="599"/>
    <cellStyle name="_Май_Август" xfId="600"/>
    <cellStyle name="_Май_Август_Дистанц." xfId="601"/>
    <cellStyle name="_Май_Август_Индив." xfId="602"/>
    <cellStyle name="_Май_АКАД" xfId="603"/>
    <cellStyle name="_Май_АКАД_БЕЛ" xfId="604"/>
    <cellStyle name="_Май_АКАД_РЕЧ" xfId="605"/>
    <cellStyle name="_Май_Б9560" xfId="606"/>
    <cellStyle name="_Май_Б9560_БЕЛ" xfId="607"/>
    <cellStyle name="_Май_Б9560_РЕЧ" xfId="608"/>
    <cellStyle name="_Май_БЕЛ" xfId="609"/>
    <cellStyle name="_Май_БИНТ" xfId="610"/>
    <cellStyle name="_Май_БИНТ_БЕЛ" xfId="611"/>
    <cellStyle name="_Май_БИНТ_РЕЧ" xfId="612"/>
    <cellStyle name="_Май_БУХ" xfId="613"/>
    <cellStyle name="_Май_БУХ_БЕЛ" xfId="614"/>
    <cellStyle name="_Май_БУХ_РЕЧ" xfId="615"/>
    <cellStyle name="_Май_ВЕБДИЗ" xfId="616"/>
    <cellStyle name="_Май_ВЕБМАСТ" xfId="617"/>
    <cellStyle name="_Май_ВЕБМАСТ_БЕЛ" xfId="618"/>
    <cellStyle name="_Май_ВЕБМАСТ_РЕЧ" xfId="619"/>
    <cellStyle name="_Май_Дети" xfId="620"/>
    <cellStyle name="_Май_Дистанц." xfId="621"/>
    <cellStyle name="_Май_Индив." xfId="622"/>
    <cellStyle name="_Май_Индив._БЕЛ" xfId="623"/>
    <cellStyle name="_Май_Индив._РЕЧ" xfId="624"/>
    <cellStyle name="_Май_Июль" xfId="625"/>
    <cellStyle name="_Май_Июль_Август" xfId="626"/>
    <cellStyle name="_Май_Июль_Август_Дистанц." xfId="627"/>
    <cellStyle name="_Май_Июль_Август_Индив." xfId="628"/>
    <cellStyle name="_Май_Июль_БЕЛ" xfId="629"/>
    <cellStyle name="_Май_Июль_БИНТ" xfId="630"/>
    <cellStyle name="_Май_Июль_БИНТ_БЕЛ" xfId="631"/>
    <cellStyle name="_Май_Июль_БИНТ_РЕЧ" xfId="632"/>
    <cellStyle name="_Май_Июль_ВЕБДИЗ" xfId="633"/>
    <cellStyle name="_Май_Июль_ВЕБМАСТ" xfId="634"/>
    <cellStyle name="_Май_Июль_ВЕБМАСТ_БЕЛ" xfId="635"/>
    <cellStyle name="_Май_Июль_ВЕБМАСТ_РЕЧ" xfId="636"/>
    <cellStyle name="_Май_Июль_Дети" xfId="637"/>
    <cellStyle name="_Май_Июль_Дистанц." xfId="638"/>
    <cellStyle name="_Май_Июль_Индив." xfId="639"/>
    <cellStyle name="_Май_Июль_Индив._БЕЛ" xfId="640"/>
    <cellStyle name="_Май_Июль_Индив._РЕЧ" xfId="641"/>
    <cellStyle name="_Май_Июль_Июнь" xfId="642"/>
    <cellStyle name="_Май_Июль_Июнь_Август" xfId="643"/>
    <cellStyle name="_Май_Июль_Июнь_Дистанц." xfId="644"/>
    <cellStyle name="_Май_Июль_Июнь_Индив." xfId="645"/>
    <cellStyle name="_Май_Июль_Июнь_КБУ" xfId="646"/>
    <cellStyle name="_Май_Июль_КБУ" xfId="647"/>
    <cellStyle name="_Май_Июль_КРН" xfId="648"/>
    <cellStyle name="_Май_Июль_ОПШ" xfId="649"/>
    <cellStyle name="_Май_Июль_СР" xfId="650"/>
    <cellStyle name="_Май_Июнь" xfId="651"/>
    <cellStyle name="_Май_Июнь_1" xfId="652"/>
    <cellStyle name="_Май_Июнь_1_Август" xfId="653"/>
    <cellStyle name="_Май_Июнь_1_Дистанц." xfId="654"/>
    <cellStyle name="_Май_Июнь_1_Индив." xfId="655"/>
    <cellStyle name="_Май_Июнь_1_КБУ" xfId="656"/>
    <cellStyle name="_Май_Июнь_Август" xfId="657"/>
    <cellStyle name="_Май_Июнь_Август_Дистанц." xfId="658"/>
    <cellStyle name="_Май_Июнь_Август_Индив." xfId="659"/>
    <cellStyle name="_Май_Июнь_БЕЛ" xfId="660"/>
    <cellStyle name="_Май_Июнь_БИНТ" xfId="661"/>
    <cellStyle name="_Май_Июнь_БИНТ_БЕЛ" xfId="662"/>
    <cellStyle name="_Май_Июнь_БИНТ_РЕЧ" xfId="663"/>
    <cellStyle name="_Май_Июнь_БУХ" xfId="664"/>
    <cellStyle name="_Май_Июнь_БУХ_БЕЛ" xfId="665"/>
    <cellStyle name="_Май_Июнь_БУХ_РЕЧ" xfId="666"/>
    <cellStyle name="_Май_Июнь_ВЕБДИЗ" xfId="667"/>
    <cellStyle name="_Май_Июнь_ВЕБМАСТ" xfId="668"/>
    <cellStyle name="_Май_Июнь_ВЕБМАСТ_БЕЛ" xfId="669"/>
    <cellStyle name="_Май_Июнь_ВЕБМАСТ_РЕЧ" xfId="670"/>
    <cellStyle name="_Май_Июнь_Дети" xfId="671"/>
    <cellStyle name="_Май_Июнь_Дистанц." xfId="672"/>
    <cellStyle name="_Май_Июнь_Индив." xfId="673"/>
    <cellStyle name="_Май_Июнь_Индив._БЕЛ" xfId="674"/>
    <cellStyle name="_Май_Июнь_Индив._РЕЧ" xfId="675"/>
    <cellStyle name="_Май_Июнь_Июнь" xfId="676"/>
    <cellStyle name="_Май_Июнь_Июнь_Август" xfId="677"/>
    <cellStyle name="_Май_Июнь_Июнь_Дистанц." xfId="678"/>
    <cellStyle name="_Май_Июнь_Июнь_Индив." xfId="679"/>
    <cellStyle name="_Май_Июнь_Июнь_КБУ" xfId="680"/>
    <cellStyle name="_Май_Июнь_КБУ" xfId="681"/>
    <cellStyle name="_Май_Июнь_КРН" xfId="682"/>
    <cellStyle name="_Май_Июнь_ОПШ" xfId="683"/>
    <cellStyle name="_Май_Июнь_СР" xfId="684"/>
    <cellStyle name="_Май_КБУ" xfId="685"/>
    <cellStyle name="_Май_КРН" xfId="686"/>
    <cellStyle name="_Май_Май" xfId="687"/>
    <cellStyle name="_Май_Май_Август" xfId="688"/>
    <cellStyle name="_Май_Май_Август_Дистанц." xfId="689"/>
    <cellStyle name="_Май_Май_Август_Индив." xfId="690"/>
    <cellStyle name="_Май_Май_БЕЛ" xfId="691"/>
    <cellStyle name="_Май_Май_БИНТ" xfId="692"/>
    <cellStyle name="_Май_Май_БИНТ_БЕЛ" xfId="693"/>
    <cellStyle name="_Май_Май_БИНТ_РЕЧ" xfId="694"/>
    <cellStyle name="_Май_Май_ВЕБДИЗ" xfId="695"/>
    <cellStyle name="_Май_Май_ВЕБМАСТ" xfId="696"/>
    <cellStyle name="_Май_Май_ВЕБМАСТ_БЕЛ" xfId="697"/>
    <cellStyle name="_Май_Май_ВЕБМАСТ_РЕЧ" xfId="698"/>
    <cellStyle name="_Май_Май_Дети" xfId="699"/>
    <cellStyle name="_Май_Май_Дистанц." xfId="700"/>
    <cellStyle name="_Май_Май_Индив." xfId="701"/>
    <cellStyle name="_Май_Май_Индив._БЕЛ" xfId="702"/>
    <cellStyle name="_Май_Май_Индив._РЕЧ" xfId="703"/>
    <cellStyle name="_Май_Май_Июнь" xfId="704"/>
    <cellStyle name="_Май_Май_Июнь_Август" xfId="705"/>
    <cellStyle name="_Май_Май_Июнь_Дистанц." xfId="706"/>
    <cellStyle name="_Май_Май_Июнь_Индив." xfId="707"/>
    <cellStyle name="_Май_Май_Июнь_КБУ" xfId="708"/>
    <cellStyle name="_Май_Май_КБУ" xfId="709"/>
    <cellStyle name="_Май_Май_КРН" xfId="710"/>
    <cellStyle name="_Май_Май_ОПШ" xfId="711"/>
    <cellStyle name="_Май_Май_СР" xfId="712"/>
    <cellStyle name="_Май_ОПШ" xfId="713"/>
    <cellStyle name="_Май_РЕЧ" xfId="714"/>
    <cellStyle name="_Май_РЕЧ_БЕЛ" xfId="715"/>
    <cellStyle name="_Май_РЕЧ_РЕЧ" xfId="716"/>
    <cellStyle name="_Май_СИ" xfId="717"/>
    <cellStyle name="_Май_СИ_БЕЛ" xfId="718"/>
    <cellStyle name="_Май_СИ_РЕЧ" xfId="719"/>
    <cellStyle name="_Май_СР" xfId="720"/>
    <cellStyle name="_Май_СУБД" xfId="721"/>
    <cellStyle name="_Май_СУБД_БЕЛ" xfId="722"/>
    <cellStyle name="_Май_СУБД_РЕЧ" xfId="723"/>
    <cellStyle name="_МП" xfId="724"/>
    <cellStyle name="_МП_БЕЛ" xfId="725"/>
    <cellStyle name="_МП_РЕЧ" xfId="726"/>
    <cellStyle name="_НТ" xfId="727"/>
    <cellStyle name="_НТ_БЕЛ" xfId="728"/>
    <cellStyle name="_НТ_РЕЧ" xfId="729"/>
    <cellStyle name="_ОПШ" xfId="730"/>
    <cellStyle name="_ОПШ_Апрель" xfId="731"/>
    <cellStyle name="_ОПШ_Апрель_БЕЛ" xfId="732"/>
    <cellStyle name="_ОПШ_Апрель_РЕЧ" xfId="733"/>
    <cellStyle name="_ОПШ_БЕЛ" xfId="734"/>
    <cellStyle name="_ОПШ_Июль" xfId="735"/>
    <cellStyle name="_ОПШ_Июль_БЕЛ" xfId="736"/>
    <cellStyle name="_ОПШ_Июль_РЕЧ" xfId="737"/>
    <cellStyle name="_ОПШ_Июнь" xfId="738"/>
    <cellStyle name="_ОПШ_Июнь_БЕЛ" xfId="739"/>
    <cellStyle name="_ОПШ_Июнь_РЕЧ" xfId="740"/>
    <cellStyle name="_ОПШ_Май" xfId="741"/>
    <cellStyle name="_ОПШ_Май_БЕЛ" xfId="742"/>
    <cellStyle name="_ОПШ_Май_РЕЧ" xfId="743"/>
    <cellStyle name="_ОПШ_РЕЧ" xfId="744"/>
    <cellStyle name="_ОПШ_Февраль" xfId="745"/>
    <cellStyle name="_ОПШ_Февраль_БЕЛ" xfId="746"/>
    <cellStyle name="_ОПШ_Февраль_РЕЧ" xfId="747"/>
    <cellStyle name="_ОПШ_Январь" xfId="748"/>
    <cellStyle name="_ОПШ_Январь_БЕЛ" xfId="749"/>
    <cellStyle name="_ОПШ_Январь_РЕЧ" xfId="750"/>
    <cellStyle name="_Офис" xfId="751"/>
    <cellStyle name="_Офис_БЕЛ" xfId="752"/>
    <cellStyle name="_Офис_РЕЧ" xfId="753"/>
    <cellStyle name="_ПРШ" xfId="754"/>
    <cellStyle name="_ПРШ_Апрель" xfId="755"/>
    <cellStyle name="_ПРШ_Апрель_БЕЛ" xfId="756"/>
    <cellStyle name="_ПРШ_Апрель_РЕЧ" xfId="757"/>
    <cellStyle name="_ПРШ_БЕЛ" xfId="758"/>
    <cellStyle name="_ПРШ_Июль" xfId="759"/>
    <cellStyle name="_ПРШ_Июль_БЕЛ" xfId="760"/>
    <cellStyle name="_ПРШ_Июль_РЕЧ" xfId="761"/>
    <cellStyle name="_ПРШ_Июнь" xfId="762"/>
    <cellStyle name="_ПРШ_Июнь_БЕЛ" xfId="763"/>
    <cellStyle name="_ПРШ_Июнь_РЕЧ" xfId="764"/>
    <cellStyle name="_ПРШ_Май" xfId="765"/>
    <cellStyle name="_ПРШ_Май_БЕЛ" xfId="766"/>
    <cellStyle name="_ПРШ_Май_РЕЧ" xfId="767"/>
    <cellStyle name="_ПРШ_РЕЧ" xfId="768"/>
    <cellStyle name="_ПРШ_Февраль" xfId="769"/>
    <cellStyle name="_ПРШ_Февраль_БЕЛ" xfId="770"/>
    <cellStyle name="_ПРШ_Февраль_РЕЧ" xfId="771"/>
    <cellStyle name="_ПРШ_Январь" xfId="772"/>
    <cellStyle name="_ПРШ_Январь_БЕЛ" xfId="773"/>
    <cellStyle name="_ПРШ_Январь_РЕЧ" xfId="774"/>
    <cellStyle name="_РЕЧ" xfId="775"/>
    <cellStyle name="_РЕЧ_БЕЛ" xfId="776"/>
    <cellStyle name="_РЕЧ_РЕЧ" xfId="777"/>
    <cellStyle name="_СВБ" xfId="778"/>
    <cellStyle name="_СВБ_БЕЛ" xfId="779"/>
    <cellStyle name="_СВБ_РЕЧ" xfId="780"/>
    <cellStyle name="_СИ" xfId="781"/>
    <cellStyle name="_СИ_БЕЛ" xfId="782"/>
    <cellStyle name="_СИ_РЕЧ" xfId="783"/>
    <cellStyle name="_СИС" xfId="784"/>
    <cellStyle name="_СИС_БЕЛ" xfId="785"/>
    <cellStyle name="_СИС_РЕЧ" xfId="786"/>
    <cellStyle name="_СР" xfId="787"/>
    <cellStyle name="_СУБД" xfId="788"/>
    <cellStyle name="_СУБД_БЕЛ" xfId="789"/>
    <cellStyle name="_СУБД_РЕЧ" xfId="790"/>
    <cellStyle name="_СЧ СПЕЦ" xfId="791"/>
    <cellStyle name="_СЧ ЦКО" xfId="792"/>
    <cellStyle name="_СЧ ЦКО_Лист1" xfId="793"/>
    <cellStyle name="_СЧ ЦКО_Лист1_БЕЛ" xfId="794"/>
    <cellStyle name="_СЧ ЦКО_Лист1_РЕЧ" xfId="795"/>
    <cellStyle name="_СЧ ЦКО_СЧ СПЕЦ" xfId="796"/>
    <cellStyle name="_СЧ ЦКО_СЧДОГ СПЕЦ" xfId="797"/>
    <cellStyle name="_СЧДОГ" xfId="798"/>
    <cellStyle name="_СЧДОГ СПЕЦ" xfId="799"/>
    <cellStyle name="_СЧДОГ_1" xfId="800"/>
    <cellStyle name="_СЧДОГ_3ДМ" xfId="801"/>
    <cellStyle name="_СЧДОГ_3ДМ_БЕЛ" xfId="802"/>
    <cellStyle name="_СЧДОГ_3ДМ_РЕЧ" xfId="803"/>
    <cellStyle name="_СЧДОГ_Август" xfId="804"/>
    <cellStyle name="_СЧДОГ_Август_Дистанц." xfId="805"/>
    <cellStyle name="_СЧДОГ_Август_Индив." xfId="806"/>
    <cellStyle name="_СЧДОГ_АКАД" xfId="807"/>
    <cellStyle name="_СЧДОГ_АКАД_БЕЛ" xfId="808"/>
    <cellStyle name="_СЧДОГ_АКАД_РЕЧ" xfId="809"/>
    <cellStyle name="_СЧДОГ_Б9560" xfId="810"/>
    <cellStyle name="_СЧДОГ_Б9560_БЕЛ" xfId="811"/>
    <cellStyle name="_СЧДОГ_Б9560_РЕЧ" xfId="812"/>
    <cellStyle name="_СЧДОГ_БЕЛ" xfId="813"/>
    <cellStyle name="_СЧДОГ_БИНТ" xfId="814"/>
    <cellStyle name="_СЧДОГ_БИНТ_БЕЛ" xfId="815"/>
    <cellStyle name="_СЧДОГ_БИНТ_РЕЧ" xfId="816"/>
    <cellStyle name="_СЧДОГ_БУХ" xfId="817"/>
    <cellStyle name="_СЧДОГ_БУХ_БЕЛ" xfId="818"/>
    <cellStyle name="_СЧДОГ_БУХ_РЕЧ" xfId="819"/>
    <cellStyle name="_СЧДОГ_ВЕБДИЗ" xfId="820"/>
    <cellStyle name="_СЧДОГ_ВЕБДИЗ_БЕЛ" xfId="821"/>
    <cellStyle name="_СЧДОГ_ВЕБДИЗ_РЕЧ" xfId="822"/>
    <cellStyle name="_СЧДОГ_ВЕБМАСТ" xfId="823"/>
    <cellStyle name="_СЧДОГ_ВЕБМАСТ_БЕЛ" xfId="824"/>
    <cellStyle name="_СЧДОГ_ВЕБМАСТ_РЕЧ" xfId="825"/>
    <cellStyle name="_СЧДОГ_ВУЕ" xfId="826"/>
    <cellStyle name="_СЧДОГ_ВУЕ_БЕЛ" xfId="827"/>
    <cellStyle name="_СЧДОГ_ВУЕ_РЕЧ" xfId="828"/>
    <cellStyle name="_СЧДОГ_Дети" xfId="829"/>
    <cellStyle name="_СЧДОГ_Дети_БЕЛ" xfId="830"/>
    <cellStyle name="_СЧДОГ_Дети_РЕЧ" xfId="831"/>
    <cellStyle name="_СЧДОГ_Дистанц." xfId="832"/>
    <cellStyle name="_СЧДОГ_Индив." xfId="833"/>
    <cellStyle name="_СЧДОГ_Индив._БЕЛ" xfId="834"/>
    <cellStyle name="_СЧДОГ_Индив._РЕЧ" xfId="835"/>
    <cellStyle name="_СЧДОГ_Июль" xfId="836"/>
    <cellStyle name="_СЧДОГ_Июль_Август" xfId="837"/>
    <cellStyle name="_СЧДОГ_Июль_Август_Дистанц." xfId="838"/>
    <cellStyle name="_СЧДОГ_Июль_Август_Индив." xfId="839"/>
    <cellStyle name="_СЧДОГ_Июль_БЕЛ" xfId="840"/>
    <cellStyle name="_СЧДОГ_Июль_БИНТ" xfId="841"/>
    <cellStyle name="_СЧДОГ_Июль_БИНТ_БЕЛ" xfId="842"/>
    <cellStyle name="_СЧДОГ_Июль_БИНТ_РЕЧ" xfId="843"/>
    <cellStyle name="_СЧДОГ_Июль_ВЕБДИЗ" xfId="844"/>
    <cellStyle name="_СЧДОГ_Июль_ВЕБМАСТ" xfId="845"/>
    <cellStyle name="_СЧДОГ_Июль_ВЕБМАСТ_БЕЛ" xfId="846"/>
    <cellStyle name="_СЧДОГ_Июль_ВЕБМАСТ_РЕЧ" xfId="847"/>
    <cellStyle name="_СЧДОГ_Июль_Дети" xfId="848"/>
    <cellStyle name="_СЧДОГ_Июль_Дистанц." xfId="849"/>
    <cellStyle name="_СЧДОГ_Июль_Индив." xfId="850"/>
    <cellStyle name="_СЧДОГ_Июль_Индив._БЕЛ" xfId="851"/>
    <cellStyle name="_СЧДОГ_Июль_Индив._РЕЧ" xfId="852"/>
    <cellStyle name="_СЧДОГ_Июль_Июнь" xfId="853"/>
    <cellStyle name="_СЧДОГ_Июль_Июнь_Август" xfId="854"/>
    <cellStyle name="_СЧДОГ_Июль_Июнь_Дистанц." xfId="855"/>
    <cellStyle name="_СЧДОГ_Июль_Июнь_Индив." xfId="856"/>
    <cellStyle name="_СЧДОГ_Июль_Июнь_КБУ" xfId="857"/>
    <cellStyle name="_СЧДОГ_Июль_КБУ" xfId="858"/>
    <cellStyle name="_СЧДОГ_Июль_КРН" xfId="859"/>
    <cellStyle name="_СЧДОГ_Июль_ОПШ" xfId="860"/>
    <cellStyle name="_СЧДОГ_Июль_СР" xfId="861"/>
    <cellStyle name="_СЧДОГ_Июнь" xfId="862"/>
    <cellStyle name="_СЧДОГ_Июнь_1" xfId="863"/>
    <cellStyle name="_СЧДОГ_Июнь_1_Август" xfId="864"/>
    <cellStyle name="_СЧДОГ_Июнь_1_Дистанц." xfId="865"/>
    <cellStyle name="_СЧДОГ_Июнь_1_Индив." xfId="866"/>
    <cellStyle name="_СЧДОГ_Июнь_1_КБУ" xfId="867"/>
    <cellStyle name="_СЧДОГ_Июнь_Август" xfId="868"/>
    <cellStyle name="_СЧДОГ_Июнь_Август_Дистанц." xfId="869"/>
    <cellStyle name="_СЧДОГ_Июнь_Август_Индив." xfId="870"/>
    <cellStyle name="_СЧДОГ_Июнь_БЕЛ" xfId="871"/>
    <cellStyle name="_СЧДОГ_Июнь_БИНТ" xfId="872"/>
    <cellStyle name="_СЧДОГ_Июнь_БИНТ_БЕЛ" xfId="873"/>
    <cellStyle name="_СЧДОГ_Июнь_БИНТ_РЕЧ" xfId="874"/>
    <cellStyle name="_СЧДОГ_Июнь_БУХ" xfId="875"/>
    <cellStyle name="_СЧДОГ_Июнь_БУХ_БЕЛ" xfId="876"/>
    <cellStyle name="_СЧДОГ_Июнь_БУХ_РЕЧ" xfId="877"/>
    <cellStyle name="_СЧДОГ_Июнь_ВЕБДИЗ" xfId="878"/>
    <cellStyle name="_СЧДОГ_Июнь_ВЕБМАСТ" xfId="879"/>
    <cellStyle name="_СЧДОГ_Июнь_ВЕБМАСТ_БЕЛ" xfId="880"/>
    <cellStyle name="_СЧДОГ_Июнь_ВЕБМАСТ_РЕЧ" xfId="881"/>
    <cellStyle name="_СЧДОГ_Июнь_Дети" xfId="882"/>
    <cellStyle name="_СЧДОГ_Июнь_Дистанц." xfId="883"/>
    <cellStyle name="_СЧДОГ_Июнь_Индив." xfId="884"/>
    <cellStyle name="_СЧДОГ_Июнь_Индив._БЕЛ" xfId="885"/>
    <cellStyle name="_СЧДОГ_Июнь_Индив._РЕЧ" xfId="886"/>
    <cellStyle name="_СЧДОГ_Июнь_Июнь" xfId="887"/>
    <cellStyle name="_СЧДОГ_Июнь_Июнь_Август" xfId="888"/>
    <cellStyle name="_СЧДОГ_Июнь_Июнь_Дистанц." xfId="889"/>
    <cellStyle name="_СЧДОГ_Июнь_Июнь_Индив." xfId="890"/>
    <cellStyle name="_СЧДОГ_Июнь_Июнь_КБУ" xfId="891"/>
    <cellStyle name="_СЧДОГ_Июнь_КБУ" xfId="892"/>
    <cellStyle name="_СЧДОГ_Июнь_КРН" xfId="893"/>
    <cellStyle name="_СЧДОГ_Июнь_ОПШ" xfId="894"/>
    <cellStyle name="_СЧДОГ_Июнь_СР" xfId="895"/>
    <cellStyle name="_СЧДОГ_КБУ" xfId="896"/>
    <cellStyle name="_СЧДОГ_КБУ_БЕЛ" xfId="897"/>
    <cellStyle name="_СЧДОГ_КБУ_РЕЧ" xfId="898"/>
    <cellStyle name="_СЧДОГ_КРН" xfId="899"/>
    <cellStyle name="_СЧДОГ_Май" xfId="900"/>
    <cellStyle name="_СЧДОГ_Май_1" xfId="901"/>
    <cellStyle name="_СЧДОГ_Май_1_Август" xfId="902"/>
    <cellStyle name="_СЧДОГ_Май_1_Август_Дистанц." xfId="903"/>
    <cellStyle name="_СЧДОГ_Май_1_Август_Индив." xfId="904"/>
    <cellStyle name="_СЧДОГ_Май_1_БЕЛ" xfId="905"/>
    <cellStyle name="_СЧДОГ_Май_1_БИНТ" xfId="906"/>
    <cellStyle name="_СЧДОГ_Май_1_БИНТ_БЕЛ" xfId="907"/>
    <cellStyle name="_СЧДОГ_Май_1_БИНТ_РЕЧ" xfId="908"/>
    <cellStyle name="_СЧДОГ_Май_1_ВЕБДИЗ" xfId="909"/>
    <cellStyle name="_СЧДОГ_Май_1_ВЕБМАСТ" xfId="910"/>
    <cellStyle name="_СЧДОГ_Май_1_ВЕБМАСТ_БЕЛ" xfId="911"/>
    <cellStyle name="_СЧДОГ_Май_1_ВЕБМАСТ_РЕЧ" xfId="912"/>
    <cellStyle name="_СЧДОГ_Май_1_Дети" xfId="913"/>
    <cellStyle name="_СЧДОГ_Май_1_Дистанц." xfId="914"/>
    <cellStyle name="_СЧДОГ_Май_1_Индив." xfId="915"/>
    <cellStyle name="_СЧДОГ_Май_1_Индив._БЕЛ" xfId="916"/>
    <cellStyle name="_СЧДОГ_Май_1_Индив._РЕЧ" xfId="917"/>
    <cellStyle name="_СЧДОГ_Май_1_Июнь" xfId="918"/>
    <cellStyle name="_СЧДОГ_Май_1_Июнь_Август" xfId="919"/>
    <cellStyle name="_СЧДОГ_Май_1_Июнь_Дистанц." xfId="920"/>
    <cellStyle name="_СЧДОГ_Май_1_Июнь_Индив." xfId="921"/>
    <cellStyle name="_СЧДОГ_Май_1_Июнь_КБУ" xfId="922"/>
    <cellStyle name="_СЧДОГ_Май_1_КБУ" xfId="923"/>
    <cellStyle name="_СЧДОГ_Май_1_КРН" xfId="924"/>
    <cellStyle name="_СЧДОГ_Май_1_ОПШ" xfId="925"/>
    <cellStyle name="_СЧДОГ_Май_1_СР" xfId="926"/>
    <cellStyle name="_СЧДОГ_Май_Август" xfId="927"/>
    <cellStyle name="_СЧДОГ_Май_Август_Дистанц." xfId="928"/>
    <cellStyle name="_СЧДОГ_Май_Август_Индив." xfId="929"/>
    <cellStyle name="_СЧДОГ_Май_АКАД" xfId="930"/>
    <cellStyle name="_СЧДОГ_Май_АКАД_БЕЛ" xfId="931"/>
    <cellStyle name="_СЧДОГ_Май_АКАД_РЕЧ" xfId="932"/>
    <cellStyle name="_СЧДОГ_Май_Б9560" xfId="933"/>
    <cellStyle name="_СЧДОГ_Май_Б9560_БЕЛ" xfId="934"/>
    <cellStyle name="_СЧДОГ_Май_Б9560_РЕЧ" xfId="935"/>
    <cellStyle name="_СЧДОГ_Май_БЕЛ" xfId="936"/>
    <cellStyle name="_СЧДОГ_Май_БИНТ" xfId="2202"/>
    <cellStyle name="_СЧДОГ_Май_БИНТ_БЕЛ" xfId="937"/>
    <cellStyle name="_СЧДОГ_Май_БИНТ_РЕЧ" xfId="938"/>
    <cellStyle name="_СЧДОГ_Май_БУХ" xfId="939"/>
    <cellStyle name="_СЧДОГ_Май_БУХ_БЕЛ" xfId="940"/>
    <cellStyle name="_СЧДОГ_Май_БУХ_РЕЧ" xfId="941"/>
    <cellStyle name="_СЧДОГ_Май_ВЕБДИЗ" xfId="942"/>
    <cellStyle name="_СЧДОГ_Май_ВЕБМАСТ" xfId="943"/>
    <cellStyle name="_СЧДОГ_Май_ВЕБМАСТ_БЕЛ" xfId="944"/>
    <cellStyle name="_СЧДОГ_Май_ВЕБМАСТ_РЕЧ" xfId="945"/>
    <cellStyle name="_СЧДОГ_Май_Дети" xfId="946"/>
    <cellStyle name="_СЧДОГ_Май_Дистанц." xfId="947"/>
    <cellStyle name="_СЧДОГ_Май_Индив." xfId="948"/>
    <cellStyle name="_СЧДОГ_Май_Индив._БЕЛ" xfId="949"/>
    <cellStyle name="_СЧДОГ_Май_Индив._РЕЧ" xfId="950"/>
    <cellStyle name="_СЧДОГ_Май_Июль" xfId="951"/>
    <cellStyle name="_СЧДОГ_Май_Июль_Август" xfId="952"/>
    <cellStyle name="_СЧДОГ_Май_Июль_Август_Дистанц." xfId="953"/>
    <cellStyle name="_СЧДОГ_Май_Июль_Август_Индив." xfId="954"/>
    <cellStyle name="_СЧДОГ_Май_Июль_БЕЛ" xfId="955"/>
    <cellStyle name="_СЧДОГ_Май_Июль_БИНТ" xfId="956"/>
    <cellStyle name="_СЧДОГ_Май_Июль_БИНТ_БЕЛ" xfId="957"/>
    <cellStyle name="_СЧДОГ_Май_Июль_БИНТ_РЕЧ" xfId="958"/>
    <cellStyle name="_СЧДОГ_Май_Июль_ВЕБДИЗ" xfId="959"/>
    <cellStyle name="_СЧДОГ_Май_Июль_ВЕБМАСТ" xfId="960"/>
    <cellStyle name="_СЧДОГ_Май_Июль_ВЕБМАСТ_БЕЛ" xfId="961"/>
    <cellStyle name="_СЧДОГ_Май_Июль_ВЕБМАСТ_РЕЧ" xfId="962"/>
    <cellStyle name="_СЧДОГ_Май_Июль_Дети" xfId="963"/>
    <cellStyle name="_СЧДОГ_Май_Июль_Дистанц." xfId="964"/>
    <cellStyle name="_СЧДОГ_Май_Июль_Индив." xfId="965"/>
    <cellStyle name="_СЧДОГ_Май_Июль_Индив._БЕЛ" xfId="966"/>
    <cellStyle name="_СЧДОГ_Май_Июль_Индив._РЕЧ" xfId="967"/>
    <cellStyle name="_СЧДОГ_Май_Июль_Июнь" xfId="968"/>
    <cellStyle name="_СЧДОГ_Май_Июль_Июнь_Август" xfId="969"/>
    <cellStyle name="_СЧДОГ_Май_Июль_Июнь_Дистанц." xfId="970"/>
    <cellStyle name="_СЧДОГ_Май_Июль_Июнь_Индив." xfId="971"/>
    <cellStyle name="_СЧДОГ_Май_Июль_Июнь_КБУ" xfId="972"/>
    <cellStyle name="_СЧДОГ_Май_Июль_КБУ" xfId="973"/>
    <cellStyle name="_СЧДОГ_Май_Июль_КРН" xfId="974"/>
    <cellStyle name="_СЧДОГ_Май_Июль_ОПШ" xfId="975"/>
    <cellStyle name="_СЧДОГ_Май_Июль_СР" xfId="976"/>
    <cellStyle name="_СЧДОГ_Май_Июнь" xfId="977"/>
    <cellStyle name="_СЧДОГ_Май_Июнь_1" xfId="978"/>
    <cellStyle name="_СЧДОГ_Май_Июнь_1_Август" xfId="979"/>
    <cellStyle name="_СЧДОГ_Май_Июнь_1_Дистанц." xfId="980"/>
    <cellStyle name="_СЧДОГ_Май_Июнь_1_Индив." xfId="981"/>
    <cellStyle name="_СЧДОГ_Май_Июнь_1_КБУ" xfId="982"/>
    <cellStyle name="_СЧДОГ_Май_Июнь_Август" xfId="983"/>
    <cellStyle name="_СЧДОГ_Май_Июнь_Август_Дистанц." xfId="984"/>
    <cellStyle name="_СЧДОГ_Май_Июнь_Август_Индив." xfId="985"/>
    <cellStyle name="_СЧДОГ_Май_Июнь_БЕЛ" xfId="986"/>
    <cellStyle name="_СЧДОГ_Май_Июнь_БИНТ" xfId="987"/>
    <cellStyle name="_СЧДОГ_Май_Июнь_БИНТ_БЕЛ" xfId="988"/>
    <cellStyle name="_СЧДОГ_Май_Июнь_БИНТ_РЕЧ" xfId="989"/>
    <cellStyle name="_СЧДОГ_Май_Июнь_БУХ" xfId="990"/>
    <cellStyle name="_СЧДОГ_Май_Июнь_БУХ_БЕЛ" xfId="991"/>
    <cellStyle name="_СЧДОГ_Май_Июнь_БУХ_РЕЧ" xfId="992"/>
    <cellStyle name="_СЧДОГ_Май_Июнь_ВЕБДИЗ" xfId="993"/>
    <cellStyle name="_СЧДОГ_Май_Июнь_ВЕБМАСТ" xfId="994"/>
    <cellStyle name="_СЧДОГ_Май_Июнь_ВЕБМАСТ_БЕЛ" xfId="995"/>
    <cellStyle name="_СЧДОГ_Май_Июнь_ВЕБМАСТ_РЕЧ" xfId="996"/>
    <cellStyle name="_СЧДОГ_Май_Июнь_Дети" xfId="997"/>
    <cellStyle name="_СЧДОГ_Май_Июнь_Дистанц." xfId="998"/>
    <cellStyle name="_СЧДОГ_Май_Июнь_Индив." xfId="999"/>
    <cellStyle name="_СЧДОГ_Май_Июнь_Индив._БЕЛ" xfId="1000"/>
    <cellStyle name="_СЧДОГ_Май_Июнь_Индив._РЕЧ" xfId="1001"/>
    <cellStyle name="_СЧДОГ_Май_Июнь_Июнь" xfId="1002"/>
    <cellStyle name="_СЧДОГ_Май_Июнь_Июнь_Август" xfId="1003"/>
    <cellStyle name="_СЧДОГ_Май_Июнь_Июнь_Дистанц." xfId="1004"/>
    <cellStyle name="_СЧДОГ_Май_Июнь_Июнь_Индив." xfId="1005"/>
    <cellStyle name="_СЧДОГ_Май_Июнь_Июнь_КБУ" xfId="1006"/>
    <cellStyle name="_СЧДОГ_Май_Июнь_КБУ" xfId="1007"/>
    <cellStyle name="_СЧДОГ_Май_Июнь_КРН" xfId="1008"/>
    <cellStyle name="_СЧДОГ_Май_Июнь_ОПШ" xfId="1009"/>
    <cellStyle name="_СЧДОГ_Май_Июнь_СР" xfId="1010"/>
    <cellStyle name="_СЧДОГ_Май_КБУ" xfId="1011"/>
    <cellStyle name="_СЧДОГ_Май_КРН" xfId="1012"/>
    <cellStyle name="_СЧДОГ_Май_Май" xfId="1013"/>
    <cellStyle name="_СЧДОГ_Май_Май_Август" xfId="1014"/>
    <cellStyle name="_СЧДОГ_Май_Май_Август_Дистанц." xfId="1015"/>
    <cellStyle name="_СЧДОГ_Май_Май_Август_Индив." xfId="1016"/>
    <cellStyle name="_СЧДОГ_Май_Май_БЕЛ" xfId="1017"/>
    <cellStyle name="_СЧДОГ_Май_Май_БИНТ" xfId="1018"/>
    <cellStyle name="_СЧДОГ_Май_Май_БИНТ_БЕЛ" xfId="1019"/>
    <cellStyle name="_СЧДОГ_Май_Май_БИНТ_РЕЧ" xfId="1020"/>
    <cellStyle name="_СЧДОГ_Май_Май_ВЕБДИЗ" xfId="1021"/>
    <cellStyle name="_СЧДОГ_Май_Май_ВЕБМАСТ" xfId="1022"/>
    <cellStyle name="_СЧДОГ_Май_Май_ВЕБМАСТ_БЕЛ" xfId="1023"/>
    <cellStyle name="_СЧДОГ_Май_Май_ВЕБМАСТ_РЕЧ" xfId="1024"/>
    <cellStyle name="_СЧДОГ_Май_Май_Дети" xfId="1025"/>
    <cellStyle name="_СЧДОГ_Май_Май_Дистанц." xfId="1026"/>
    <cellStyle name="_СЧДОГ_Май_Май_Индив." xfId="1027"/>
    <cellStyle name="_СЧДОГ_Май_Май_Индив._БЕЛ" xfId="1028"/>
    <cellStyle name="_СЧДОГ_Май_Май_Индив._РЕЧ" xfId="1029"/>
    <cellStyle name="_СЧДОГ_Май_Май_Июнь" xfId="1030"/>
    <cellStyle name="_СЧДОГ_Май_Май_Июнь_Август" xfId="1031"/>
    <cellStyle name="_СЧДОГ_Май_Май_Июнь_Дистанц." xfId="1032"/>
    <cellStyle name="_СЧДОГ_Май_Май_Июнь_Индив." xfId="1033"/>
    <cellStyle name="_СЧДОГ_Май_Май_Июнь_КБУ" xfId="1034"/>
    <cellStyle name="_СЧДОГ_Май_Май_КБУ" xfId="1035"/>
    <cellStyle name="_СЧДОГ_Май_Май_КРН" xfId="1036"/>
    <cellStyle name="_СЧДОГ_Май_Май_ОПШ" xfId="1037"/>
    <cellStyle name="_СЧДОГ_Май_Май_СР" xfId="1038"/>
    <cellStyle name="_СЧДОГ_Май_ОПШ" xfId="1039"/>
    <cellStyle name="_СЧДОГ_Май_РЕЧ" xfId="1040"/>
    <cellStyle name="_СЧДОГ_Май_РЕЧ_БЕЛ" xfId="1041"/>
    <cellStyle name="_СЧДОГ_Май_РЕЧ_РЕЧ" xfId="1042"/>
    <cellStyle name="_СЧДОГ_Май_СИ" xfId="1043"/>
    <cellStyle name="_СЧДОГ_Май_СИ_БЕЛ" xfId="2203"/>
    <cellStyle name="_СЧДОГ_Май_СИ_РЕЧ" xfId="1044"/>
    <cellStyle name="_СЧДОГ_Май_СР" xfId="1045"/>
    <cellStyle name="_СЧДОГ_Май_СУБД" xfId="1046"/>
    <cellStyle name="_СЧДОГ_Май_СУБД_БЕЛ" xfId="1047"/>
    <cellStyle name="_СЧДОГ_Май_СУБД_РЕЧ" xfId="1048"/>
    <cellStyle name="_СЧДОГ_НТ" xfId="1049"/>
    <cellStyle name="_СЧДОГ_НТ_БЕЛ" xfId="1050"/>
    <cellStyle name="_СЧДОГ_НТ_РЕЧ" xfId="1051"/>
    <cellStyle name="_СЧДОГ_ОПШ" xfId="1052"/>
    <cellStyle name="_СЧДОГ_Офис" xfId="1053"/>
    <cellStyle name="_СЧДОГ_Офис_БЕЛ" xfId="1054"/>
    <cellStyle name="_СЧДОГ_Офис_РЕЧ" xfId="1055"/>
    <cellStyle name="_СЧДОГ_РЕЧ" xfId="1056"/>
    <cellStyle name="_СЧДОГ_РЕЧ_БЕЛ" xfId="1057"/>
    <cellStyle name="_СЧДОГ_РЕЧ_РЕЧ" xfId="1058"/>
    <cellStyle name="_СЧДОГ_СИ" xfId="1059"/>
    <cellStyle name="_СЧДОГ_СИ_БЕЛ" xfId="1060"/>
    <cellStyle name="_СЧДОГ_СИ_РЕЧ" xfId="1061"/>
    <cellStyle name="_СЧДОГ_СИС" xfId="1062"/>
    <cellStyle name="_СЧДОГ_СИС_БЕЛ" xfId="1063"/>
    <cellStyle name="_СЧДОГ_СИС_РЕЧ" xfId="1064"/>
    <cellStyle name="_СЧДОГ_СР" xfId="1065"/>
    <cellStyle name="_СЧДОГ_СУБД" xfId="1066"/>
    <cellStyle name="_СЧДОГ_СУБД_БЕЛ" xfId="1067"/>
    <cellStyle name="_СЧДОГ_СУБД_РЕЧ" xfId="1068"/>
    <cellStyle name="_СЧДОГ_ТЕК" xfId="1069"/>
    <cellStyle name="_СЧДОГ_ТЕК_БЕЛ" xfId="1070"/>
    <cellStyle name="_СЧДОГ_ТЕК_РЕЧ" xfId="1071"/>
    <cellStyle name="_СЧДОГ_Февраль" xfId="1072"/>
    <cellStyle name="_СЧДОГ_Февраль_Август" xfId="1073"/>
    <cellStyle name="_СЧДОГ_Февраль_Август_Дистанц." xfId="1074"/>
    <cellStyle name="_СЧДОГ_Февраль_Август_Индив." xfId="1075"/>
    <cellStyle name="_СЧДОГ_Февраль_АКАД" xfId="1076"/>
    <cellStyle name="_СЧДОГ_Февраль_АКАД_БЕЛ" xfId="1077"/>
    <cellStyle name="_СЧДОГ_Февраль_АКАД_РЕЧ" xfId="1078"/>
    <cellStyle name="_СЧДОГ_Февраль_Б9560" xfId="1079"/>
    <cellStyle name="_СЧДОГ_Февраль_Б9560_БЕЛ" xfId="1080"/>
    <cellStyle name="_СЧДОГ_Февраль_Б9560_РЕЧ" xfId="1081"/>
    <cellStyle name="_СЧДОГ_Февраль_БЕЛ" xfId="1082"/>
    <cellStyle name="_СЧДОГ_Февраль_БИНТ" xfId="1083"/>
    <cellStyle name="_СЧДОГ_Февраль_БИНТ_БЕЛ" xfId="1084"/>
    <cellStyle name="_СЧДОГ_Февраль_БИНТ_РЕЧ" xfId="1085"/>
    <cellStyle name="_СЧДОГ_Февраль_БУХ" xfId="1086"/>
    <cellStyle name="_СЧДОГ_Февраль_БУХ_БЕЛ" xfId="1087"/>
    <cellStyle name="_СЧДОГ_Февраль_БУХ_РЕЧ" xfId="1088"/>
    <cellStyle name="_СЧДОГ_Февраль_ВЕБДИЗ" xfId="1089"/>
    <cellStyle name="_СЧДОГ_Февраль_ВЕБМАСТ" xfId="1090"/>
    <cellStyle name="_СЧДОГ_Февраль_ВЕБМАСТ_БЕЛ" xfId="1091"/>
    <cellStyle name="_СЧДОГ_Февраль_ВЕБМАСТ_РЕЧ" xfId="1092"/>
    <cellStyle name="_СЧДОГ_Февраль_Дети" xfId="1093"/>
    <cellStyle name="_СЧДОГ_Февраль_Дистанц." xfId="1094"/>
    <cellStyle name="_СЧДОГ_Февраль_Индив." xfId="1095"/>
    <cellStyle name="_СЧДОГ_Февраль_Индив._БЕЛ" xfId="1096"/>
    <cellStyle name="_СЧДОГ_Февраль_Индив._РЕЧ" xfId="1097"/>
    <cellStyle name="_СЧДОГ_Февраль_Июль" xfId="1098"/>
    <cellStyle name="_СЧДОГ_Февраль_Июль_Август" xfId="1099"/>
    <cellStyle name="_СЧДОГ_Февраль_Июль_Август_Дистанц." xfId="1100"/>
    <cellStyle name="_СЧДОГ_Февраль_Июль_Август_Индив." xfId="1101"/>
    <cellStyle name="_СЧДОГ_Февраль_Июль_БЕЛ" xfId="1102"/>
    <cellStyle name="_СЧДОГ_Февраль_Июль_БИНТ" xfId="1103"/>
    <cellStyle name="_СЧДОГ_Февраль_Июль_БИНТ_БЕЛ" xfId="1104"/>
    <cellStyle name="_СЧДОГ_Февраль_Июль_БИНТ_РЕЧ" xfId="1105"/>
    <cellStyle name="_СЧДОГ_Февраль_Июль_ВЕБДИЗ" xfId="1106"/>
    <cellStyle name="_СЧДОГ_Февраль_Июль_ВЕБМАСТ" xfId="1107"/>
    <cellStyle name="_СЧДОГ_Февраль_Июль_ВЕБМАСТ_БЕЛ" xfId="1108"/>
    <cellStyle name="_СЧДОГ_Февраль_Июль_ВЕБМАСТ_РЕЧ" xfId="1109"/>
    <cellStyle name="_СЧДОГ_Февраль_Июль_Дети" xfId="1110"/>
    <cellStyle name="_СЧДОГ_Февраль_Июль_Дистанц." xfId="1111"/>
    <cellStyle name="_СЧДОГ_Февраль_Июль_Индив." xfId="1112"/>
    <cellStyle name="_СЧДОГ_Февраль_Июль_Индив._БЕЛ" xfId="1113"/>
    <cellStyle name="_СЧДОГ_Февраль_Июль_Индив._РЕЧ" xfId="1114"/>
    <cellStyle name="_СЧДОГ_Февраль_Июль_Июнь" xfId="1115"/>
    <cellStyle name="_СЧДОГ_Февраль_Июль_Июнь_Август" xfId="1116"/>
    <cellStyle name="_СЧДОГ_Февраль_Июль_Июнь_Дистанц." xfId="1117"/>
    <cellStyle name="_СЧДОГ_Февраль_Июль_Июнь_Индив." xfId="1118"/>
    <cellStyle name="_СЧДОГ_Февраль_Июль_Июнь_КБУ" xfId="1119"/>
    <cellStyle name="_СЧДОГ_Февраль_Июль_КБУ" xfId="1120"/>
    <cellStyle name="_СЧДОГ_Февраль_Июль_КРН" xfId="1121"/>
    <cellStyle name="_СЧДОГ_Февраль_Июль_ОПШ" xfId="1122"/>
    <cellStyle name="_СЧДОГ_Февраль_Июль_СР" xfId="1123"/>
    <cellStyle name="_СЧДОГ_Февраль_Июнь" xfId="1124"/>
    <cellStyle name="_СЧДОГ_Февраль_Июнь_1" xfId="1125"/>
    <cellStyle name="_СЧДОГ_Февраль_Июнь_1_Август" xfId="1126"/>
    <cellStyle name="_СЧДОГ_Февраль_Июнь_1_Дистанц." xfId="1127"/>
    <cellStyle name="_СЧДОГ_Февраль_Июнь_1_Индив." xfId="1128"/>
    <cellStyle name="_СЧДОГ_Февраль_Июнь_1_КБУ" xfId="1129"/>
    <cellStyle name="_СЧДОГ_Февраль_Июнь_Август" xfId="1130"/>
    <cellStyle name="_СЧДОГ_Февраль_Июнь_Август_Дистанц." xfId="1131"/>
    <cellStyle name="_СЧДОГ_Февраль_Июнь_Август_Индив." xfId="1132"/>
    <cellStyle name="_СЧДОГ_Февраль_Июнь_БЕЛ" xfId="1133"/>
    <cellStyle name="_СЧДОГ_Февраль_Июнь_БИНТ" xfId="1134"/>
    <cellStyle name="_СЧДОГ_Февраль_Июнь_БИНТ_БЕЛ" xfId="1135"/>
    <cellStyle name="_СЧДОГ_Февраль_Июнь_БИНТ_РЕЧ" xfId="1136"/>
    <cellStyle name="_СЧДОГ_Февраль_Июнь_БУХ" xfId="1137"/>
    <cellStyle name="_СЧДОГ_Февраль_Июнь_БУХ_БЕЛ" xfId="1138"/>
    <cellStyle name="_СЧДОГ_Февраль_Июнь_БУХ_РЕЧ" xfId="1139"/>
    <cellStyle name="_СЧДОГ_Февраль_Июнь_ВЕБДИЗ" xfId="1140"/>
    <cellStyle name="_СЧДОГ_Февраль_Июнь_ВЕБМАСТ" xfId="1141"/>
    <cellStyle name="_СЧДОГ_Февраль_Июнь_ВЕБМАСТ_БЕЛ" xfId="1142"/>
    <cellStyle name="_СЧДОГ_Февраль_Июнь_ВЕБМАСТ_РЕЧ" xfId="1143"/>
    <cellStyle name="_СЧДОГ_Февраль_Июнь_Дети" xfId="1144"/>
    <cellStyle name="_СЧДОГ_Февраль_Июнь_Дистанц." xfId="1145"/>
    <cellStyle name="_СЧДОГ_Февраль_Июнь_Индив." xfId="1146"/>
    <cellStyle name="_СЧДОГ_Февраль_Июнь_Индив._БЕЛ" xfId="1147"/>
    <cellStyle name="_СЧДОГ_Февраль_Июнь_Индив._РЕЧ" xfId="1148"/>
    <cellStyle name="_СЧДОГ_Февраль_Июнь_Июнь" xfId="1149"/>
    <cellStyle name="_СЧДОГ_Февраль_Июнь_Июнь_Август" xfId="1150"/>
    <cellStyle name="_СЧДОГ_Февраль_Июнь_Июнь_Дистанц." xfId="1151"/>
    <cellStyle name="_СЧДОГ_Февраль_Июнь_Июнь_Индив." xfId="1152"/>
    <cellStyle name="_СЧДОГ_Февраль_Июнь_Июнь_КБУ" xfId="1153"/>
    <cellStyle name="_СЧДОГ_Февраль_Июнь_КБУ" xfId="1154"/>
    <cellStyle name="_СЧДОГ_Февраль_Июнь_КРН" xfId="1155"/>
    <cellStyle name="_СЧДОГ_Февраль_Июнь_ОПШ" xfId="1156"/>
    <cellStyle name="_СЧДОГ_Февраль_Июнь_СР" xfId="1157"/>
    <cellStyle name="_СЧДОГ_Февраль_КБУ" xfId="1158"/>
    <cellStyle name="_СЧДОГ_Февраль_КРН" xfId="1159"/>
    <cellStyle name="_СЧДОГ_Февраль_Май" xfId="1160"/>
    <cellStyle name="_СЧДОГ_Февраль_Май_Август" xfId="1161"/>
    <cellStyle name="_СЧДОГ_Февраль_Май_Август_Дистанц." xfId="1162"/>
    <cellStyle name="_СЧДОГ_Февраль_Май_Август_Индив." xfId="1163"/>
    <cellStyle name="_СЧДОГ_Февраль_Май_БЕЛ" xfId="1164"/>
    <cellStyle name="_СЧДОГ_Февраль_Май_БИНТ" xfId="1165"/>
    <cellStyle name="_СЧДОГ_Февраль_Май_БИНТ_БЕЛ" xfId="1166"/>
    <cellStyle name="_СЧДОГ_Февраль_Май_БИНТ_РЕЧ" xfId="1167"/>
    <cellStyle name="_СЧДОГ_Февраль_Май_ВЕБДИЗ" xfId="1168"/>
    <cellStyle name="_СЧДОГ_Февраль_Май_ВЕБМАСТ" xfId="1169"/>
    <cellStyle name="_СЧДОГ_Февраль_Май_ВЕБМАСТ_БЕЛ" xfId="1170"/>
    <cellStyle name="_СЧДОГ_Февраль_Май_ВЕБМАСТ_РЕЧ" xfId="1171"/>
    <cellStyle name="_СЧДОГ_Февраль_Май_Дети" xfId="1172"/>
    <cellStyle name="_СЧДОГ_Февраль_Май_Дистанц." xfId="1173"/>
    <cellStyle name="_СЧДОГ_Февраль_Май_Индив." xfId="1174"/>
    <cellStyle name="_СЧДОГ_Февраль_Май_Индив._БЕЛ" xfId="1175"/>
    <cellStyle name="_СЧДОГ_Февраль_Май_Индив._РЕЧ" xfId="1176"/>
    <cellStyle name="_СЧДОГ_Февраль_Май_Июнь" xfId="1177"/>
    <cellStyle name="_СЧДОГ_Февраль_Май_Июнь_Август" xfId="1178"/>
    <cellStyle name="_СЧДОГ_Февраль_Май_Июнь_Дистанц." xfId="1179"/>
    <cellStyle name="_СЧДОГ_Февраль_Май_Июнь_Индив." xfId="1180"/>
    <cellStyle name="_СЧДОГ_Февраль_Май_Июнь_КБУ" xfId="1181"/>
    <cellStyle name="_СЧДОГ_Февраль_Май_КБУ" xfId="1182"/>
    <cellStyle name="_СЧДОГ_Февраль_Май_КРН" xfId="1183"/>
    <cellStyle name="_СЧДОГ_Февраль_Май_ОПШ" xfId="1184"/>
    <cellStyle name="_СЧДОГ_Февраль_Май_СР" xfId="1185"/>
    <cellStyle name="_СЧДОГ_Февраль_ОПШ" xfId="1186"/>
    <cellStyle name="_СЧДОГ_Февраль_РЕЧ" xfId="1187"/>
    <cellStyle name="_СЧДОГ_Февраль_РЕЧ_БЕЛ" xfId="1188"/>
    <cellStyle name="_СЧДОГ_Февраль_РЕЧ_РЕЧ" xfId="1189"/>
    <cellStyle name="_СЧДОГ_Февраль_СИ" xfId="1190"/>
    <cellStyle name="_СЧДОГ_Февраль_СИ_БЕЛ" xfId="1191"/>
    <cellStyle name="_СЧДОГ_Февраль_СИ_РЕЧ" xfId="1192"/>
    <cellStyle name="_СЧДОГ_Февраль_СР" xfId="1193"/>
    <cellStyle name="_СЧДОГ_Февраль_СУБД" xfId="1194"/>
    <cellStyle name="_СЧДОГ_Февраль_СУБД_БЕЛ" xfId="1195"/>
    <cellStyle name="_СЧДОГ_Февраль_СУБД_РЕЧ" xfId="1196"/>
    <cellStyle name="_СЧДОГ_ФШ" xfId="1197"/>
    <cellStyle name="_СЧДОГ_ФШ_БЕЛ" xfId="1198"/>
    <cellStyle name="_СЧДОГ_ФШ_РЕЧ" xfId="1199"/>
    <cellStyle name="_ТЕК" xfId="1200"/>
    <cellStyle name="_ТЕК_БЕЛ" xfId="1201"/>
    <cellStyle name="_ТЕК_РЕЧ" xfId="1202"/>
    <cellStyle name="_ТОР" xfId="1203"/>
    <cellStyle name="_ТОР_БЕЛ" xfId="1204"/>
    <cellStyle name="_ТОР_РЕЧ" xfId="1205"/>
    <cellStyle name="_Февраль" xfId="1206"/>
    <cellStyle name="_Февраль_Август" xfId="1207"/>
    <cellStyle name="_Февраль_Август_Дистанц." xfId="1208"/>
    <cellStyle name="_Февраль_Август_Индив." xfId="1209"/>
    <cellStyle name="_Февраль_АКАД" xfId="1210"/>
    <cellStyle name="_Февраль_АКАД_БЕЛ" xfId="1211"/>
    <cellStyle name="_Февраль_АКАД_РЕЧ" xfId="1212"/>
    <cellStyle name="_Февраль_Б9560" xfId="1213"/>
    <cellStyle name="_Февраль_Б9560_БЕЛ" xfId="1214"/>
    <cellStyle name="_Февраль_Б9560_РЕЧ" xfId="1215"/>
    <cellStyle name="_Февраль_БЕЛ" xfId="1216"/>
    <cellStyle name="_Февраль_БИНТ" xfId="1217"/>
    <cellStyle name="_Февраль_БИНТ_БЕЛ" xfId="1218"/>
    <cellStyle name="_Февраль_БИНТ_РЕЧ" xfId="1219"/>
    <cellStyle name="_Февраль_БУХ" xfId="1220"/>
    <cellStyle name="_Февраль_БУХ_БЕЛ" xfId="1221"/>
    <cellStyle name="_Февраль_БУХ_РЕЧ" xfId="1222"/>
    <cellStyle name="_Февраль_ВЕБДИЗ" xfId="1223"/>
    <cellStyle name="_Февраль_ВЕБМАСТ" xfId="1224"/>
    <cellStyle name="_Февраль_ВЕБМАСТ_БЕЛ" xfId="1225"/>
    <cellStyle name="_Февраль_ВЕБМАСТ_РЕЧ" xfId="1226"/>
    <cellStyle name="_Февраль_Дети" xfId="1227"/>
    <cellStyle name="_Февраль_Дистанц." xfId="1228"/>
    <cellStyle name="_Февраль_Индив." xfId="1229"/>
    <cellStyle name="_Февраль_Индив._БЕЛ" xfId="1230"/>
    <cellStyle name="_Февраль_Индив._РЕЧ" xfId="1231"/>
    <cellStyle name="_Февраль_Июль" xfId="1232"/>
    <cellStyle name="_Февраль_Июль_Август" xfId="1233"/>
    <cellStyle name="_Февраль_Июль_Август_Дистанц." xfId="1234"/>
    <cellStyle name="_Февраль_Июль_Август_Индив." xfId="1235"/>
    <cellStyle name="_Февраль_Июль_БЕЛ" xfId="1236"/>
    <cellStyle name="_Февраль_Июль_БИНТ" xfId="1237"/>
    <cellStyle name="_Февраль_Июль_БИНТ_БЕЛ" xfId="1238"/>
    <cellStyle name="_Февраль_Июль_БИНТ_РЕЧ" xfId="1239"/>
    <cellStyle name="_Февраль_Июль_ВЕБДИЗ" xfId="1240"/>
    <cellStyle name="_Февраль_Июль_ВЕБМАСТ" xfId="1241"/>
    <cellStyle name="_Февраль_Июль_ВЕБМАСТ_БЕЛ" xfId="1242"/>
    <cellStyle name="_Февраль_Июль_ВЕБМАСТ_РЕЧ" xfId="1243"/>
    <cellStyle name="_Февраль_Июль_Дети" xfId="1244"/>
    <cellStyle name="_Февраль_Июль_Дистанц." xfId="1245"/>
    <cellStyle name="_Февраль_Июль_Индив." xfId="1246"/>
    <cellStyle name="_Февраль_Июль_Индив._БЕЛ" xfId="1247"/>
    <cellStyle name="_Февраль_Июль_Индив._РЕЧ" xfId="1248"/>
    <cellStyle name="_Февраль_Июль_Июнь" xfId="1249"/>
    <cellStyle name="_Февраль_Июль_Июнь_Август" xfId="1250"/>
    <cellStyle name="_Февраль_Июль_Июнь_Дистанц." xfId="1251"/>
    <cellStyle name="_Февраль_Июль_Июнь_Индив." xfId="1252"/>
    <cellStyle name="_Февраль_Июль_Июнь_КБУ" xfId="1253"/>
    <cellStyle name="_Февраль_Июль_КБУ" xfId="1254"/>
    <cellStyle name="_Февраль_Июль_КРН" xfId="1255"/>
    <cellStyle name="_Февраль_Июль_ОПШ" xfId="1256"/>
    <cellStyle name="_Февраль_Июль_СР" xfId="1257"/>
    <cellStyle name="_Февраль_Июнь" xfId="1258"/>
    <cellStyle name="_Февраль_Июнь_1" xfId="1259"/>
    <cellStyle name="_Февраль_Июнь_1_Август" xfId="1260"/>
    <cellStyle name="_Февраль_Июнь_1_Дистанц." xfId="1261"/>
    <cellStyle name="_Февраль_Июнь_1_Индив." xfId="1262"/>
    <cellStyle name="_Февраль_Июнь_1_КБУ" xfId="1263"/>
    <cellStyle name="_Февраль_Июнь_Август" xfId="1264"/>
    <cellStyle name="_Февраль_Июнь_Август_Дистанц." xfId="1265"/>
    <cellStyle name="_Февраль_Июнь_Август_Индив." xfId="1266"/>
    <cellStyle name="_Февраль_Июнь_БЕЛ" xfId="1267"/>
    <cellStyle name="_Февраль_Июнь_БИНТ" xfId="1268"/>
    <cellStyle name="_Февраль_Июнь_БИНТ_БЕЛ" xfId="1269"/>
    <cellStyle name="_Февраль_Июнь_БИНТ_РЕЧ" xfId="1270"/>
    <cellStyle name="_Февраль_Июнь_БУХ" xfId="1271"/>
    <cellStyle name="_Февраль_Июнь_БУХ_БЕЛ" xfId="1272"/>
    <cellStyle name="_Февраль_Июнь_БУХ_РЕЧ" xfId="1273"/>
    <cellStyle name="_Февраль_Июнь_ВЕБДИЗ" xfId="1274"/>
    <cellStyle name="_Февраль_Июнь_ВЕБМАСТ" xfId="1275"/>
    <cellStyle name="_Февраль_Июнь_ВЕБМАСТ_БЕЛ" xfId="1276"/>
    <cellStyle name="_Февраль_Июнь_ВЕБМАСТ_РЕЧ" xfId="1277"/>
    <cellStyle name="_Февраль_Июнь_Дети" xfId="1278"/>
    <cellStyle name="_Февраль_Июнь_Дистанц." xfId="1279"/>
    <cellStyle name="_Февраль_Июнь_Индив." xfId="1280"/>
    <cellStyle name="_Февраль_Июнь_Индив._БЕЛ" xfId="1281"/>
    <cellStyle name="_Февраль_Июнь_Индив._РЕЧ" xfId="1282"/>
    <cellStyle name="_Февраль_Июнь_Июнь" xfId="1283"/>
    <cellStyle name="_Февраль_Июнь_Июнь_Август" xfId="1284"/>
    <cellStyle name="_Февраль_Июнь_Июнь_Дистанц." xfId="1285"/>
    <cellStyle name="_Февраль_Июнь_Июнь_Индив." xfId="1286"/>
    <cellStyle name="_Февраль_Июнь_Июнь_КБУ" xfId="1287"/>
    <cellStyle name="_Февраль_Июнь_КБУ" xfId="1288"/>
    <cellStyle name="_Февраль_Июнь_КРН" xfId="1289"/>
    <cellStyle name="_Февраль_Июнь_ОПШ" xfId="1290"/>
    <cellStyle name="_Февраль_Июнь_СР" xfId="1291"/>
    <cellStyle name="_Февраль_КБУ" xfId="1292"/>
    <cellStyle name="_Февраль_КРН" xfId="1293"/>
    <cellStyle name="_Февраль_Май" xfId="1294"/>
    <cellStyle name="_Февраль_Май_Август" xfId="1295"/>
    <cellStyle name="_Февраль_Май_Август_Дистанц." xfId="1296"/>
    <cellStyle name="_Февраль_Май_Август_Индив." xfId="1297"/>
    <cellStyle name="_Февраль_Май_БЕЛ" xfId="1298"/>
    <cellStyle name="_Февраль_Май_БИНТ" xfId="1299"/>
    <cellStyle name="_Февраль_Май_БИНТ_БЕЛ" xfId="1300"/>
    <cellStyle name="_Февраль_Май_БИНТ_РЕЧ" xfId="1301"/>
    <cellStyle name="_Февраль_Май_ВЕБДИЗ" xfId="1302"/>
    <cellStyle name="_Февраль_Май_ВЕБМАСТ" xfId="1303"/>
    <cellStyle name="_Февраль_Май_ВЕБМАСТ_БЕЛ" xfId="1304"/>
    <cellStyle name="_Февраль_Май_ВЕБМАСТ_РЕЧ" xfId="1305"/>
    <cellStyle name="_Февраль_Май_Дети" xfId="1306"/>
    <cellStyle name="_Февраль_Май_Дистанц." xfId="1307"/>
    <cellStyle name="_Февраль_Май_Индив." xfId="1308"/>
    <cellStyle name="_Февраль_Май_Индив._БЕЛ" xfId="1309"/>
    <cellStyle name="_Февраль_Май_Индив._РЕЧ" xfId="1310"/>
    <cellStyle name="_Февраль_Май_Июнь" xfId="1311"/>
    <cellStyle name="_Февраль_Май_Июнь_Август" xfId="1312"/>
    <cellStyle name="_Февраль_Май_Июнь_Дистанц." xfId="1313"/>
    <cellStyle name="_Февраль_Май_Июнь_Индив." xfId="1314"/>
    <cellStyle name="_Февраль_Май_Июнь_КБУ" xfId="1315"/>
    <cellStyle name="_Февраль_Май_КБУ" xfId="1316"/>
    <cellStyle name="_Февраль_Май_КРН" xfId="1317"/>
    <cellStyle name="_Февраль_Май_ОПШ" xfId="1318"/>
    <cellStyle name="_Февраль_Май_СР" xfId="1319"/>
    <cellStyle name="_Февраль_ОПШ" xfId="1320"/>
    <cellStyle name="_Февраль_РЕЧ" xfId="1321"/>
    <cellStyle name="_Февраль_РЕЧ_БЕЛ" xfId="1322"/>
    <cellStyle name="_Февраль_РЕЧ_РЕЧ" xfId="1323"/>
    <cellStyle name="_Февраль_СИ" xfId="1324"/>
    <cellStyle name="_Февраль_СИ_БЕЛ" xfId="1325"/>
    <cellStyle name="_Февраль_СИ_РЕЧ" xfId="1326"/>
    <cellStyle name="_Февраль_СР" xfId="1327"/>
    <cellStyle name="_Февраль_СУБД" xfId="1328"/>
    <cellStyle name="_Февраль_СУБД_БЕЛ" xfId="1329"/>
    <cellStyle name="_Февраль_СУБД_РЕЧ" xfId="1330"/>
    <cellStyle name="_ФШ" xfId="1331"/>
    <cellStyle name="_ФШ_Апрель" xfId="1332"/>
    <cellStyle name="_ФШ_Апрель_БЕЛ" xfId="1333"/>
    <cellStyle name="_ФШ_Апрель_РЕЧ" xfId="1334"/>
    <cellStyle name="_ФШ_БЕЛ" xfId="1335"/>
    <cellStyle name="_ФШ_Июль" xfId="1336"/>
    <cellStyle name="_ФШ_Июль_БЕЛ" xfId="1337"/>
    <cellStyle name="_ФШ_Июль_РЕЧ" xfId="1338"/>
    <cellStyle name="_ФШ_Июнь" xfId="1339"/>
    <cellStyle name="_ФШ_Июнь_БЕЛ" xfId="1340"/>
    <cellStyle name="_ФШ_Июнь_РЕЧ" xfId="1341"/>
    <cellStyle name="_ФШ_Май" xfId="1342"/>
    <cellStyle name="_ФШ_Май_БЕЛ" xfId="1343"/>
    <cellStyle name="_ФШ_Май_РЕЧ" xfId="1344"/>
    <cellStyle name="_ФШ_РЕЧ" xfId="1345"/>
    <cellStyle name="_ФШ_Февраль" xfId="1346"/>
    <cellStyle name="_ФШ_Февраль_БЕЛ" xfId="1347"/>
    <cellStyle name="_ФШ_Февраль_РЕЧ" xfId="1348"/>
    <cellStyle name="_ФШ_Январь" xfId="1349"/>
    <cellStyle name="_ФШ_Январь_БЕЛ" xfId="1350"/>
    <cellStyle name="_ФШ_Январь_РЕЧ" xfId="1351"/>
    <cellStyle name="_Январь" xfId="1352"/>
    <cellStyle name="_Январь_3ДМ" xfId="1353"/>
    <cellStyle name="_Январь_3ДМ_БЕЛ" xfId="1354"/>
    <cellStyle name="_Январь_3ДМ_РЕЧ" xfId="1355"/>
    <cellStyle name="_Январь_Август" xfId="1356"/>
    <cellStyle name="_Январь_Август_Дистанц." xfId="1357"/>
    <cellStyle name="_Январь_Август_Индив." xfId="1358"/>
    <cellStyle name="_Январь_АКАД" xfId="1359"/>
    <cellStyle name="_Январь_АКАД_БЕЛ" xfId="1360"/>
    <cellStyle name="_Январь_АКАД_РЕЧ" xfId="1361"/>
    <cellStyle name="_Январь_Апрель" xfId="1362"/>
    <cellStyle name="_Январь_Апрель_3ДМ" xfId="1363"/>
    <cellStyle name="_Январь_Апрель_3ДМ_БЕЛ" xfId="1364"/>
    <cellStyle name="_Январь_Апрель_3ДМ_РЕЧ" xfId="1365"/>
    <cellStyle name="_Январь_Апрель_Август" xfId="1366"/>
    <cellStyle name="_Январь_Апрель_Август_Дистанц." xfId="1367"/>
    <cellStyle name="_Январь_Апрель_Август_Индив." xfId="1368"/>
    <cellStyle name="_Январь_Апрель_АКАД" xfId="1369"/>
    <cellStyle name="_Январь_Апрель_АКАД_БЕЛ" xfId="1370"/>
    <cellStyle name="_Январь_Апрель_АКАД_РЕЧ" xfId="1371"/>
    <cellStyle name="_Январь_Апрель_Б9560" xfId="1372"/>
    <cellStyle name="_Январь_Апрель_Б9560_БЕЛ" xfId="1373"/>
    <cellStyle name="_Январь_Апрель_Б9560_РЕЧ" xfId="1374"/>
    <cellStyle name="_Январь_Апрель_БЕЛ" xfId="1375"/>
    <cellStyle name="_Январь_Апрель_БИНТ" xfId="1376"/>
    <cellStyle name="_Январь_Апрель_БИНТ_БЕЛ" xfId="1377"/>
    <cellStyle name="_Январь_Апрель_БИНТ_РЕЧ" xfId="1378"/>
    <cellStyle name="_Январь_Апрель_БУХ" xfId="1379"/>
    <cellStyle name="_Январь_Апрель_БУХ_БЕЛ" xfId="1380"/>
    <cellStyle name="_Январь_Апрель_БУХ_РЕЧ" xfId="1381"/>
    <cellStyle name="_Январь_Апрель_ВЕБДИЗ" xfId="1382"/>
    <cellStyle name="_Январь_Апрель_ВЕБДИЗ_БЕЛ" xfId="1383"/>
    <cellStyle name="_Январь_Апрель_ВЕБДИЗ_РЕЧ" xfId="1384"/>
    <cellStyle name="_Январь_Апрель_ВЕБМАСТ" xfId="1385"/>
    <cellStyle name="_Январь_Апрель_ВЕБМАСТ_БЕЛ" xfId="1386"/>
    <cellStyle name="_Январь_Апрель_ВЕБМАСТ_РЕЧ" xfId="1387"/>
    <cellStyle name="_Январь_Апрель_ВУЕ" xfId="1388"/>
    <cellStyle name="_Январь_Апрель_ВУЕ_БЕЛ" xfId="1389"/>
    <cellStyle name="_Январь_Апрель_ВУЕ_РЕЧ" xfId="1390"/>
    <cellStyle name="_Январь_Апрель_Дети" xfId="1391"/>
    <cellStyle name="_Январь_Апрель_Дети_БЕЛ" xfId="1392"/>
    <cellStyle name="_Январь_Апрель_Дети_РЕЧ" xfId="1393"/>
    <cellStyle name="_Январь_Апрель_Дистанц." xfId="1394"/>
    <cellStyle name="_Январь_Апрель_Индив." xfId="1395"/>
    <cellStyle name="_Январь_Апрель_Индив._БЕЛ" xfId="1396"/>
    <cellStyle name="_Январь_Апрель_Индив._РЕЧ" xfId="1397"/>
    <cellStyle name="_Январь_Апрель_Июль" xfId="1398"/>
    <cellStyle name="_Январь_Апрель_Июль_Август" xfId="1399"/>
    <cellStyle name="_Январь_Апрель_Июль_Август_Дистанц." xfId="1400"/>
    <cellStyle name="_Январь_Апрель_Июль_Август_Индив." xfId="1401"/>
    <cellStyle name="_Январь_Апрель_Июль_БЕЛ" xfId="1402"/>
    <cellStyle name="_Январь_Апрель_Июль_БИНТ" xfId="1403"/>
    <cellStyle name="_Январь_Апрель_Июль_БИНТ_БЕЛ" xfId="1404"/>
    <cellStyle name="_Январь_Апрель_Июль_БИНТ_РЕЧ" xfId="1405"/>
    <cellStyle name="_Январь_Апрель_Июль_ВЕБДИЗ" xfId="1406"/>
    <cellStyle name="_Январь_Апрель_Июль_ВЕБМАСТ" xfId="1407"/>
    <cellStyle name="_Январь_Апрель_Июль_ВЕБМАСТ_БЕЛ" xfId="1408"/>
    <cellStyle name="_Январь_Апрель_Июль_ВЕБМАСТ_РЕЧ" xfId="1409"/>
    <cellStyle name="_Январь_Апрель_Июль_Дети" xfId="1410"/>
    <cellStyle name="_Январь_Апрель_Июль_Дистанц." xfId="1411"/>
    <cellStyle name="_Январь_Апрель_Июль_Индив." xfId="1412"/>
    <cellStyle name="_Январь_Апрель_Июль_Индив._БЕЛ" xfId="1413"/>
    <cellStyle name="_Январь_Апрель_Июль_Индив._РЕЧ" xfId="1414"/>
    <cellStyle name="_Январь_Апрель_Июль_Июнь" xfId="1415"/>
    <cellStyle name="_Январь_Апрель_Июль_Июнь_Август" xfId="1416"/>
    <cellStyle name="_Январь_Апрель_Июль_Июнь_Дистанц." xfId="1417"/>
    <cellStyle name="_Январь_Апрель_Июль_Июнь_Индив." xfId="1418"/>
    <cellStyle name="_Январь_Апрель_Июль_Июнь_КБУ" xfId="1419"/>
    <cellStyle name="_Январь_Апрель_Июль_КБУ" xfId="1420"/>
    <cellStyle name="_Январь_Апрель_Июль_КРН" xfId="1421"/>
    <cellStyle name="_Январь_Апрель_Июль_ОПШ" xfId="1422"/>
    <cellStyle name="_Январь_Апрель_Июль_СР" xfId="1423"/>
    <cellStyle name="_Январь_Апрель_Июнь" xfId="1424"/>
    <cellStyle name="_Январь_Апрель_Июнь_1" xfId="1425"/>
    <cellStyle name="_Январь_Апрель_Июнь_1_Август" xfId="1426"/>
    <cellStyle name="_Январь_Апрель_Июнь_1_Дистанц." xfId="1427"/>
    <cellStyle name="_Январь_Апрель_Июнь_1_Индив." xfId="1428"/>
    <cellStyle name="_Январь_Апрель_Июнь_1_КБУ" xfId="1429"/>
    <cellStyle name="_Январь_Апрель_Июнь_Август" xfId="1430"/>
    <cellStyle name="_Январь_Апрель_Июнь_Август_Дистанц." xfId="1431"/>
    <cellStyle name="_Январь_Апрель_Июнь_Август_Индив." xfId="1432"/>
    <cellStyle name="_Январь_Апрель_Июнь_БЕЛ" xfId="1433"/>
    <cellStyle name="_Январь_Апрель_Июнь_БИНТ" xfId="1434"/>
    <cellStyle name="_Январь_Апрель_Июнь_БИНТ_БЕЛ" xfId="1435"/>
    <cellStyle name="_Январь_Апрель_Июнь_БИНТ_РЕЧ" xfId="1436"/>
    <cellStyle name="_Январь_Апрель_Июнь_БУХ" xfId="1437"/>
    <cellStyle name="_Январь_Апрель_Июнь_БУХ_БЕЛ" xfId="1438"/>
    <cellStyle name="_Январь_Апрель_Июнь_БУХ_РЕЧ" xfId="1439"/>
    <cellStyle name="_Январь_Апрель_Июнь_ВЕБДИЗ" xfId="1440"/>
    <cellStyle name="_Январь_Апрель_Июнь_ВЕБМАСТ" xfId="1441"/>
    <cellStyle name="_Январь_Апрель_Июнь_ВЕБМАСТ_БЕЛ" xfId="1442"/>
    <cellStyle name="_Январь_Апрель_Июнь_ВЕБМАСТ_РЕЧ" xfId="1443"/>
    <cellStyle name="_Январь_Апрель_Июнь_Дети" xfId="1444"/>
    <cellStyle name="_Январь_Апрель_Июнь_Дистанц." xfId="1445"/>
    <cellStyle name="_Январь_Апрель_Июнь_Индив." xfId="1446"/>
    <cellStyle name="_Январь_Апрель_Июнь_Индив._БЕЛ" xfId="1447"/>
    <cellStyle name="_Январь_Апрель_Июнь_Индив._РЕЧ" xfId="1448"/>
    <cellStyle name="_Январь_Апрель_Июнь_Июнь" xfId="1449"/>
    <cellStyle name="_Январь_Апрель_Июнь_Июнь_Август" xfId="1450"/>
    <cellStyle name="_Январь_Апрель_Июнь_Июнь_Дистанц." xfId="1451"/>
    <cellStyle name="_Январь_Апрель_Июнь_Июнь_Индив." xfId="1452"/>
    <cellStyle name="_Январь_Апрель_Июнь_Июнь_КБУ" xfId="1453"/>
    <cellStyle name="_Январь_Апрель_Июнь_КБУ" xfId="1454"/>
    <cellStyle name="_Январь_Апрель_Июнь_КРН" xfId="1455"/>
    <cellStyle name="_Январь_Апрель_Июнь_ОПШ" xfId="1456"/>
    <cellStyle name="_Январь_Апрель_Июнь_СР" xfId="1457"/>
    <cellStyle name="_Январь_Апрель_КБУ" xfId="1458"/>
    <cellStyle name="_Январь_Апрель_КБУ_БЕЛ" xfId="1459"/>
    <cellStyle name="_Январь_Апрель_КБУ_РЕЧ" xfId="1460"/>
    <cellStyle name="_Январь_Апрель_КРН" xfId="1461"/>
    <cellStyle name="_Январь_Апрель_Май" xfId="1462"/>
    <cellStyle name="_Январь_Апрель_Май_1" xfId="1463"/>
    <cellStyle name="_Январь_Апрель_Май_1_Август" xfId="1464"/>
    <cellStyle name="_Январь_Апрель_Май_1_Август_Дистанц." xfId="1465"/>
    <cellStyle name="_Январь_Апрель_Май_1_Август_Индив." xfId="1466"/>
    <cellStyle name="_Январь_Апрель_Май_1_БЕЛ" xfId="1467"/>
    <cellStyle name="_Январь_Апрель_Май_1_БИНТ" xfId="1468"/>
    <cellStyle name="_Январь_Апрель_Май_1_БИНТ_БЕЛ" xfId="1469"/>
    <cellStyle name="_Январь_Апрель_Май_1_БИНТ_РЕЧ" xfId="1470"/>
    <cellStyle name="_Январь_Апрель_Май_1_ВЕБДИЗ" xfId="1471"/>
    <cellStyle name="_Январь_Апрель_Май_1_ВЕБМАСТ" xfId="1472"/>
    <cellStyle name="_Январь_Апрель_Май_1_ВЕБМАСТ_БЕЛ" xfId="1473"/>
    <cellStyle name="_Январь_Апрель_Май_1_ВЕБМАСТ_РЕЧ" xfId="1474"/>
    <cellStyle name="_Январь_Апрель_Май_1_Дети" xfId="1475"/>
    <cellStyle name="_Январь_Апрель_Май_1_Дистанц." xfId="1476"/>
    <cellStyle name="_Январь_Апрель_Май_1_Индив." xfId="1477"/>
    <cellStyle name="_Январь_Апрель_Май_1_Индив._БЕЛ" xfId="1478"/>
    <cellStyle name="_Январь_Апрель_Май_1_Индив._РЕЧ" xfId="1479"/>
    <cellStyle name="_Январь_Апрель_Май_1_Июнь" xfId="1480"/>
    <cellStyle name="_Январь_Апрель_Май_1_Июнь_Август" xfId="1481"/>
    <cellStyle name="_Январь_Апрель_Май_1_Июнь_Дистанц." xfId="1482"/>
    <cellStyle name="_Январь_Апрель_Май_1_Июнь_Индив." xfId="1483"/>
    <cellStyle name="_Январь_Апрель_Май_1_Июнь_КБУ" xfId="1484"/>
    <cellStyle name="_Январь_Апрель_Май_1_КБУ" xfId="1485"/>
    <cellStyle name="_Январь_Апрель_Май_1_КРН" xfId="1486"/>
    <cellStyle name="_Январь_Апрель_Май_1_ОПШ" xfId="1487"/>
    <cellStyle name="_Январь_Апрель_Май_1_СР" xfId="1488"/>
    <cellStyle name="_Январь_Апрель_Май_Август" xfId="1489"/>
    <cellStyle name="_Январь_Апрель_Май_Август_Дистанц." xfId="1490"/>
    <cellStyle name="_Январь_Апрель_Май_Август_Индив." xfId="1491"/>
    <cellStyle name="_Январь_Апрель_Май_АКАД" xfId="1492"/>
    <cellStyle name="_Январь_Апрель_Май_АКАД_БЕЛ" xfId="1493"/>
    <cellStyle name="_Январь_Апрель_Май_АКАД_РЕЧ" xfId="1494"/>
    <cellStyle name="_Январь_Апрель_Май_Б9560" xfId="1495"/>
    <cellStyle name="_Январь_Апрель_Май_Б9560_БЕЛ" xfId="1496"/>
    <cellStyle name="_Январь_Апрель_Май_Б9560_РЕЧ" xfId="1497"/>
    <cellStyle name="_Январь_Апрель_Май_БЕЛ" xfId="1498"/>
    <cellStyle name="_Январь_Апрель_Май_БИНТ" xfId="1499"/>
    <cellStyle name="_Январь_Апрель_Май_БИНТ_БЕЛ" xfId="1500"/>
    <cellStyle name="_Январь_Апрель_Май_БИНТ_РЕЧ" xfId="1501"/>
    <cellStyle name="_Январь_Апрель_Май_БУХ" xfId="1502"/>
    <cellStyle name="_Январь_Апрель_Май_БУХ_БЕЛ" xfId="1503"/>
    <cellStyle name="_Январь_Апрель_Май_БУХ_РЕЧ" xfId="1504"/>
    <cellStyle name="_Январь_Апрель_Май_ВЕБДИЗ" xfId="1505"/>
    <cellStyle name="_Январь_Апрель_Май_ВЕБМАСТ" xfId="1506"/>
    <cellStyle name="_Январь_Апрель_Май_ВЕБМАСТ_БЕЛ" xfId="1507"/>
    <cellStyle name="_Январь_Апрель_Май_ВЕБМАСТ_РЕЧ" xfId="1508"/>
    <cellStyle name="_Январь_Апрель_Май_Дети" xfId="1509"/>
    <cellStyle name="_Январь_Апрель_Май_Дистанц." xfId="1510"/>
    <cellStyle name="_Январь_Апрель_Май_Индив." xfId="1511"/>
    <cellStyle name="_Январь_Апрель_Май_Индив._БЕЛ" xfId="1512"/>
    <cellStyle name="_Январь_Апрель_Май_Индив._РЕЧ" xfId="1513"/>
    <cellStyle name="_Январь_Апрель_Май_Июль" xfId="1514"/>
    <cellStyle name="_Январь_Апрель_Май_Июль_Август" xfId="1515"/>
    <cellStyle name="_Январь_Апрель_Май_Июль_Август_Дистанц." xfId="1516"/>
    <cellStyle name="_Январь_Апрель_Май_Июль_Август_Индив." xfId="1517"/>
    <cellStyle name="_Январь_Апрель_Май_Июль_БЕЛ" xfId="1518"/>
    <cellStyle name="_Январь_Апрель_Май_Июль_БИНТ" xfId="1519"/>
    <cellStyle name="_Январь_Апрель_Май_Июль_БИНТ_БЕЛ" xfId="1520"/>
    <cellStyle name="_Январь_Апрель_Май_Июль_БИНТ_РЕЧ" xfId="1521"/>
    <cellStyle name="_Январь_Апрель_Май_Июль_ВЕБДИЗ" xfId="1522"/>
    <cellStyle name="_Январь_Апрель_Май_Июль_ВЕБМАСТ" xfId="1523"/>
    <cellStyle name="_Январь_Апрель_Май_Июль_ВЕБМАСТ_БЕЛ" xfId="1524"/>
    <cellStyle name="_Январь_Апрель_Май_Июль_ВЕБМАСТ_РЕЧ" xfId="1525"/>
    <cellStyle name="_Январь_Апрель_Май_Июль_Дети" xfId="1526"/>
    <cellStyle name="_Январь_Апрель_Май_Июль_Дистанц." xfId="1527"/>
    <cellStyle name="_Январь_Апрель_Май_Июль_Индив." xfId="1528"/>
    <cellStyle name="_Январь_Апрель_Май_Июль_Индив._БЕЛ" xfId="1529"/>
    <cellStyle name="_Январь_Апрель_Май_Июль_Индив._РЕЧ" xfId="1530"/>
    <cellStyle name="_Январь_Апрель_Май_Июль_Июнь" xfId="1531"/>
    <cellStyle name="_Январь_Апрель_Май_Июль_Июнь_Август" xfId="1532"/>
    <cellStyle name="_Январь_Апрель_Май_Июль_Июнь_Дистанц." xfId="1533"/>
    <cellStyle name="_Январь_Апрель_Май_Июль_Июнь_Индив." xfId="1534"/>
    <cellStyle name="_Январь_Апрель_Май_Июль_Июнь_КБУ" xfId="1535"/>
    <cellStyle name="_Январь_Апрель_Май_Июль_КБУ" xfId="1536"/>
    <cellStyle name="_Январь_Апрель_Май_Июль_КРН" xfId="1537"/>
    <cellStyle name="_Январь_Апрель_Май_Июль_ОПШ" xfId="1538"/>
    <cellStyle name="_Январь_Апрель_Май_Июль_СР" xfId="1539"/>
    <cellStyle name="_Январь_Апрель_Май_Июнь" xfId="1540"/>
    <cellStyle name="_Январь_Апрель_Май_Июнь_1" xfId="1541"/>
    <cellStyle name="_Январь_Апрель_Май_Июнь_1_Август" xfId="1542"/>
    <cellStyle name="_Январь_Апрель_Май_Июнь_1_Дистанц." xfId="1543"/>
    <cellStyle name="_Январь_Апрель_Май_Июнь_1_Индив." xfId="1544"/>
    <cellStyle name="_Январь_Апрель_Май_Июнь_1_КБУ" xfId="1545"/>
    <cellStyle name="_Январь_Апрель_Май_Июнь_Август" xfId="1546"/>
    <cellStyle name="_Январь_Апрель_Май_Июнь_Август_Дистанц." xfId="1547"/>
    <cellStyle name="_Январь_Апрель_Май_Июнь_Август_Индив." xfId="1548"/>
    <cellStyle name="_Январь_Апрель_Май_Июнь_БЕЛ" xfId="1549"/>
    <cellStyle name="_Январь_Апрель_Май_Июнь_БИНТ" xfId="1550"/>
    <cellStyle name="_Январь_Апрель_Май_Июнь_БИНТ_БЕЛ" xfId="1551"/>
    <cellStyle name="_Январь_Апрель_Май_Июнь_БИНТ_РЕЧ" xfId="1552"/>
    <cellStyle name="_Январь_Апрель_Май_Июнь_БУХ" xfId="1553"/>
    <cellStyle name="_Январь_Апрель_Май_Июнь_БУХ_БЕЛ" xfId="1554"/>
    <cellStyle name="_Январь_Апрель_Май_Июнь_БУХ_РЕЧ" xfId="1555"/>
    <cellStyle name="_Январь_Апрель_Май_Июнь_ВЕБДИЗ" xfId="1556"/>
    <cellStyle name="_Январь_Апрель_Май_Июнь_ВЕБМАСТ" xfId="1557"/>
    <cellStyle name="_Январь_Апрель_Май_Июнь_ВЕБМАСТ_БЕЛ" xfId="1558"/>
    <cellStyle name="_Январь_Апрель_Май_Июнь_ВЕБМАСТ_РЕЧ" xfId="1559"/>
    <cellStyle name="_Январь_Апрель_Май_Июнь_Дети" xfId="1560"/>
    <cellStyle name="_Январь_Апрель_Май_Июнь_Дистанц." xfId="1561"/>
    <cellStyle name="_Январь_Апрель_Май_Июнь_Индив." xfId="1562"/>
    <cellStyle name="_Январь_Апрель_Май_Июнь_Индив._БЕЛ" xfId="1563"/>
    <cellStyle name="_Январь_Апрель_Май_Июнь_Индив._РЕЧ" xfId="1564"/>
    <cellStyle name="_Январь_Апрель_Май_Июнь_Июнь" xfId="1565"/>
    <cellStyle name="_Январь_Апрель_Май_Июнь_Июнь_Август" xfId="1566"/>
    <cellStyle name="_Январь_Апрель_Май_Июнь_Июнь_Дистанц." xfId="1567"/>
    <cellStyle name="_Январь_Апрель_Май_Июнь_Июнь_Индив." xfId="1568"/>
    <cellStyle name="_Январь_Апрель_Май_Июнь_Июнь_КБУ" xfId="1569"/>
    <cellStyle name="_Январь_Апрель_Май_Июнь_КБУ" xfId="1570"/>
    <cellStyle name="_Январь_Апрель_Май_Июнь_КРН" xfId="1571"/>
    <cellStyle name="_Январь_Апрель_Май_Июнь_ОПШ" xfId="1572"/>
    <cellStyle name="_Январь_Апрель_Май_Июнь_СР" xfId="1573"/>
    <cellStyle name="_Январь_Апрель_Май_КБУ" xfId="1574"/>
    <cellStyle name="_Январь_Апрель_Май_КРН" xfId="1575"/>
    <cellStyle name="_Январь_Апрель_Май_Май" xfId="1576"/>
    <cellStyle name="_Январь_Апрель_Май_Май_Август" xfId="1577"/>
    <cellStyle name="_Январь_Апрель_Май_Май_Август_Дистанц." xfId="1578"/>
    <cellStyle name="_Январь_Апрель_Май_Май_Август_Индив." xfId="1579"/>
    <cellStyle name="_Январь_Апрель_Май_Май_БЕЛ" xfId="1580"/>
    <cellStyle name="_Январь_Апрель_Май_Май_БИНТ" xfId="1581"/>
    <cellStyle name="_Январь_Апрель_Май_Май_БИНТ_БЕЛ" xfId="1582"/>
    <cellStyle name="_Январь_Апрель_Май_Май_БИНТ_РЕЧ" xfId="1583"/>
    <cellStyle name="_Январь_Апрель_Май_Май_ВЕБДИЗ" xfId="1584"/>
    <cellStyle name="_Январь_Апрель_Май_Май_ВЕБМАСТ" xfId="1585"/>
    <cellStyle name="_Январь_Апрель_Май_Май_ВЕБМАСТ_БЕЛ" xfId="1586"/>
    <cellStyle name="_Январь_Апрель_Май_Май_ВЕБМАСТ_РЕЧ" xfId="1587"/>
    <cellStyle name="_Январь_Апрель_Май_Май_Дети" xfId="1588"/>
    <cellStyle name="_Январь_Апрель_Май_Май_Дистанц." xfId="1589"/>
    <cellStyle name="_Январь_Апрель_Май_Май_Индив." xfId="1590"/>
    <cellStyle name="_Январь_Апрель_Май_Май_Индив._БЕЛ" xfId="1591"/>
    <cellStyle name="_Январь_Апрель_Май_Май_Индив._РЕЧ" xfId="1592"/>
    <cellStyle name="_Январь_Апрель_Май_Май_Июнь" xfId="1593"/>
    <cellStyle name="_Январь_Апрель_Май_Май_Июнь_Август" xfId="1594"/>
    <cellStyle name="_Январь_Апрель_Май_Май_Июнь_Дистанц." xfId="1595"/>
    <cellStyle name="_Январь_Апрель_Май_Май_Июнь_Индив." xfId="1596"/>
    <cellStyle name="_Январь_Апрель_Май_Май_Июнь_КБУ" xfId="1597"/>
    <cellStyle name="_Январь_Апрель_Май_Май_КБУ" xfId="1598"/>
    <cellStyle name="_Январь_Апрель_Май_Май_КРН" xfId="1599"/>
    <cellStyle name="_Январь_Апрель_Май_Май_ОПШ" xfId="1600"/>
    <cellStyle name="_Январь_Апрель_Май_Май_СР" xfId="1601"/>
    <cellStyle name="_Январь_Апрель_Май_ОПШ" xfId="1602"/>
    <cellStyle name="_Январь_Апрель_Май_РЕЧ" xfId="1603"/>
    <cellStyle name="_Январь_Апрель_Май_РЕЧ_БЕЛ" xfId="1604"/>
    <cellStyle name="_Январь_Апрель_Май_РЕЧ_РЕЧ" xfId="1605"/>
    <cellStyle name="_Январь_Апрель_Май_СИ" xfId="1606"/>
    <cellStyle name="_Январь_Апрель_Май_СИ_БЕЛ" xfId="1607"/>
    <cellStyle name="_Январь_Апрель_Май_СИ_РЕЧ" xfId="1608"/>
    <cellStyle name="_Январь_Апрель_Май_СР" xfId="1609"/>
    <cellStyle name="_Январь_Апрель_Май_СУБД" xfId="1610"/>
    <cellStyle name="_Январь_Апрель_Май_СУБД_БЕЛ" xfId="1611"/>
    <cellStyle name="_Январь_Апрель_Май_СУБД_РЕЧ" xfId="1612"/>
    <cellStyle name="_Январь_Апрель_НТ" xfId="1613"/>
    <cellStyle name="_Январь_Апрель_НТ_БЕЛ" xfId="1614"/>
    <cellStyle name="_Январь_Апрель_НТ_РЕЧ" xfId="1615"/>
    <cellStyle name="_Январь_Апрель_ОПШ" xfId="1616"/>
    <cellStyle name="_Январь_Апрель_Офис" xfId="1617"/>
    <cellStyle name="_Январь_Апрель_Офис_БЕЛ" xfId="1618"/>
    <cellStyle name="_Январь_Апрель_Офис_РЕЧ" xfId="1619"/>
    <cellStyle name="_Январь_Апрель_РЕЧ" xfId="1620"/>
    <cellStyle name="_Январь_Апрель_РЕЧ_БЕЛ" xfId="1621"/>
    <cellStyle name="_Январь_Апрель_РЕЧ_РЕЧ" xfId="1622"/>
    <cellStyle name="_Январь_Апрель_СИ" xfId="1623"/>
    <cellStyle name="_Январь_Апрель_СИ_БЕЛ" xfId="1624"/>
    <cellStyle name="_Январь_Апрель_СИ_РЕЧ" xfId="1625"/>
    <cellStyle name="_Январь_Апрель_СИС" xfId="1626"/>
    <cellStyle name="_Январь_Апрель_СИС_БЕЛ" xfId="1627"/>
    <cellStyle name="_Январь_Апрель_СИС_РЕЧ" xfId="1628"/>
    <cellStyle name="_Январь_Апрель_СР" xfId="1629"/>
    <cellStyle name="_Январь_Апрель_СУБД" xfId="1630"/>
    <cellStyle name="_Январь_Апрель_СУБД_БЕЛ" xfId="1631"/>
    <cellStyle name="_Январь_Апрель_СУБД_РЕЧ" xfId="1632"/>
    <cellStyle name="_Январь_Апрель_ТЕК" xfId="1633"/>
    <cellStyle name="_Январь_Апрель_ТЕК_БЕЛ" xfId="1634"/>
    <cellStyle name="_Январь_Апрель_ТЕК_РЕЧ" xfId="1635"/>
    <cellStyle name="_Январь_Апрель_Февраль" xfId="1636"/>
    <cellStyle name="_Январь_Апрель_Февраль_Август" xfId="1637"/>
    <cellStyle name="_Январь_Апрель_Февраль_Август_Дистанц." xfId="1638"/>
    <cellStyle name="_Январь_Апрель_Февраль_Август_Индив." xfId="1639"/>
    <cellStyle name="_Январь_Апрель_Февраль_АКАД" xfId="1640"/>
    <cellStyle name="_Январь_Апрель_Февраль_АКАД_БЕЛ" xfId="1641"/>
    <cellStyle name="_Январь_Апрель_Февраль_АКАД_РЕЧ" xfId="1642"/>
    <cellStyle name="_Январь_Апрель_Февраль_Б9560" xfId="1643"/>
    <cellStyle name="_Январь_Апрель_Февраль_Б9560_БЕЛ" xfId="1644"/>
    <cellStyle name="_Январь_Апрель_Февраль_Б9560_РЕЧ" xfId="1645"/>
    <cellStyle name="_Январь_Апрель_Февраль_БЕЛ" xfId="1646"/>
    <cellStyle name="_Январь_Апрель_Февраль_БИНТ" xfId="1647"/>
    <cellStyle name="_Январь_Апрель_Февраль_БИНТ_БЕЛ" xfId="1648"/>
    <cellStyle name="_Январь_Апрель_Февраль_БИНТ_РЕЧ" xfId="1649"/>
    <cellStyle name="_Январь_Апрель_Февраль_БУХ" xfId="1650"/>
    <cellStyle name="_Январь_Апрель_Февраль_БУХ_БЕЛ" xfId="1651"/>
    <cellStyle name="_Январь_Апрель_Февраль_БУХ_РЕЧ" xfId="1652"/>
    <cellStyle name="_Январь_Апрель_Февраль_ВЕБДИЗ" xfId="1653"/>
    <cellStyle name="_Январь_Апрель_Февраль_ВЕБМАСТ" xfId="1654"/>
    <cellStyle name="_Январь_Апрель_Февраль_ВЕБМАСТ_БЕЛ" xfId="1655"/>
    <cellStyle name="_Январь_Апрель_Февраль_ВЕБМАСТ_РЕЧ" xfId="1656"/>
    <cellStyle name="_Январь_Апрель_Февраль_Дети" xfId="1657"/>
    <cellStyle name="_Январь_Апрель_Февраль_Дистанц." xfId="1658"/>
    <cellStyle name="_Январь_Апрель_Февраль_Индив." xfId="1659"/>
    <cellStyle name="_Январь_Апрель_Февраль_Индив._БЕЛ" xfId="1660"/>
    <cellStyle name="_Январь_Апрель_Февраль_Индив._РЕЧ" xfId="1661"/>
    <cellStyle name="_Январь_Апрель_Февраль_Июль" xfId="1662"/>
    <cellStyle name="_Январь_Апрель_Февраль_Июль_Август" xfId="1663"/>
    <cellStyle name="_Январь_Апрель_Февраль_Июль_Август_Дистанц." xfId="1664"/>
    <cellStyle name="_Январь_Апрель_Февраль_Июль_Август_Индив." xfId="1665"/>
    <cellStyle name="_Январь_Апрель_Февраль_Июль_БЕЛ" xfId="1666"/>
    <cellStyle name="_Январь_Апрель_Февраль_Июль_БИНТ" xfId="1667"/>
    <cellStyle name="_Январь_Апрель_Февраль_Июль_БИНТ_БЕЛ" xfId="1668"/>
    <cellStyle name="_Январь_Апрель_Февраль_Июль_БИНТ_РЕЧ" xfId="1669"/>
    <cellStyle name="_Январь_Апрель_Февраль_Июль_ВЕБДИЗ" xfId="1670"/>
    <cellStyle name="_Январь_Апрель_Февраль_Июль_ВЕБМАСТ" xfId="1671"/>
    <cellStyle name="_Январь_Апрель_Февраль_Июль_ВЕБМАСТ_БЕЛ" xfId="1672"/>
    <cellStyle name="_Январь_Апрель_Февраль_Июль_ВЕБМАСТ_РЕЧ" xfId="1673"/>
    <cellStyle name="_Январь_Апрель_Февраль_Июль_Дети" xfId="1674"/>
    <cellStyle name="_Январь_Апрель_Февраль_Июль_Дистанц." xfId="1675"/>
    <cellStyle name="_Январь_Апрель_Февраль_Июль_Индив." xfId="1676"/>
    <cellStyle name="_Январь_Апрель_Февраль_Июль_Индив._БЕЛ" xfId="1677"/>
    <cellStyle name="_Январь_Апрель_Февраль_Июль_Индив._РЕЧ" xfId="1678"/>
    <cellStyle name="_Январь_Апрель_Февраль_Июль_Июнь" xfId="1679"/>
    <cellStyle name="_Январь_Апрель_Февраль_Июль_Июнь_Август" xfId="1680"/>
    <cellStyle name="_Январь_Апрель_Февраль_Июль_Июнь_Дистанц." xfId="1681"/>
    <cellStyle name="_Январь_Апрель_Февраль_Июль_Июнь_Индив." xfId="1682"/>
    <cellStyle name="_Январь_Апрель_Февраль_Июль_Июнь_КБУ" xfId="1683"/>
    <cellStyle name="_Январь_Апрель_Февраль_Июль_КБУ" xfId="1684"/>
    <cellStyle name="_Январь_Апрель_Февраль_Июль_КРН" xfId="1685"/>
    <cellStyle name="_Январь_Апрель_Февраль_Июль_ОПШ" xfId="1686"/>
    <cellStyle name="_Январь_Апрель_Февраль_Июль_СР" xfId="1687"/>
    <cellStyle name="_Январь_Апрель_Февраль_Июнь" xfId="1688"/>
    <cellStyle name="_Январь_Апрель_Февраль_Июнь_1" xfId="1689"/>
    <cellStyle name="_Январь_Апрель_Февраль_Июнь_1_Август" xfId="1690"/>
    <cellStyle name="_Январь_Апрель_Февраль_Июнь_1_Дистанц." xfId="1691"/>
    <cellStyle name="_Январь_Апрель_Февраль_Июнь_1_Индив." xfId="1692"/>
    <cellStyle name="_Январь_Апрель_Февраль_Июнь_1_КБУ" xfId="1693"/>
    <cellStyle name="_Январь_Апрель_Февраль_Июнь_Август" xfId="1694"/>
    <cellStyle name="_Январь_Апрель_Февраль_Июнь_Август_Дистанц." xfId="1695"/>
    <cellStyle name="_Январь_Апрель_Февраль_Июнь_Август_Индив." xfId="1696"/>
    <cellStyle name="_Январь_Апрель_Февраль_Июнь_БЕЛ" xfId="1697"/>
    <cellStyle name="_Январь_Апрель_Февраль_Июнь_БИНТ" xfId="1698"/>
    <cellStyle name="_Январь_Апрель_Февраль_Июнь_БИНТ_БЕЛ" xfId="1699"/>
    <cellStyle name="_Январь_Апрель_Февраль_Июнь_БИНТ_РЕЧ" xfId="1700"/>
    <cellStyle name="_Январь_Апрель_Февраль_Июнь_БУХ" xfId="1701"/>
    <cellStyle name="_Январь_Апрель_Февраль_Июнь_БУХ_БЕЛ" xfId="1702"/>
    <cellStyle name="_Январь_Апрель_Февраль_Июнь_БУХ_РЕЧ" xfId="1703"/>
    <cellStyle name="_Январь_Апрель_Февраль_Июнь_ВЕБДИЗ" xfId="1704"/>
    <cellStyle name="_Январь_Апрель_Февраль_Июнь_ВЕБМАСТ" xfId="1705"/>
    <cellStyle name="_Январь_Апрель_Февраль_Июнь_ВЕБМАСТ_БЕЛ" xfId="1706"/>
    <cellStyle name="_Январь_Апрель_Февраль_Июнь_ВЕБМАСТ_РЕЧ" xfId="1707"/>
    <cellStyle name="_Январь_Апрель_Февраль_Июнь_Дети" xfId="1708"/>
    <cellStyle name="_Январь_Апрель_Февраль_Июнь_Дистанц." xfId="1709"/>
    <cellStyle name="_Январь_Апрель_Февраль_Июнь_Индив." xfId="1710"/>
    <cellStyle name="_Январь_Апрель_Февраль_Июнь_Индив._БЕЛ" xfId="1711"/>
    <cellStyle name="_Январь_Апрель_Февраль_Июнь_Индив._РЕЧ" xfId="1712"/>
    <cellStyle name="_Январь_Апрель_Февраль_Июнь_Июнь" xfId="1713"/>
    <cellStyle name="_Январь_Апрель_Февраль_Июнь_Июнь_Август" xfId="1714"/>
    <cellStyle name="_Январь_Апрель_Февраль_Июнь_Июнь_Дистанц." xfId="1715"/>
    <cellStyle name="_Январь_Апрель_Февраль_Июнь_Июнь_Индив." xfId="1716"/>
    <cellStyle name="_Январь_Апрель_Февраль_Июнь_Июнь_КБУ" xfId="1717"/>
    <cellStyle name="_Январь_Апрель_Февраль_Июнь_КБУ" xfId="1718"/>
    <cellStyle name="_Январь_Апрель_Февраль_Июнь_КРН" xfId="1719"/>
    <cellStyle name="_Январь_Апрель_Февраль_Июнь_ОПШ" xfId="1720"/>
    <cellStyle name="_Январь_Апрель_Февраль_Июнь_СР" xfId="1721"/>
    <cellStyle name="_Январь_Апрель_Февраль_КБУ" xfId="1722"/>
    <cellStyle name="_Январь_Апрель_Февраль_КРН" xfId="1723"/>
    <cellStyle name="_Январь_Апрель_Февраль_Май" xfId="1724"/>
    <cellStyle name="_Январь_Апрель_Февраль_Май_Август" xfId="1725"/>
    <cellStyle name="_Январь_Апрель_Февраль_Май_Август_Дистанц." xfId="1726"/>
    <cellStyle name="_Январь_Апрель_Февраль_Май_Август_Индив." xfId="1727"/>
    <cellStyle name="_Январь_Апрель_Февраль_Май_БЕЛ" xfId="1728"/>
    <cellStyle name="_Январь_Апрель_Февраль_Май_БИНТ" xfId="1729"/>
    <cellStyle name="_Январь_Апрель_Февраль_Май_БИНТ_БЕЛ" xfId="1730"/>
    <cellStyle name="_Январь_Апрель_Февраль_Май_БИНТ_РЕЧ" xfId="1731"/>
    <cellStyle name="_Январь_Апрель_Февраль_Май_ВЕБДИЗ" xfId="1732"/>
    <cellStyle name="_Январь_Апрель_Февраль_Май_ВЕБМАСТ" xfId="1733"/>
    <cellStyle name="_Январь_Апрель_Февраль_Май_ВЕБМАСТ_БЕЛ" xfId="1734"/>
    <cellStyle name="_Январь_Апрель_Февраль_Май_ВЕБМАСТ_РЕЧ" xfId="1735"/>
    <cellStyle name="_Январь_Апрель_Февраль_Май_Дети" xfId="1736"/>
    <cellStyle name="_Январь_Апрель_Февраль_Май_Дистанц." xfId="1737"/>
    <cellStyle name="_Январь_Апрель_Февраль_Май_Индив." xfId="1738"/>
    <cellStyle name="_Январь_Апрель_Февраль_Май_Индив._БЕЛ" xfId="1739"/>
    <cellStyle name="_Январь_Апрель_Февраль_Май_Индив._РЕЧ" xfId="1740"/>
    <cellStyle name="_Январь_Апрель_Февраль_Май_Июнь" xfId="1741"/>
    <cellStyle name="_Январь_Апрель_Февраль_Май_Июнь_Август" xfId="1742"/>
    <cellStyle name="_Январь_Апрель_Февраль_Май_Июнь_Дистанц." xfId="1743"/>
    <cellStyle name="_Январь_Апрель_Февраль_Май_Июнь_Индив." xfId="1744"/>
    <cellStyle name="_Январь_Апрель_Февраль_Май_Июнь_КБУ" xfId="1745"/>
    <cellStyle name="_Январь_Апрель_Февраль_Май_КБУ" xfId="1746"/>
    <cellStyle name="_Январь_Апрель_Февраль_Май_КРН" xfId="1747"/>
    <cellStyle name="_Январь_Апрель_Февраль_Май_ОПШ" xfId="1748"/>
    <cellStyle name="_Январь_Апрель_Февраль_Май_СР" xfId="1749"/>
    <cellStyle name="_Январь_Апрель_Февраль_ОПШ" xfId="1750"/>
    <cellStyle name="_Январь_Апрель_Февраль_РЕЧ" xfId="1751"/>
    <cellStyle name="_Январь_Апрель_Февраль_РЕЧ_БЕЛ" xfId="1752"/>
    <cellStyle name="_Январь_Апрель_Февраль_РЕЧ_РЕЧ" xfId="1753"/>
    <cellStyle name="_Январь_Апрель_Февраль_СИ" xfId="1754"/>
    <cellStyle name="_Январь_Апрель_Февраль_СИ_БЕЛ" xfId="1755"/>
    <cellStyle name="_Январь_Апрель_Февраль_СИ_РЕЧ" xfId="1756"/>
    <cellStyle name="_Январь_Апрель_Февраль_СР" xfId="1757"/>
    <cellStyle name="_Январь_Апрель_Февраль_СУБД" xfId="1758"/>
    <cellStyle name="_Январь_Апрель_Февраль_СУБД_БЕЛ" xfId="1759"/>
    <cellStyle name="_Январь_Апрель_Февраль_СУБД_РЕЧ" xfId="1760"/>
    <cellStyle name="_Январь_Апрель_ФШ" xfId="1761"/>
    <cellStyle name="_Январь_Апрель_ФШ_БЕЛ" xfId="1762"/>
    <cellStyle name="_Январь_Апрель_ФШ_РЕЧ" xfId="1763"/>
    <cellStyle name="_Январь_Б9560" xfId="1764"/>
    <cellStyle name="_Январь_Б9560_БЕЛ" xfId="1765"/>
    <cellStyle name="_Январь_Б9560_РЕЧ" xfId="1766"/>
    <cellStyle name="_Январь_БЕЛ" xfId="1767"/>
    <cellStyle name="_Январь_БЕЛ_БЕЛ" xfId="1768"/>
    <cellStyle name="_Январь_БЕЛ_РЕЧ" xfId="1769"/>
    <cellStyle name="_Январь_БИНТ" xfId="1770"/>
    <cellStyle name="_Январь_БИНТ_БЕЛ" xfId="1771"/>
    <cellStyle name="_Январь_БИНТ_РЕЧ" xfId="1772"/>
    <cellStyle name="_Январь_БУХ" xfId="1773"/>
    <cellStyle name="_Январь_БУХ_БЕЛ" xfId="1774"/>
    <cellStyle name="_Январь_БУХ_РЕЧ" xfId="1775"/>
    <cellStyle name="_Январь_ВЕБДИЗ" xfId="1776"/>
    <cellStyle name="_Январь_ВЕБДИЗ_БЕЛ" xfId="1777"/>
    <cellStyle name="_Январь_ВЕБДИЗ_РЕЧ" xfId="1778"/>
    <cellStyle name="_Январь_ВЕБМАСТ" xfId="1779"/>
    <cellStyle name="_Январь_ВЕБМАСТ_БЕЛ" xfId="1780"/>
    <cellStyle name="_Январь_ВЕБМАСТ_РЕЧ" xfId="1781"/>
    <cellStyle name="_Январь_ВУЕ" xfId="1782"/>
    <cellStyle name="_Январь_ВУЕ_БЕЛ" xfId="1783"/>
    <cellStyle name="_Январь_ВУЕ_РЕЧ" xfId="1784"/>
    <cellStyle name="_Январь_Дети" xfId="1785"/>
    <cellStyle name="_Январь_Дети_БЕЛ" xfId="1786"/>
    <cellStyle name="_Январь_Дети_РЕЧ" xfId="1787"/>
    <cellStyle name="_Январь_Дистанц." xfId="1788"/>
    <cellStyle name="_Январь_Заявление" xfId="1789"/>
    <cellStyle name="_Январь_Заявление_БЕЛ" xfId="1790"/>
    <cellStyle name="_Январь_Заявление_РЕЧ" xfId="1791"/>
    <cellStyle name="_Январь_Индив." xfId="1792"/>
    <cellStyle name="_Январь_Индив._БЕЛ" xfId="1793"/>
    <cellStyle name="_Январь_Индив._РЕЧ" xfId="1794"/>
    <cellStyle name="_Январь_ИНТ" xfId="1795"/>
    <cellStyle name="_Январь_ИНТ_БЕЛ" xfId="1796"/>
    <cellStyle name="_Январь_ИНТ_РЕЧ" xfId="1797"/>
    <cellStyle name="_Январь_Июль" xfId="1798"/>
    <cellStyle name="_Январь_Июль_Август" xfId="1799"/>
    <cellStyle name="_Январь_Июль_Август_Дистанц." xfId="1800"/>
    <cellStyle name="_Январь_Июль_Август_Индив." xfId="1801"/>
    <cellStyle name="_Январь_Июль_БЕЛ" xfId="1802"/>
    <cellStyle name="_Январь_Июль_БИНТ" xfId="1803"/>
    <cellStyle name="_Январь_Июль_БИНТ_БЕЛ" xfId="1804"/>
    <cellStyle name="_Январь_Июль_БИНТ_РЕЧ" xfId="1805"/>
    <cellStyle name="_Январь_Июль_ВЕБДИЗ" xfId="1806"/>
    <cellStyle name="_Январь_Июль_ВЕБМАСТ" xfId="1807"/>
    <cellStyle name="_Январь_Июль_ВЕБМАСТ_БЕЛ" xfId="1808"/>
    <cellStyle name="_Январь_Июль_ВЕБМАСТ_РЕЧ" xfId="1809"/>
    <cellStyle name="_Январь_Июль_Дети" xfId="1810"/>
    <cellStyle name="_Январь_Июль_Дистанц." xfId="1811"/>
    <cellStyle name="_Январь_Июль_Индив." xfId="1812"/>
    <cellStyle name="_Январь_Июль_Индив._БЕЛ" xfId="1813"/>
    <cellStyle name="_Январь_Июль_Индив._РЕЧ" xfId="1814"/>
    <cellStyle name="_Январь_Июль_Июнь" xfId="1815"/>
    <cellStyle name="_Январь_Июль_Июнь_Август" xfId="1816"/>
    <cellStyle name="_Январь_Июль_Июнь_Дистанц." xfId="1817"/>
    <cellStyle name="_Январь_Июль_Июнь_Индив." xfId="1818"/>
    <cellStyle name="_Январь_Июль_Июнь_КБУ" xfId="1819"/>
    <cellStyle name="_Январь_Июль_КБУ" xfId="1820"/>
    <cellStyle name="_Январь_Июль_КРН" xfId="1821"/>
    <cellStyle name="_Январь_Июль_ОПШ" xfId="1822"/>
    <cellStyle name="_Январь_Июль_СР" xfId="1823"/>
    <cellStyle name="_Январь_Июнь" xfId="1824"/>
    <cellStyle name="_Январь_Июнь_1" xfId="1825"/>
    <cellStyle name="_Январь_Июнь_1_Август" xfId="1826"/>
    <cellStyle name="_Январь_Июнь_1_Дистанц." xfId="1827"/>
    <cellStyle name="_Январь_Июнь_1_Индив." xfId="1828"/>
    <cellStyle name="_Январь_Июнь_1_КБУ" xfId="1829"/>
    <cellStyle name="_Январь_Июнь_Август" xfId="1830"/>
    <cellStyle name="_Январь_Июнь_Август_Дистанц." xfId="1831"/>
    <cellStyle name="_Январь_Июнь_Август_Индив." xfId="1832"/>
    <cellStyle name="_Январь_Июнь_БЕЛ" xfId="1833"/>
    <cellStyle name="_Январь_Июнь_БИНТ" xfId="1834"/>
    <cellStyle name="_Январь_Июнь_БИНТ_БЕЛ" xfId="1835"/>
    <cellStyle name="_Январь_Июнь_БИНТ_РЕЧ" xfId="1836"/>
    <cellStyle name="_Январь_Июнь_БУХ" xfId="1837"/>
    <cellStyle name="_Январь_Июнь_БУХ_БЕЛ" xfId="1838"/>
    <cellStyle name="_Январь_Июнь_БУХ_РЕЧ" xfId="1839"/>
    <cellStyle name="_Январь_Июнь_ВЕБДИЗ" xfId="1840"/>
    <cellStyle name="_Январь_Июнь_ВЕБМАСТ" xfId="1841"/>
    <cellStyle name="_Январь_Июнь_ВЕБМАСТ_БЕЛ" xfId="1842"/>
    <cellStyle name="_Январь_Июнь_ВЕБМАСТ_РЕЧ" xfId="1843"/>
    <cellStyle name="_Январь_Июнь_Дети" xfId="1844"/>
    <cellStyle name="_Январь_Июнь_Дистанц." xfId="1845"/>
    <cellStyle name="_Январь_Июнь_Индив." xfId="1846"/>
    <cellStyle name="_Январь_Июнь_Индив._БЕЛ" xfId="1847"/>
    <cellStyle name="_Январь_Июнь_Индив._РЕЧ" xfId="1848"/>
    <cellStyle name="_Январь_Июнь_Июнь" xfId="1849"/>
    <cellStyle name="_Январь_Июнь_Июнь_Август" xfId="1850"/>
    <cellStyle name="_Январь_Июнь_Июнь_Дистанц." xfId="1851"/>
    <cellStyle name="_Январь_Июнь_Июнь_Индив." xfId="1852"/>
    <cellStyle name="_Январь_Июнь_Июнь_КБУ" xfId="1853"/>
    <cellStyle name="_Январь_Июнь_КБУ" xfId="1854"/>
    <cellStyle name="_Январь_Июнь_КРН" xfId="1855"/>
    <cellStyle name="_Январь_Июнь_ОПШ" xfId="1856"/>
    <cellStyle name="_Январь_Июнь_СР" xfId="1857"/>
    <cellStyle name="_Январь_КБУ" xfId="1858"/>
    <cellStyle name="_Январь_КБУ_БЕЛ" xfId="1859"/>
    <cellStyle name="_Январь_КБУ_РЕЧ" xfId="1860"/>
    <cellStyle name="_Январь_Консультация" xfId="1861"/>
    <cellStyle name="_Январь_Консультация_БЕЛ" xfId="1862"/>
    <cellStyle name="_Январь_Консультация_РЕЧ" xfId="1863"/>
    <cellStyle name="_Январь_КРН" xfId="1864"/>
    <cellStyle name="_Январь_КРН_БЕЛ" xfId="1865"/>
    <cellStyle name="_Январь_КРН_РЕЧ" xfId="1866"/>
    <cellStyle name="_Январь_ЛСХ" xfId="1867"/>
    <cellStyle name="_Январь_ЛСХ_БЕЛ" xfId="1868"/>
    <cellStyle name="_Январь_ЛСХ_РЕЧ" xfId="1869"/>
    <cellStyle name="_Январь_Май" xfId="1870"/>
    <cellStyle name="_Январь_Май_1" xfId="1871"/>
    <cellStyle name="_Январь_Май_1_Август" xfId="1872"/>
    <cellStyle name="_Январь_Май_1_Август_Дистанц." xfId="1873"/>
    <cellStyle name="_Январь_Май_1_Август_Индив." xfId="1874"/>
    <cellStyle name="_Январь_Май_1_БЕЛ" xfId="1875"/>
    <cellStyle name="_Январь_Май_1_БИНТ" xfId="1876"/>
    <cellStyle name="_Январь_Май_1_БИНТ_БЕЛ" xfId="1877"/>
    <cellStyle name="_Январь_Май_1_БИНТ_РЕЧ" xfId="1878"/>
    <cellStyle name="_Январь_Май_1_ВЕБДИЗ" xfId="1879"/>
    <cellStyle name="_Январь_Май_1_ВЕБМАСТ" xfId="1880"/>
    <cellStyle name="_Январь_Май_1_ВЕБМАСТ_БЕЛ" xfId="1881"/>
    <cellStyle name="_Январь_Май_1_ВЕБМАСТ_РЕЧ" xfId="1882"/>
    <cellStyle name="_Январь_Май_1_Дети" xfId="1883"/>
    <cellStyle name="_Январь_Май_1_Дистанц." xfId="1884"/>
    <cellStyle name="_Январь_Май_1_Индив." xfId="1885"/>
    <cellStyle name="_Январь_Май_1_Индив._БЕЛ" xfId="1886"/>
    <cellStyle name="_Январь_Май_1_Индив._РЕЧ" xfId="1887"/>
    <cellStyle name="_Январь_Май_1_Июнь" xfId="1888"/>
    <cellStyle name="_Январь_Май_1_Июнь_Август" xfId="1889"/>
    <cellStyle name="_Январь_Май_1_Июнь_Дистанц." xfId="1890"/>
    <cellStyle name="_Январь_Май_1_Июнь_Индив." xfId="1891"/>
    <cellStyle name="_Январь_Май_1_Июнь_КБУ" xfId="1892"/>
    <cellStyle name="_Январь_Май_1_КБУ" xfId="1893"/>
    <cellStyle name="_Январь_Май_1_КРН" xfId="1894"/>
    <cellStyle name="_Январь_Май_1_ОПШ" xfId="1895"/>
    <cellStyle name="_Январь_Май_1_СР" xfId="1896"/>
    <cellStyle name="_Январь_Май_Август" xfId="1897"/>
    <cellStyle name="_Январь_Май_Август_Дистанц." xfId="1898"/>
    <cellStyle name="_Январь_Май_Август_Индив." xfId="1899"/>
    <cellStyle name="_Январь_Май_АКАД" xfId="1900"/>
    <cellStyle name="_Январь_Май_АКАД_БЕЛ" xfId="1901"/>
    <cellStyle name="_Январь_Май_АКАД_РЕЧ" xfId="1902"/>
    <cellStyle name="_Январь_Май_Б9560" xfId="1903"/>
    <cellStyle name="_Январь_Май_Б9560_БЕЛ" xfId="1904"/>
    <cellStyle name="_Январь_Май_Б9560_РЕЧ" xfId="1905"/>
    <cellStyle name="_Январь_Май_БЕЛ" xfId="1906"/>
    <cellStyle name="_Январь_Май_БИНТ" xfId="1907"/>
    <cellStyle name="_Январь_Май_БИНТ_БЕЛ" xfId="1908"/>
    <cellStyle name="_Январь_Май_БИНТ_РЕЧ" xfId="1909"/>
    <cellStyle name="_Январь_Май_БУХ" xfId="1910"/>
    <cellStyle name="_Январь_Май_БУХ_БЕЛ" xfId="1911"/>
    <cellStyle name="_Январь_Май_БУХ_РЕЧ" xfId="1912"/>
    <cellStyle name="_Январь_Май_ВЕБДИЗ" xfId="1913"/>
    <cellStyle name="_Январь_Май_ВЕБМАСТ" xfId="1914"/>
    <cellStyle name="_Январь_Май_ВЕБМАСТ_БЕЛ" xfId="1915"/>
    <cellStyle name="_Январь_Май_ВЕБМАСТ_РЕЧ" xfId="1916"/>
    <cellStyle name="_Январь_Май_Дети" xfId="1917"/>
    <cellStyle name="_Январь_Май_Дистанц." xfId="1918"/>
    <cellStyle name="_Январь_Май_Индив." xfId="1919"/>
    <cellStyle name="_Январь_Май_Индив._БЕЛ" xfId="1920"/>
    <cellStyle name="_Январь_Май_Индив._РЕЧ" xfId="1921"/>
    <cellStyle name="_Январь_Май_Июль" xfId="1922"/>
    <cellStyle name="_Январь_Май_Июль_Август" xfId="1923"/>
    <cellStyle name="_Январь_Май_Июль_Август_Дистанц." xfId="1924"/>
    <cellStyle name="_Январь_Май_Июль_Август_Индив." xfId="1925"/>
    <cellStyle name="_Январь_Май_Июль_БЕЛ" xfId="1926"/>
    <cellStyle name="_Январь_Май_Июль_БИНТ" xfId="1927"/>
    <cellStyle name="_Январь_Май_Июль_БИНТ_БЕЛ" xfId="1928"/>
    <cellStyle name="_Январь_Май_Июль_БИНТ_РЕЧ" xfId="1929"/>
    <cellStyle name="_Январь_Май_Июль_ВЕБДИЗ" xfId="1930"/>
    <cellStyle name="_Январь_Май_Июль_ВЕБМАСТ" xfId="1931"/>
    <cellStyle name="_Январь_Май_Июль_ВЕБМАСТ_БЕЛ" xfId="1932"/>
    <cellStyle name="_Январь_Май_Июль_ВЕБМАСТ_РЕЧ" xfId="1933"/>
    <cellStyle name="_Январь_Май_Июль_Дети" xfId="1934"/>
    <cellStyle name="_Январь_Май_Июль_Дистанц." xfId="1935"/>
    <cellStyle name="_Январь_Май_Июль_Индив." xfId="1936"/>
    <cellStyle name="_Январь_Май_Июль_Индив._БЕЛ" xfId="1937"/>
    <cellStyle name="_Январь_Май_Июль_Индив._РЕЧ" xfId="1938"/>
    <cellStyle name="_Январь_Май_Июль_Июнь" xfId="1939"/>
    <cellStyle name="_Январь_Май_Июль_Июнь_Август" xfId="1940"/>
    <cellStyle name="_Январь_Май_Июль_Июнь_Дистанц." xfId="1941"/>
    <cellStyle name="_Январь_Май_Июль_Июнь_Индив." xfId="1942"/>
    <cellStyle name="_Январь_Май_Июль_Июнь_КБУ" xfId="1943"/>
    <cellStyle name="_Январь_Май_Июль_КБУ" xfId="1944"/>
    <cellStyle name="_Январь_Май_Июль_КРН" xfId="1945"/>
    <cellStyle name="_Январь_Май_Июль_ОПШ" xfId="1946"/>
    <cellStyle name="_Январь_Май_Июль_СР" xfId="1947"/>
    <cellStyle name="_Январь_Май_Июнь" xfId="1948"/>
    <cellStyle name="_Январь_Май_Июнь_1" xfId="1949"/>
    <cellStyle name="_Январь_Май_Июнь_1_Август" xfId="1950"/>
    <cellStyle name="_Январь_Май_Июнь_1_Дистанц." xfId="1951"/>
    <cellStyle name="_Январь_Май_Июнь_1_Индив." xfId="1952"/>
    <cellStyle name="_Январь_Май_Июнь_1_КБУ" xfId="1953"/>
    <cellStyle name="_Январь_Май_Июнь_Август" xfId="1954"/>
    <cellStyle name="_Январь_Май_Июнь_Август_Дистанц." xfId="1955"/>
    <cellStyle name="_Январь_Май_Июнь_Август_Индив." xfId="1956"/>
    <cellStyle name="_Январь_Май_Июнь_БЕЛ" xfId="1957"/>
    <cellStyle name="_Январь_Май_Июнь_БИНТ" xfId="1958"/>
    <cellStyle name="_Январь_Май_Июнь_БИНТ_БЕЛ" xfId="1959"/>
    <cellStyle name="_Январь_Май_Июнь_БИНТ_РЕЧ" xfId="1960"/>
    <cellStyle name="_Январь_Май_Июнь_БУХ" xfId="1961"/>
    <cellStyle name="_Январь_Май_Июнь_БУХ_БЕЛ" xfId="1962"/>
    <cellStyle name="_Январь_Май_Июнь_БУХ_РЕЧ" xfId="1963"/>
    <cellStyle name="_Январь_Май_Июнь_ВЕБДИЗ" xfId="1964"/>
    <cellStyle name="_Январь_Май_Июнь_ВЕБМАСТ" xfId="1965"/>
    <cellStyle name="_Январь_Май_Июнь_ВЕБМАСТ_БЕЛ" xfId="1966"/>
    <cellStyle name="_Январь_Май_Июнь_ВЕБМАСТ_РЕЧ" xfId="1967"/>
    <cellStyle name="_Январь_Май_Июнь_Дети" xfId="1968"/>
    <cellStyle name="_Январь_Май_Июнь_Дистанц." xfId="1969"/>
    <cellStyle name="_Январь_Май_Июнь_Индив." xfId="1970"/>
    <cellStyle name="_Январь_Май_Июнь_Индив._БЕЛ" xfId="1971"/>
    <cellStyle name="_Январь_Май_Июнь_Индив._РЕЧ" xfId="1972"/>
    <cellStyle name="_Январь_Май_Июнь_Июнь" xfId="1973"/>
    <cellStyle name="_Январь_Май_Июнь_Июнь_Август" xfId="1974"/>
    <cellStyle name="_Январь_Май_Июнь_Июнь_Дистанц." xfId="1975"/>
    <cellStyle name="_Январь_Май_Июнь_Июнь_Индив." xfId="1976"/>
    <cellStyle name="_Январь_Май_Июнь_Июнь_КБУ" xfId="1977"/>
    <cellStyle name="_Январь_Май_Июнь_КБУ" xfId="1978"/>
    <cellStyle name="_Январь_Май_Июнь_КРН" xfId="1979"/>
    <cellStyle name="_Январь_Май_Июнь_ОПШ" xfId="1980"/>
    <cellStyle name="_Январь_Май_Июнь_СР" xfId="1981"/>
    <cellStyle name="_Январь_Май_КБУ" xfId="1982"/>
    <cellStyle name="_Январь_Май_КРН" xfId="1983"/>
    <cellStyle name="_Январь_Май_Май" xfId="1984"/>
    <cellStyle name="_Январь_Май_Май_Август" xfId="1985"/>
    <cellStyle name="_Январь_Май_Май_Август_Дистанц." xfId="1986"/>
    <cellStyle name="_Январь_Май_Май_Август_Индив." xfId="1987"/>
    <cellStyle name="_Январь_Май_Май_БЕЛ" xfId="1988"/>
    <cellStyle name="_Январь_Май_Май_БИНТ" xfId="1989"/>
    <cellStyle name="_Январь_Май_Май_БИНТ_БЕЛ" xfId="1990"/>
    <cellStyle name="_Январь_Май_Май_БИНТ_РЕЧ" xfId="1991"/>
    <cellStyle name="_Январь_Май_Май_ВЕБДИЗ" xfId="1992"/>
    <cellStyle name="_Январь_Май_Май_ВЕБМАСТ" xfId="1993"/>
    <cellStyle name="_Январь_Май_Май_ВЕБМАСТ_БЕЛ" xfId="1994"/>
    <cellStyle name="_Январь_Май_Май_ВЕБМАСТ_РЕЧ" xfId="1995"/>
    <cellStyle name="_Январь_Май_Май_Дети" xfId="1996"/>
    <cellStyle name="_Январь_Май_Май_Дистанц." xfId="1997"/>
    <cellStyle name="_Январь_Май_Май_Индив." xfId="1998"/>
    <cellStyle name="_Январь_Май_Май_Индив._БЕЛ" xfId="1999"/>
    <cellStyle name="_Январь_Май_Май_Индив._РЕЧ" xfId="2000"/>
    <cellStyle name="_Январь_Май_Май_Июнь" xfId="2001"/>
    <cellStyle name="_Январь_Май_Май_Июнь_Август" xfId="2002"/>
    <cellStyle name="_Январь_Май_Май_Июнь_Дистанц." xfId="2003"/>
    <cellStyle name="_Январь_Май_Май_Июнь_Индив." xfId="2004"/>
    <cellStyle name="_Январь_Май_Май_Июнь_КБУ" xfId="2005"/>
    <cellStyle name="_Январь_Май_Май_КБУ" xfId="2006"/>
    <cellStyle name="_Январь_Май_Май_КРН" xfId="2007"/>
    <cellStyle name="_Январь_Май_Май_ОПШ" xfId="2008"/>
    <cellStyle name="_Январь_Май_Май_СР" xfId="2009"/>
    <cellStyle name="_Январь_Май_ОПШ" xfId="2010"/>
    <cellStyle name="_Январь_Май_РЕЧ" xfId="2011"/>
    <cellStyle name="_Январь_Май_РЕЧ_БЕЛ" xfId="2012"/>
    <cellStyle name="_Январь_Май_РЕЧ_РЕЧ" xfId="2013"/>
    <cellStyle name="_Январь_Май_СИ" xfId="2014"/>
    <cellStyle name="_Январь_Май_СИ_БЕЛ" xfId="2015"/>
    <cellStyle name="_Январь_Май_СИ_РЕЧ" xfId="2016"/>
    <cellStyle name="_Январь_Май_СР" xfId="2017"/>
    <cellStyle name="_Январь_Май_СУБД" xfId="2018"/>
    <cellStyle name="_Январь_Май_СУБД_БЕЛ" xfId="2019"/>
    <cellStyle name="_Январь_Май_СУБД_РЕЧ" xfId="2020"/>
    <cellStyle name="_Январь_МП" xfId="2021"/>
    <cellStyle name="_Январь_МП_БЕЛ" xfId="2022"/>
    <cellStyle name="_Январь_МП_РЕЧ" xfId="2023"/>
    <cellStyle name="_Январь_НТ" xfId="2024"/>
    <cellStyle name="_Январь_НТ_БЕЛ" xfId="2025"/>
    <cellStyle name="_Январь_НТ_РЕЧ" xfId="2026"/>
    <cellStyle name="_Январь_ОПШ" xfId="2027"/>
    <cellStyle name="_Январь_ОПШ_БЕЛ" xfId="2028"/>
    <cellStyle name="_Январь_ОПШ_РЕЧ" xfId="2029"/>
    <cellStyle name="_Январь_Офис" xfId="2030"/>
    <cellStyle name="_Январь_Офис_БЕЛ" xfId="2031"/>
    <cellStyle name="_Январь_Офис_РЕЧ" xfId="2032"/>
    <cellStyle name="_Январь_ПРШ" xfId="2033"/>
    <cellStyle name="_Январь_ПРШ_БЕЛ" xfId="2034"/>
    <cellStyle name="_Январь_ПРШ_РЕЧ" xfId="2035"/>
    <cellStyle name="_Январь_РЕЧ" xfId="2036"/>
    <cellStyle name="_Январь_РЕЧ_БЕЛ" xfId="2037"/>
    <cellStyle name="_Январь_РЕЧ_РЕЧ" xfId="2038"/>
    <cellStyle name="_Январь_СВБ" xfId="2039"/>
    <cellStyle name="_Январь_СВБ_БЕЛ" xfId="2040"/>
    <cellStyle name="_Январь_СВБ_РЕЧ" xfId="2041"/>
    <cellStyle name="_Январь_СИ" xfId="2042"/>
    <cellStyle name="_Январь_СИ_БЕЛ" xfId="2043"/>
    <cellStyle name="_Январь_СИ_РЕЧ" xfId="2044"/>
    <cellStyle name="_Январь_СИС" xfId="2045"/>
    <cellStyle name="_Январь_СИС_БЕЛ" xfId="2046"/>
    <cellStyle name="_Январь_СИС_РЕЧ" xfId="2047"/>
    <cellStyle name="_Январь_СР" xfId="2048"/>
    <cellStyle name="_Январь_СУБД" xfId="2049"/>
    <cellStyle name="_Январь_СУБД_БЕЛ" xfId="2050"/>
    <cellStyle name="_Январь_СУБД_РЕЧ" xfId="2051"/>
    <cellStyle name="_Январь_ТЕК" xfId="2052"/>
    <cellStyle name="_Январь_ТЕК_БЕЛ" xfId="2053"/>
    <cellStyle name="_Январь_ТЕК_РЕЧ" xfId="2054"/>
    <cellStyle name="_Январь_ТОР" xfId="2055"/>
    <cellStyle name="_Январь_ТОР_БЕЛ" xfId="2056"/>
    <cellStyle name="_Январь_ТОР_РЕЧ" xfId="2057"/>
    <cellStyle name="_Январь_Февраль" xfId="2058"/>
    <cellStyle name="_Январь_Февраль_1" xfId="2059"/>
    <cellStyle name="_Январь_Февраль_1_Август" xfId="2060"/>
    <cellStyle name="_Январь_Февраль_1_Август_Дистанц." xfId="2061"/>
    <cellStyle name="_Январь_Февраль_1_Август_Индив." xfId="2062"/>
    <cellStyle name="_Январь_Февраль_1_АКАД" xfId="2063"/>
    <cellStyle name="_Январь_Февраль_1_АКАД_БЕЛ" xfId="2064"/>
    <cellStyle name="_Январь_Февраль_1_АКАД_РЕЧ" xfId="2065"/>
    <cellStyle name="_Январь_Февраль_1_Б9560" xfId="2066"/>
    <cellStyle name="_Январь_Февраль_1_Б9560_БЕЛ" xfId="2067"/>
    <cellStyle name="_Январь_Февраль_1_Б9560_РЕЧ" xfId="2068"/>
    <cellStyle name="_Январь_Февраль_1_БЕЛ" xfId="2069"/>
    <cellStyle name="_Январь_Февраль_1_БИНТ" xfId="2070"/>
    <cellStyle name="_Январь_Февраль_1_БИНТ_БЕЛ" xfId="2071"/>
    <cellStyle name="_Январь_Февраль_1_БИНТ_РЕЧ" xfId="2072"/>
    <cellStyle name="_Январь_Февраль_1_БУХ" xfId="2073"/>
    <cellStyle name="_Январь_Февраль_1_БУХ_БЕЛ" xfId="2074"/>
    <cellStyle name="_Январь_Февраль_1_БУХ_РЕЧ" xfId="2075"/>
    <cellStyle name="_Январь_Февраль_1_ВЕБДИЗ" xfId="2076"/>
    <cellStyle name="_Январь_Февраль_1_ВЕБМАСТ" xfId="2077"/>
    <cellStyle name="_Январь_Февраль_1_ВЕБМАСТ_БЕЛ" xfId="2078"/>
    <cellStyle name="_Январь_Февраль_1_ВЕБМАСТ_РЕЧ" xfId="2079"/>
    <cellStyle name="_Январь_Февраль_1_Дети" xfId="2080"/>
    <cellStyle name="_Январь_Февраль_1_Дистанц." xfId="2081"/>
    <cellStyle name="_Январь_Февраль_1_Индив." xfId="2082"/>
    <cellStyle name="_Январь_Февраль_1_Индив._БЕЛ" xfId="2083"/>
    <cellStyle name="_Январь_Февраль_1_Индив._РЕЧ" xfId="2084"/>
    <cellStyle name="_Январь_Февраль_1_Июль" xfId="2085"/>
    <cellStyle name="_Январь_Февраль_1_Июль_Август" xfId="2086"/>
    <cellStyle name="_Январь_Февраль_1_Июль_Август_Дистанц." xfId="2087"/>
    <cellStyle name="_Январь_Февраль_1_Июль_Август_Индив." xfId="2088"/>
    <cellStyle name="_Январь_Февраль_1_Июль_БЕЛ" xfId="2089"/>
    <cellStyle name="_Январь_Февраль_1_Июль_БИНТ" xfId="2090"/>
    <cellStyle name="_Январь_Февраль_1_Июль_БИНТ_БЕЛ" xfId="2091"/>
    <cellStyle name="_Январь_Февраль_1_Июль_БИНТ_РЕЧ" xfId="2092"/>
    <cellStyle name="_Январь_Февраль_1_Июль_ВЕБДИЗ" xfId="2093"/>
    <cellStyle name="_Январь_Февраль_1_Июль_ВЕБМАСТ" xfId="2094"/>
    <cellStyle name="_Январь_Февраль_1_Июль_ВЕБМАСТ_БЕЛ" xfId="2095"/>
    <cellStyle name="_Январь_Февраль_1_Июль_ВЕБМАСТ_РЕЧ" xfId="2096"/>
    <cellStyle name="_Январь_Февраль_1_Июль_Дети" xfId="2097"/>
    <cellStyle name="_Январь_Февраль_1_Июль_Дистанц." xfId="2098"/>
    <cellStyle name="_Январь_Февраль_1_Июль_Индив." xfId="2099"/>
    <cellStyle name="_Январь_Февраль_1_Июль_Индив._БЕЛ" xfId="2100"/>
    <cellStyle name="_Январь_Февраль_1_Июль_Индив._РЕЧ" xfId="2101"/>
    <cellStyle name="_Январь_Февраль_1_Июль_Июнь" xfId="2102"/>
    <cellStyle name="_Январь_Февраль_1_Июль_Июнь_Август" xfId="2103"/>
    <cellStyle name="_Январь_Февраль_1_Июль_Июнь_Дистанц." xfId="2104"/>
    <cellStyle name="_Январь_Февраль_1_Июль_Июнь_Индив." xfId="2105"/>
    <cellStyle name="_Январь_Февраль_1_Июль_Июнь_КБУ" xfId="2106"/>
    <cellStyle name="_Январь_Февраль_1_Июль_КБУ" xfId="2107"/>
    <cellStyle name="_Январь_Февраль_1_Июль_КРН" xfId="2108"/>
    <cellStyle name="_Январь_Февраль_1_Июль_ОПШ" xfId="2109"/>
    <cellStyle name="_Январь_Февраль_1_Июль_СР" xfId="2110"/>
    <cellStyle name="_Январь_Февраль_1_Июнь" xfId="2111"/>
    <cellStyle name="_Январь_Февраль_1_Июнь_1" xfId="2112"/>
    <cellStyle name="_Январь_Февраль_1_Июнь_1_Август" xfId="2113"/>
    <cellStyle name="_Январь_Февраль_1_Июнь_1_Дистанц." xfId="2114"/>
    <cellStyle name="_Январь_Февраль_1_Июнь_1_Индив." xfId="2115"/>
    <cellStyle name="_Январь_Февраль_1_Июнь_1_КБУ" xfId="2116"/>
    <cellStyle name="_Январь_Февраль_1_Июнь_Август" xfId="2117"/>
    <cellStyle name="_Январь_Февраль_1_Июнь_Август_Дистанц." xfId="2118"/>
    <cellStyle name="_Январь_Февраль_1_Июнь_Август_Индив." xfId="2119"/>
    <cellStyle name="_Январь_Февраль_1_Июнь_БЕЛ" xfId="2120"/>
    <cellStyle name="_Январь_Февраль_1_Июнь_БИНТ" xfId="2121"/>
    <cellStyle name="_Январь_Февраль_1_Июнь_БИНТ_БЕЛ" xfId="2122"/>
    <cellStyle name="_Январь_Февраль_1_Июнь_БИНТ_РЕЧ" xfId="2123"/>
    <cellStyle name="_Январь_Февраль_1_Июнь_БУХ" xfId="2124"/>
    <cellStyle name="_Январь_Февраль_1_Июнь_БУХ_БЕЛ" xfId="2125"/>
    <cellStyle name="_Январь_Февраль_1_Июнь_БУХ_РЕЧ" xfId="2126"/>
    <cellStyle name="_Январь_Февраль_1_Июнь_ВЕБДИЗ" xfId="2127"/>
    <cellStyle name="_Январь_Февраль_1_Июнь_ВЕБМАСТ" xfId="2128"/>
    <cellStyle name="_Январь_Февраль_1_Июнь_ВЕБМАСТ_БЕЛ" xfId="2129"/>
    <cellStyle name="_Январь_Февраль_1_Июнь_ВЕБМАСТ_РЕЧ" xfId="2130"/>
    <cellStyle name="_Январь_Февраль_1_Июнь_Дети" xfId="2131"/>
    <cellStyle name="_Январь_Февраль_1_Июнь_Дистанц." xfId="2132"/>
    <cellStyle name="_Январь_Февраль_1_Июнь_Индив." xfId="2133"/>
    <cellStyle name="_Январь_Февраль_1_Июнь_Индив._БЕЛ" xfId="2134"/>
    <cellStyle name="_Январь_Февраль_1_Июнь_Индив._РЕЧ" xfId="2135"/>
    <cellStyle name="_Январь_Февраль_1_Июнь_Июнь" xfId="2136"/>
    <cellStyle name="_Январь_Февраль_1_Июнь_Июнь_Август" xfId="2137"/>
    <cellStyle name="_Январь_Февраль_1_Июнь_Июнь_Дистанц." xfId="2138"/>
    <cellStyle name="_Январь_Февраль_1_Июнь_Июнь_Индив." xfId="2139"/>
    <cellStyle name="_Январь_Февраль_1_Июнь_Июнь_КБУ" xfId="2140"/>
    <cellStyle name="_Январь_Февраль_1_Июнь_КБУ" xfId="2141"/>
    <cellStyle name="_Январь_Февраль_1_Июнь_КРН" xfId="2142"/>
    <cellStyle name="_Январь_Февраль_1_Июнь_ОПШ" xfId="2143"/>
    <cellStyle name="_Январь_Февраль_1_Июнь_СР" xfId="2144"/>
    <cellStyle name="_Январь_Февраль_1_КБУ" xfId="2145"/>
    <cellStyle name="_Январь_Февраль_1_КРН" xfId="2146"/>
    <cellStyle name="_Январь_Февраль_1_Май" xfId="2147"/>
    <cellStyle name="_Январь_Февраль_1_Май_Август" xfId="2148"/>
    <cellStyle name="_Январь_Февраль_1_Май_Август_Дистанц." xfId="2149"/>
    <cellStyle name="_Январь_Февраль_1_Май_Август_Индив." xfId="2150"/>
    <cellStyle name="_Январь_Февраль_1_Май_БЕЛ" xfId="2151"/>
    <cellStyle name="_Январь_Февраль_1_Май_БИНТ" xfId="2152"/>
    <cellStyle name="_Январь_Февраль_1_Май_БИНТ_БЕЛ" xfId="2153"/>
    <cellStyle name="_Январь_Февраль_1_Май_БИНТ_РЕЧ" xfId="2154"/>
    <cellStyle name="_Январь_Февраль_1_Май_ВЕБДИЗ" xfId="2155"/>
    <cellStyle name="_Январь_Февраль_1_Май_ВЕБМАСТ" xfId="2156"/>
    <cellStyle name="_Январь_Февраль_1_Май_ВЕБМАСТ_БЕЛ" xfId="2157"/>
    <cellStyle name="_Январь_Февраль_1_Май_ВЕБМАСТ_РЕЧ" xfId="2158"/>
    <cellStyle name="_Январь_Февраль_1_Май_Дети" xfId="2159"/>
    <cellStyle name="_Январь_Февраль_1_Май_Дистанц." xfId="2160"/>
    <cellStyle name="_Январь_Февраль_1_Май_Индив." xfId="2161"/>
    <cellStyle name="_Январь_Февраль_1_Май_Индив._БЕЛ" xfId="2162"/>
    <cellStyle name="_Январь_Февраль_1_Май_Индив._РЕЧ" xfId="2163"/>
    <cellStyle name="_Январь_Февраль_1_Май_Июнь" xfId="2164"/>
    <cellStyle name="_Январь_Февраль_1_Май_Июнь_Август" xfId="2165"/>
    <cellStyle name="_Январь_Февраль_1_Май_Июнь_Дистанц." xfId="2166"/>
    <cellStyle name="_Январь_Февраль_1_Май_Июнь_Индив." xfId="2167"/>
    <cellStyle name="_Январь_Февраль_1_Май_Июнь_КБУ" xfId="2168"/>
    <cellStyle name="_Январь_Февраль_1_Май_КБУ" xfId="2169"/>
    <cellStyle name="_Январь_Февраль_1_Май_КРН" xfId="2170"/>
    <cellStyle name="_Январь_Февраль_1_Май_ОПШ" xfId="2171"/>
    <cellStyle name="_Январь_Февраль_1_Май_СР" xfId="2172"/>
    <cellStyle name="_Январь_Февраль_1_ОПШ" xfId="2173"/>
    <cellStyle name="_Январь_Февраль_1_РЕЧ" xfId="2174"/>
    <cellStyle name="_Январь_Февраль_1_РЕЧ_БЕЛ" xfId="2175"/>
    <cellStyle name="_Январь_Февраль_1_РЕЧ_РЕЧ" xfId="2176"/>
    <cellStyle name="_Январь_Февраль_1_СИ" xfId="2177"/>
    <cellStyle name="_Январь_Февраль_1_СИ_БЕЛ" xfId="2178"/>
    <cellStyle name="_Январь_Февраль_1_СИ_РЕЧ" xfId="2179"/>
    <cellStyle name="_Январь_Февраль_1_СР" xfId="2180"/>
    <cellStyle name="_Январь_Февраль_1_СУБД" xfId="2181"/>
    <cellStyle name="_Январь_Февраль_1_СУБД_БЕЛ" xfId="2182"/>
    <cellStyle name="_Январь_Февраль_1_СУБД_РЕЧ" xfId="2183"/>
    <cellStyle name="_Январь_Февраль_БЕЛ" xfId="2184"/>
    <cellStyle name="_Январь_Февраль_РЕЧ" xfId="2185"/>
    <cellStyle name="_Январь_ФШ" xfId="2186"/>
    <cellStyle name="_Январь_ФШ_БЕЛ" xfId="2187"/>
    <cellStyle name="_Январь_ФШ_РЕЧ" xfId="2188"/>
    <cellStyle name="Accent1" xfId="2"/>
    <cellStyle name="Accent1 - 20%" xfId="3"/>
    <cellStyle name="Accent1 - 40%" xfId="4"/>
    <cellStyle name="Accent1 - 60%" xfId="5"/>
    <cellStyle name="Accent2" xfId="6"/>
    <cellStyle name="Accent2 - 20%" xfId="7"/>
    <cellStyle name="Accent2 - 40%" xfId="8"/>
    <cellStyle name="Accent2 - 60%" xfId="9"/>
    <cellStyle name="Accent3" xfId="10"/>
    <cellStyle name="Accent3 - 20%" xfId="11"/>
    <cellStyle name="Accent3 - 40%" xfId="12"/>
    <cellStyle name="Accent3 - 60%" xfId="13"/>
    <cellStyle name="Accent4" xfId="14"/>
    <cellStyle name="Accent4 - 20%" xfId="15"/>
    <cellStyle name="Accent4 - 40%" xfId="16"/>
    <cellStyle name="Accent4 - 60%" xfId="17"/>
    <cellStyle name="Accent5" xfId="18"/>
    <cellStyle name="Accent5 - 20%" xfId="19"/>
    <cellStyle name="Accent5 - 40%" xfId="20"/>
    <cellStyle name="Accent5 - 60%" xfId="21"/>
    <cellStyle name="Accent6" xfId="22"/>
    <cellStyle name="Accent6 - 20%" xfId="23"/>
    <cellStyle name="Accent6 - 40%" xfId="24"/>
    <cellStyle name="Accent6 - 60%" xfId="25"/>
    <cellStyle name="Bad" xfId="26"/>
    <cellStyle name="Calculation" xfId="27"/>
    <cellStyle name="Check Cell" xfId="28"/>
    <cellStyle name="Comma 2" xfId="2205"/>
    <cellStyle name="Currency0" xfId="2189"/>
    <cellStyle name="Emphasis 1" xfId="29"/>
    <cellStyle name="Emphasis 2" xfId="30"/>
    <cellStyle name="Emphasis 3" xfId="31"/>
    <cellStyle name="Euro" xfId="2190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eutral" xfId="39"/>
    <cellStyle name="Normal 2" xfId="2204"/>
    <cellStyle name="Normal1" xfId="2191"/>
    <cellStyle name="Note" xfId="40"/>
    <cellStyle name="Output" xfId="41"/>
    <cellStyle name="Sheet Title" xfId="42"/>
    <cellStyle name="Total" xfId="43"/>
    <cellStyle name="Warning Text" xfId="44"/>
    <cellStyle name="Денежный" xfId="2207" builtinId="4"/>
    <cellStyle name="Денежный 2" xfId="47"/>
    <cellStyle name="Обычный" xfId="0" builtinId="0"/>
    <cellStyle name="Обычный 2" xfId="1"/>
    <cellStyle name="Обычный 3" xfId="2195"/>
    <cellStyle name="Обычный_Excel 2000" xfId="48"/>
    <cellStyle name="Обычный_Функции подстановки" xfId="49"/>
    <cellStyle name="Процентный 2" xfId="50"/>
    <cellStyle name="Стиль 1" xfId="2192"/>
    <cellStyle name="Стиль_названий" xfId="45"/>
    <cellStyle name="Тысячи [0]_Лист1" xfId="2193"/>
    <cellStyle name="Тысячи_Лист1" xfId="2194"/>
    <cellStyle name="Финансовый" xfId="2206" builtinId="3"/>
    <cellStyle name="Финансовый 2" xfId="46"/>
    <cellStyle name="Финансовый 3" xfId="2196"/>
  </cellStyles>
  <dxfs count="13"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4BACC6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</xdr:row>
      <xdr:rowOff>95249</xdr:rowOff>
    </xdr:from>
    <xdr:to>
      <xdr:col>9</xdr:col>
      <xdr:colOff>1228725</xdr:colOff>
      <xdr:row>8</xdr:row>
      <xdr:rowOff>123824</xdr:rowOff>
    </xdr:to>
    <xdr:sp macro="" textlink="">
      <xdr:nvSpPr>
        <xdr:cNvPr id="2" name="Прямоугольная выноск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739764" y="95249"/>
          <a:ext cx="2849881" cy="1308735"/>
        </a:xfrm>
        <a:prstGeom prst="wedgeRectCallout">
          <a:avLst>
            <a:gd name="adj1" fmla="val -67897"/>
            <a:gd name="adj2" fmla="val 34624"/>
          </a:avLst>
        </a:prstGeom>
        <a:solidFill>
          <a:schemeClr val="accent5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rtlCol="0" anchor="t"/>
        <a:lstStyle/>
        <a:p>
          <a:pPr algn="l" rtl="1"/>
          <a:r>
            <a:rPr lang="ru-RU" sz="1400" b="1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Видалення</a:t>
          </a:r>
          <a:r>
            <a:rPr lang="ru-RU" sz="14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 дублікатів</a:t>
          </a:r>
          <a:endParaRPr lang="ru-RU" sz="1400" b="1">
            <a:solidFill>
              <a:schemeClr val="tx2">
                <a:lumMod val="75000"/>
              </a:schemeClr>
            </a:solidFill>
          </a:endParaRPr>
        </a:p>
        <a:p>
          <a:pPr lvl="0"/>
          <a:endParaRPr lang="ru-RU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Task 1</a:t>
          </a:r>
          <a:r>
            <a:rPr lang="uk-UA" sz="11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r>
            <a:rPr lang="uk-UA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uk-UA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Необхідно видалити всі дублюючі рядки</a:t>
          </a:r>
          <a:endParaRPr lang="ru-RU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endParaRPr lang="ru-RU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Task</a:t>
          </a:r>
          <a:r>
            <a:rPr lang="en-US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 2. </a:t>
          </a:r>
          <a:r>
            <a:rPr lang="uk-UA" sz="1100" b="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Дивитись нижче</a:t>
          </a:r>
          <a:endParaRPr lang="ru-RU" sz="1100" b="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400049</xdr:colOff>
      <xdr:row>32</xdr:row>
      <xdr:rowOff>180974</xdr:rowOff>
    </xdr:from>
    <xdr:to>
      <xdr:col>10</xdr:col>
      <xdr:colOff>76200</xdr:colOff>
      <xdr:row>40</xdr:row>
      <xdr:rowOff>123825</xdr:rowOff>
    </xdr:to>
    <xdr:sp macro="" textlink="">
      <xdr:nvSpPr>
        <xdr:cNvPr id="3" name="Прямоугольная выноска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63589" y="5850254"/>
          <a:ext cx="2884171" cy="1405891"/>
        </a:xfrm>
        <a:prstGeom prst="wedgeRectCallout">
          <a:avLst>
            <a:gd name="adj1" fmla="val -70278"/>
            <a:gd name="adj2" fmla="val 36572"/>
          </a:avLst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rtlCol="0" anchor="t"/>
        <a:lstStyle/>
        <a:p>
          <a:pPr algn="l" rtl="1"/>
          <a:r>
            <a:rPr lang="ru-RU" sz="1400" b="1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Видалення</a:t>
          </a:r>
          <a:r>
            <a:rPr lang="ru-RU" sz="14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 дублікатів</a:t>
          </a:r>
          <a:endParaRPr lang="ru-RU" sz="1400" b="1">
            <a:solidFill>
              <a:schemeClr val="tx2">
                <a:lumMod val="75000"/>
              </a:schemeClr>
            </a:solidFill>
          </a:endParaRPr>
        </a:p>
        <a:p>
          <a:pPr lvl="0"/>
          <a:endParaRPr lang="ru-RU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</a:t>
          </a:r>
          <a:r>
            <a:rPr lang="uk-UA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uk-UA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k-UA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Необхідно залишити у таблиці по одному представнику кожної спеціальності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k-UA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uk-UA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Дивитись нижче</a:t>
          </a:r>
          <a:endParaRPr lang="en-US">
            <a:effectLst/>
          </a:endParaRPr>
        </a:p>
      </xdr:txBody>
    </xdr:sp>
    <xdr:clientData/>
  </xdr:twoCellAnchor>
  <xdr:twoCellAnchor>
    <xdr:from>
      <xdr:col>7</xdr:col>
      <xdr:colOff>390524</xdr:colOff>
      <xdr:row>53</xdr:row>
      <xdr:rowOff>171449</xdr:rowOff>
    </xdr:from>
    <xdr:to>
      <xdr:col>10</xdr:col>
      <xdr:colOff>66675</xdr:colOff>
      <xdr:row>60</xdr:row>
      <xdr:rowOff>161924</xdr:rowOff>
    </xdr:to>
    <xdr:sp macro="" textlink="">
      <xdr:nvSpPr>
        <xdr:cNvPr id="4" name="Прямоугольная выноска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854064" y="9681209"/>
          <a:ext cx="2884171" cy="1270635"/>
        </a:xfrm>
        <a:prstGeom prst="wedgeRectCallout">
          <a:avLst>
            <a:gd name="adj1" fmla="val -70278"/>
            <a:gd name="adj2" fmla="val 36572"/>
          </a:avLst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rtlCol="0" anchor="t"/>
        <a:lstStyle/>
        <a:p>
          <a:pPr algn="l" rtl="1"/>
          <a:r>
            <a:rPr lang="ru-RU" sz="1400" b="1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Видалення</a:t>
          </a:r>
          <a:r>
            <a:rPr lang="ru-RU" sz="1400" b="1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 дублікатів</a:t>
          </a:r>
          <a:endParaRPr lang="ru-RU" sz="1400" b="1">
            <a:solidFill>
              <a:schemeClr val="tx2">
                <a:lumMod val="75000"/>
              </a:schemeClr>
            </a:solidFill>
          </a:endParaRPr>
        </a:p>
        <a:p>
          <a:pPr lvl="0"/>
          <a:endParaRPr lang="ru-RU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0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</a:t>
          </a:r>
          <a:r>
            <a:rPr lang="uk-UA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uk-UA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k-UA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Необхідно залишити у таблиці по одному представнику кожної спеціальності в кожному місті. </a:t>
          </a:r>
          <a:endParaRPr lang="ru-RU" sz="1100" b="0" i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97971</xdr:colOff>
      <xdr:row>0</xdr:row>
      <xdr:rowOff>180976</xdr:rowOff>
    </xdr:from>
    <xdr:to>
      <xdr:col>11</xdr:col>
      <xdr:colOff>457200</xdr:colOff>
      <xdr:row>15</xdr:row>
      <xdr:rowOff>108858</xdr:rowOff>
    </xdr:to>
    <xdr:sp macro="" textlink="">
      <xdr:nvSpPr>
        <xdr:cNvPr id="2" name="Загнутый угол 5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6357257" y="180976"/>
          <a:ext cx="4180114" cy="2736396"/>
        </a:xfrm>
        <a:prstGeom prst="foldedCorner">
          <a:avLst>
            <a:gd name="adj" fmla="val 5895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 rtl="1"/>
          <a:r>
            <a:rPr lang="ru-RU" sz="1400" b="1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Умовне форматування:</a:t>
          </a:r>
          <a:endParaRPr lang="ru-RU" sz="5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dk1"/>
              </a:solidFill>
              <a:latin typeface="+mn-lt"/>
              <a:ea typeface="+mn-ea"/>
              <a:cs typeface="+mn-cs"/>
            </a:rPr>
            <a:t>Завдання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ru-RU" sz="1100" b="1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Оформіть дані поля </a:t>
          </a:r>
          <a:r>
            <a:rPr lang="ru-RU" sz="1100" b="1">
              <a:solidFill>
                <a:schemeClr val="dk1"/>
              </a:solidFill>
              <a:latin typeface="+mn-lt"/>
              <a:ea typeface="+mn-ea"/>
              <a:cs typeface="+mn-cs"/>
            </a:rPr>
            <a:t>Стипендія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	за допомогою шкали </a:t>
          </a:r>
          <a:r>
            <a:rPr lang="ru-RU" sz="1100" b="1">
              <a:solidFill>
                <a:schemeClr val="dk1"/>
              </a:solidFill>
              <a:latin typeface="+mn-lt"/>
              <a:ea typeface="+mn-ea"/>
              <a:cs typeface="+mn-cs"/>
            </a:rPr>
            <a:t>Гістограми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(Histogram)</a:t>
          </a:r>
          <a:endParaRPr lang="ru-RU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Завдання</a:t>
          </a:r>
          <a:r>
            <a:rPr lang="ru-RU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ru-RU" sz="1100" b="1">
              <a:solidFill>
                <a:schemeClr val="dk1"/>
              </a:solidFill>
              <a:latin typeface="+mn-lt"/>
              <a:ea typeface="+mn-ea"/>
              <a:cs typeface="+mn-cs"/>
            </a:rPr>
            <a:t>2.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Оформіть дані поля </a:t>
          </a:r>
          <a:r>
            <a:rPr lang="ru-RU" sz="1100" b="1">
              <a:solidFill>
                <a:schemeClr val="dk1"/>
              </a:solidFill>
              <a:latin typeface="+mn-lt"/>
              <a:ea typeface="+mn-ea"/>
              <a:cs typeface="+mn-cs"/>
            </a:rPr>
            <a:t>Курс</a:t>
          </a:r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ru-RU" sz="1100">
              <a:solidFill>
                <a:schemeClr val="dk1"/>
              </a:solidFill>
              <a:latin typeface="+mn-lt"/>
              <a:ea typeface="+mn-ea"/>
              <a:cs typeface="+mn-cs"/>
            </a:rPr>
            <a:t>	за допомогою </a:t>
          </a:r>
          <a:r>
            <a:rPr lang="ru-RU" sz="1100" b="1">
              <a:solidFill>
                <a:schemeClr val="dk1"/>
              </a:solidFill>
              <a:latin typeface="+mn-lt"/>
              <a:ea typeface="+mn-ea"/>
              <a:cs typeface="+mn-cs"/>
            </a:rPr>
            <a:t>Кольорових шкал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 (Color Scales)</a:t>
          </a:r>
          <a:endParaRPr lang="ru-RU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3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Завдання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3</a:t>
          </a:r>
          <a:r>
            <a:rPr lang="ru-RU" sz="11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ru-RU" sz="110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В полі </a:t>
          </a:r>
          <a:r>
            <a:rPr lang="en-US" sz="11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C</a:t>
          </a:r>
          <a:r>
            <a:rPr lang="uk-UA" sz="11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пец.курс</a:t>
          </a:r>
          <a:r>
            <a:rPr lang="ru-RU" sz="110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ru-RU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оформіть</a:t>
          </a:r>
          <a:r>
            <a:rPr lang="ru-RU" sz="110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 дані за правилом</a:t>
          </a:r>
          <a:r>
            <a:rPr lang="ru-RU" sz="1100" u="none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ru-RU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жовта </a:t>
          </a:r>
          <a:r>
            <a:rPr lang="ru-RU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заливка клітинки, якщо спец. курс - </a:t>
          </a:r>
          <a:r>
            <a:rPr lang="ru-RU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топологія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синя </a:t>
          </a:r>
          <a:r>
            <a:rPr lang="ru-R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заливка клітинки, якщо спец. курс 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ru-RU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теорія ігор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зелена </a:t>
          </a:r>
          <a:r>
            <a:rPr lang="ru-R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заливка клітинки, якщо спец. курс 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ru-RU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теорія чисел</a:t>
          </a:r>
          <a:endParaRPr lang="ru-RU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червона </a:t>
          </a:r>
          <a:r>
            <a:rPr lang="ru-RU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заливка клітинки, якщо спец. курс </a:t>
          </a:r>
          <a:r>
            <a:rPr lang="ru-RU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- </a:t>
          </a:r>
          <a:r>
            <a:rPr lang="ru-RU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статистика</a:t>
          </a:r>
          <a:endParaRPr lang="ru-RU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0</xdr:row>
      <xdr:rowOff>133349</xdr:rowOff>
    </xdr:from>
    <xdr:ext cx="4476750" cy="3000376"/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5648325" y="133349"/>
          <a:ext cx="4476750" cy="3000376"/>
        </a:xfrm>
        <a:prstGeom prst="foldedCorner">
          <a:avLst>
            <a:gd name="adj" fmla="val 633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pPr algn="l" rtl="1"/>
          <a:r>
            <a:rPr lang="ru-RU" sz="1200">
              <a:solidFill>
                <a:sysClr val="windowText" lastClr="000000"/>
              </a:solidFill>
            </a:rPr>
            <a:t>  </a:t>
          </a:r>
          <a:r>
            <a:rPr lang="ru-RU" sz="1200" b="1" i="0">
              <a:solidFill>
                <a:schemeClr val="dk1"/>
              </a:solidFill>
              <a:latin typeface="+mn-lt"/>
              <a:ea typeface="+mn-ea"/>
              <a:cs typeface="+mn-cs"/>
            </a:rPr>
            <a:t>     ЗАДАНИЕ</a:t>
          </a:r>
          <a:endParaRPr lang="ru-RU" sz="1200"/>
        </a:p>
        <a:p>
          <a:pPr algn="l" rtl="1"/>
          <a:endParaRPr lang="ru-RU" sz="300" b="1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1)  Нарахувати премію 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як відсоток від окладу, виходячи з умови:</a:t>
          </a:r>
        </a:p>
        <a:p>
          <a:pPr algn="l" rtl="1"/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15%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при окладі понад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700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$</a:t>
          </a:r>
        </a:p>
        <a:p>
          <a:pPr algn="l" rtl="1"/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  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10%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при окладі від</a:t>
          </a:r>
          <a:r>
            <a:rPr lang="ru-RU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450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$ до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700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$</a:t>
          </a:r>
          <a:endParaRPr lang="ru-RU" sz="1100" b="0"/>
        </a:p>
        <a:p>
          <a:pPr algn="l" rtl="1"/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5%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при окладі менше за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450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$   </a:t>
          </a:r>
          <a:endParaRPr lang="ru-RU" sz="1100" b="0"/>
        </a:p>
        <a:p>
          <a:pPr algn="l" rtl="1"/>
          <a:endParaRPr lang="ru-RU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2)  Обчислити надбавку 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в розмірі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5% від окладу минулого місяця </a:t>
          </a:r>
        </a:p>
        <a:p>
          <a:pPr algn="l" rtl="1"/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для співробітників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з окладом в минулому місяці менше 350 $</a:t>
          </a:r>
          <a:endParaRPr lang="en-GB" sz="1100" b="1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 rtl="1"/>
          <a:endParaRPr lang="ru-RU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3)  Показати 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в стовпці ВИСНОВОК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тенденцію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у вигляді слайліков:</a:t>
          </a:r>
          <a:endParaRPr lang="ru-RU" sz="1100" b="0"/>
        </a:p>
        <a:p>
          <a:pPr algn="l" rtl="1"/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ru-RU" sz="1200" b="1" i="0">
              <a:solidFill>
                <a:schemeClr val="dk1"/>
              </a:solidFill>
              <a:latin typeface="+mn-lt"/>
              <a:ea typeface="+mn-ea"/>
              <a:cs typeface="+mn-cs"/>
            </a:rPr>
            <a:t>:-)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якщо в минулому місяці було менше</a:t>
          </a:r>
          <a:endParaRPr lang="ru-RU" sz="1100" b="0"/>
        </a:p>
        <a:p>
          <a:pPr algn="l" rtl="1"/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    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:-(  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якщо в минулому місяці було більше</a:t>
          </a:r>
          <a:endParaRPr lang="en-GB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      :-</a:t>
          </a:r>
          <a:r>
            <a:rPr lang="en-US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|  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якщо в минулому місяці було </a:t>
          </a:r>
          <a:r>
            <a:rPr lang="ru-UA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так</a:t>
          </a:r>
          <a:r>
            <a:rPr lang="ru-UA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само</a:t>
          </a:r>
        </a:p>
        <a:p>
          <a:pPr algn="l" rtl="1"/>
          <a:endParaRPr lang="ru-RU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4)  </a:t>
          </a:r>
          <a:r>
            <a:rPr lang="ru-UA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Кл</a:t>
          </a:r>
          <a:r>
            <a:rPr lang="uk-UA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ітинки</a:t>
          </a:r>
          <a:r>
            <a:rPr lang="ru-RU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ru-RU" sz="1400" b="1" i="0">
              <a:solidFill>
                <a:schemeClr val="accent3">
                  <a:lumMod val="50000"/>
                </a:schemeClr>
              </a:solidFill>
              <a:latin typeface="+mn-lt"/>
              <a:ea typeface="+mn-ea"/>
              <a:cs typeface="+mn-cs"/>
            </a:rPr>
            <a:t> :-)</a:t>
          </a:r>
          <a:r>
            <a:rPr lang="ru-RU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 щасливих співробітників виділити зеленої заливкою</a:t>
          </a:r>
          <a:endParaRPr lang="ru-RU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190501</xdr:colOff>
      <xdr:row>14</xdr:row>
      <xdr:rowOff>142876</xdr:rowOff>
    </xdr:from>
    <xdr:ext cx="4948278" cy="975619"/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5600701" y="3048001"/>
          <a:ext cx="4948278" cy="975619"/>
        </a:xfrm>
        <a:prstGeom prst="foldedCorner">
          <a:avLst>
            <a:gd name="adj" fmla="val 633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pPr algn="l" rtl="1"/>
          <a:r>
            <a:rPr lang="ru-RU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Функции </a:t>
          </a:r>
          <a:r>
            <a:rPr lang="ru-RU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СИМВОЛ  и  КОДСИМВ  </a:t>
          </a:r>
          <a:r>
            <a:rPr lang="ru-RU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помогают работать с символами, </a:t>
          </a:r>
        </a:p>
        <a:p>
          <a:pPr algn="l" rtl="1"/>
          <a:r>
            <a:rPr lang="ru-RU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которые не удается ввести вручную в качестве аргумента функции:</a:t>
          </a:r>
        </a:p>
        <a:p>
          <a:pPr algn="l" rtl="1"/>
          <a:endParaRPr lang="ru-RU" sz="500" b="1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ru-RU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=СИМВОЛ(код_символа)  -  определить/ввести символ по его коду</a:t>
          </a:r>
        </a:p>
        <a:p>
          <a:pPr algn="l" rtl="1"/>
          <a:r>
            <a:rPr lang="ru-RU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 =КОДСИМВ(ссылка на ячейку с символом)   -  найдем код по символу</a:t>
          </a:r>
          <a:endParaRPr lang="ru-RU" sz="12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13</xdr:row>
      <xdr:rowOff>30481</xdr:rowOff>
    </xdr:from>
    <xdr:to>
      <xdr:col>7</xdr:col>
      <xdr:colOff>15240</xdr:colOff>
      <xdr:row>25</xdr:row>
      <xdr:rowOff>137160</xdr:rowOff>
    </xdr:to>
    <xdr:sp macro="" textlink="">
      <xdr:nvSpPr>
        <xdr:cNvPr id="2" name="Загнутый угол 5">
          <a:extLst>
            <a:ext uri="{FF2B5EF4-FFF2-40B4-BE49-F238E27FC236}">
              <a16:creationId xmlns:a16="http://schemas.microsoft.com/office/drawing/2014/main" id="{80FDBC1C-66BB-4310-97EA-1B3BCA24D696}"/>
            </a:ext>
          </a:extLst>
        </xdr:cNvPr>
        <xdr:cNvSpPr/>
      </xdr:nvSpPr>
      <xdr:spPr>
        <a:xfrm>
          <a:off x="352425" y="1847851"/>
          <a:ext cx="6534150" cy="2162174"/>
        </a:xfrm>
        <a:prstGeom prst="foldedCorner">
          <a:avLst>
            <a:gd name="adj" fmla="val 589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l" rtl="1"/>
          <a:r>
            <a:rPr lang="ru-RU" sz="1050" b="1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Дано:</a:t>
          </a:r>
          <a:endParaRPr lang="ru-RU" sz="105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ru-RU" sz="1050">
              <a:solidFill>
                <a:schemeClr val="dk1"/>
              </a:solidFill>
              <a:latin typeface="+mn-lt"/>
              <a:ea typeface="+mn-ea"/>
              <a:cs typeface="+mn-cs"/>
            </a:rPr>
            <a:t>Ціна закупівлі</a:t>
          </a:r>
        </a:p>
        <a:p>
          <a:r>
            <a:rPr lang="ru-RU" sz="1050" baseline="0">
              <a:solidFill>
                <a:schemeClr val="dk1"/>
              </a:solidFill>
              <a:latin typeface="+mn-lt"/>
              <a:ea typeface="+mn-ea"/>
              <a:cs typeface="+mn-cs"/>
            </a:rPr>
            <a:t>Кількість</a:t>
          </a:r>
        </a:p>
        <a:p>
          <a:endParaRPr lang="ru-RU" sz="105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ru-RU" sz="1050" b="1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rPr>
            <a:t>Обчислити:</a:t>
          </a:r>
          <a:r>
            <a:rPr lang="ru-RU" sz="1050" b="1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05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Торгова націнка: </a:t>
          </a:r>
          <a:r>
            <a:rPr lang="ru-RU" sz="1050" baseline="0">
              <a:solidFill>
                <a:schemeClr val="dk1"/>
              </a:solidFill>
              <a:latin typeface="+mn-lt"/>
              <a:ea typeface="+mn-ea"/>
              <a:cs typeface="+mn-cs"/>
            </a:rPr>
            <a:t>Якщо ціна закупівлі більше 5000, то націнка = 20% від ціни закупівлі, інакше = 30%</a:t>
          </a:r>
        </a:p>
        <a:p>
          <a:r>
            <a:rPr lang="ru-RU" sz="105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Ціна продажу: </a:t>
          </a:r>
          <a:r>
            <a:rPr lang="ru-RU" sz="1050" baseline="0">
              <a:solidFill>
                <a:schemeClr val="dk1"/>
              </a:solidFill>
              <a:latin typeface="+mn-lt"/>
              <a:ea typeface="+mn-ea"/>
              <a:cs typeface="+mn-cs"/>
            </a:rPr>
            <a:t>Ціна закупівлі+ Націнка</a:t>
          </a:r>
          <a:endParaRPr lang="en-US" sz="105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ru-RU" sz="105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Витрати: </a:t>
          </a:r>
          <a:r>
            <a:rPr lang="ru-RU" sz="1050" baseline="0">
              <a:solidFill>
                <a:schemeClr val="dk1"/>
              </a:solidFill>
              <a:latin typeface="+mn-lt"/>
              <a:ea typeface="+mn-ea"/>
              <a:cs typeface="+mn-cs"/>
            </a:rPr>
            <a:t>Якщо Ціна продажу&gt; 8000, то Витрати = 8% від ціни закупівлі, інакше = 5%</a:t>
          </a:r>
          <a:endParaRPr lang="en-US" sz="105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ru-RU" sz="105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ПДВ: </a:t>
          </a:r>
          <a:r>
            <a:rPr lang="ru-RU" sz="1050" baseline="0">
              <a:solidFill>
                <a:schemeClr val="dk1"/>
              </a:solidFill>
              <a:latin typeface="+mn-lt"/>
              <a:ea typeface="+mn-ea"/>
              <a:cs typeface="+mn-cs"/>
            </a:rPr>
            <a:t>20% від Торгової націнки</a:t>
          </a:r>
          <a:endParaRPr lang="en-US" sz="105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ru-RU" sz="105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Спец. податки: </a:t>
          </a:r>
          <a:r>
            <a:rPr lang="ru-RU" sz="1050" baseline="0">
              <a:solidFill>
                <a:schemeClr val="dk1"/>
              </a:solidFill>
              <a:latin typeface="+mn-lt"/>
              <a:ea typeface="+mn-ea"/>
              <a:cs typeface="+mn-cs"/>
            </a:rPr>
            <a:t>3% від ціни продажу</a:t>
          </a:r>
          <a:endParaRPr lang="en-US" sz="105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ru-RU" sz="105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Прибуток</a:t>
          </a:r>
          <a:r>
            <a:rPr lang="ru-RU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050" baseline="0">
              <a:solidFill>
                <a:schemeClr val="dk1"/>
              </a:solidFill>
              <a:latin typeface="+mn-lt"/>
              <a:ea typeface="+mn-ea"/>
              <a:cs typeface="+mn-cs"/>
            </a:rPr>
            <a:t>= (Ціна продажу – Ціна закупівлі – Витрати – ПДВ – Спец. податки)*Кіл-ть</a:t>
          </a:r>
          <a:endParaRPr lang="en-US" sz="1050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Excel%20Formulas%20and%20Functions\Examples\Chapter%2004\Worksheet%20Dialog%20Box%20Contro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Boxes and Option Buttons"/>
      <sheetName val="Check Boxes"/>
      <sheetName val="List and Combo Boxes"/>
      <sheetName val="Scroll Bars and Spinner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4" name="Таблица4" displayName="Таблица4" ref="A1:H11" totalsRowShown="0">
  <tableColumns count="8">
    <tableColumn id="1" name="Исходный диапазон_x000a_Наименование товара"/>
    <tableColumn id="2" name="ПечСимв / CLEAN_x000a_Удаление непечатаемых символов"/>
    <tableColumn id="3" name="СжПробелы / Trim_x000a_Удаление лишних пробелов"/>
    <tableColumn id="4" name="ПОДСТАВИТЬ / SUBSTITUTE_x000a_Замена всех пробелов на знак /"/>
    <tableColumn id="5" name="ПОДСТАВИТЬ / SUBSTITUTE_x000a_Удаление всех запятых в тексте"/>
    <tableColumn id="6" name="ПОДСТАВИТЬ / SUBSTITUTE_x000a_удаление всех знаков тире (минус)"/>
    <tableColumn id="7" name="ЗАМЕНИТЬ / REPLACE_x000a_Замена с 13-й позиции 4 символа на /"/>
    <tableColumn id="8" name="ЗАМЕНИТЬ / REPLACE_x000a_Замена с 9-й позиции 4 символа на  &quot;A1&quot;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A21:D31" totalsRowShown="0">
  <tableColumns count="4">
    <tableColumn id="1" name="Исходный диапазон_x000a_Наименование товара"/>
    <tableColumn id="2" name="ПОДСТАВИТЬ / SUBSTITUTE_x000a_Замена всех симв. с кодом 7 на пробел"/>
    <tableColumn id="3" name="СжПробелы / Trim_x000a_Удаление лишних пробелов"/>
    <tableColumn id="4" name="ПОДСТАВИТЬ / SUBSTITUTE_x000a_Замена всех пробелов на знак /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4"/>
  <sheetViews>
    <sheetView workbookViewId="0">
      <selection activeCell="C23" sqref="C23"/>
    </sheetView>
  </sheetViews>
  <sheetFormatPr defaultRowHeight="13.8"/>
  <cols>
    <col min="1" max="1" width="8.88671875" style="137"/>
    <col min="2" max="2" width="20.44140625" style="137" customWidth="1"/>
    <col min="3" max="3" width="33" style="137" customWidth="1"/>
    <col min="4" max="4" width="46.109375" style="137" customWidth="1"/>
    <col min="5" max="5" width="20.44140625" style="137" customWidth="1"/>
    <col min="6" max="16384" width="8.88671875" style="137"/>
  </cols>
  <sheetData>
    <row r="3" spans="3:4" ht="14.4" thickBot="1"/>
    <row r="4" spans="3:4" ht="16.2" thickBot="1">
      <c r="C4" s="104" t="s">
        <v>516</v>
      </c>
      <c r="D4" s="104" t="s">
        <v>517</v>
      </c>
    </row>
    <row r="5" spans="3:4" ht="14.4">
      <c r="C5" s="138" t="s">
        <v>518</v>
      </c>
      <c r="D5" s="109" t="s">
        <v>519</v>
      </c>
    </row>
    <row r="6" spans="3:4" ht="14.4">
      <c r="C6" s="138" t="s">
        <v>520</v>
      </c>
      <c r="D6" s="109" t="s">
        <v>521</v>
      </c>
    </row>
    <row r="7" spans="3:4" ht="14.4">
      <c r="C7" s="138" t="s">
        <v>522</v>
      </c>
      <c r="D7" s="109" t="s">
        <v>523</v>
      </c>
    </row>
    <row r="8" spans="3:4" ht="14.4">
      <c r="C8" s="138" t="s">
        <v>524</v>
      </c>
      <c r="D8" s="109" t="s">
        <v>525</v>
      </c>
    </row>
    <row r="9" spans="3:4" ht="14.4">
      <c r="C9" s="138" t="s">
        <v>526</v>
      </c>
      <c r="D9" s="109" t="s">
        <v>527</v>
      </c>
    </row>
    <row r="10" spans="3:4" ht="14.4">
      <c r="C10" s="138" t="s">
        <v>528</v>
      </c>
      <c r="D10" s="109" t="s">
        <v>529</v>
      </c>
    </row>
    <row r="11" spans="3:4" ht="14.4">
      <c r="C11" s="138" t="s">
        <v>530</v>
      </c>
      <c r="D11" s="109" t="s">
        <v>531</v>
      </c>
    </row>
    <row r="12" spans="3:4" ht="14.4">
      <c r="C12" s="138" t="s">
        <v>532</v>
      </c>
      <c r="D12" s="109" t="s">
        <v>533</v>
      </c>
    </row>
    <row r="13" spans="3:4" ht="14.4">
      <c r="C13" s="138" t="s">
        <v>534</v>
      </c>
      <c r="D13" s="109" t="s">
        <v>535</v>
      </c>
    </row>
    <row r="14" spans="3:4" ht="14.4">
      <c r="C14" s="138" t="s">
        <v>536</v>
      </c>
      <c r="D14" s="109" t="s">
        <v>537</v>
      </c>
    </row>
    <row r="15" spans="3:4" ht="14.4">
      <c r="C15" s="138" t="s">
        <v>538</v>
      </c>
      <c r="D15" s="109" t="s">
        <v>539</v>
      </c>
    </row>
    <row r="16" spans="3:4" ht="14.4">
      <c r="C16" s="138" t="s">
        <v>540</v>
      </c>
      <c r="D16" s="109" t="s">
        <v>541</v>
      </c>
    </row>
    <row r="17" spans="3:4" ht="14.4">
      <c r="C17" s="138" t="s">
        <v>542</v>
      </c>
      <c r="D17" s="109" t="s">
        <v>541</v>
      </c>
    </row>
    <row r="18" spans="3:4" ht="14.4">
      <c r="C18" s="138" t="s">
        <v>543</v>
      </c>
      <c r="D18" s="109" t="s">
        <v>544</v>
      </c>
    </row>
    <row r="19" spans="3:4" ht="14.4">
      <c r="C19" s="138" t="s">
        <v>545</v>
      </c>
      <c r="D19" s="109" t="s">
        <v>546</v>
      </c>
    </row>
    <row r="20" spans="3:4" ht="14.4">
      <c r="C20" s="138" t="s">
        <v>547</v>
      </c>
      <c r="D20" s="109" t="s">
        <v>548</v>
      </c>
    </row>
    <row r="21" spans="3:4" ht="14.4">
      <c r="C21" s="138" t="s">
        <v>549</v>
      </c>
      <c r="D21" s="109" t="s">
        <v>550</v>
      </c>
    </row>
    <row r="22" spans="3:4" ht="14.4">
      <c r="C22" s="138" t="s">
        <v>551</v>
      </c>
      <c r="D22" s="109" t="s">
        <v>552</v>
      </c>
    </row>
    <row r="23" spans="3:4" ht="28.8">
      <c r="C23" s="138" t="s">
        <v>553</v>
      </c>
      <c r="D23" s="109" t="s">
        <v>554</v>
      </c>
    </row>
    <row r="24" spans="3:4" ht="14.4">
      <c r="C24" s="138" t="s">
        <v>580</v>
      </c>
      <c r="D24" s="109" t="s">
        <v>581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indexed="12"/>
  </sheetPr>
  <dimension ref="A1:G21"/>
  <sheetViews>
    <sheetView workbookViewId="0">
      <selection activeCell="G4" sqref="G4"/>
    </sheetView>
  </sheetViews>
  <sheetFormatPr defaultRowHeight="13.2"/>
  <cols>
    <col min="1" max="1" width="15.6640625" style="1" bestFit="1" customWidth="1"/>
    <col min="2" max="2" width="8.88671875" style="1" customWidth="1"/>
    <col min="3" max="3" width="9" style="1" customWidth="1"/>
    <col min="4" max="4" width="11.109375" style="1" customWidth="1"/>
    <col min="5" max="5" width="8.88671875" style="1" customWidth="1"/>
    <col min="6" max="6" width="11.109375" style="1" customWidth="1"/>
    <col min="7" max="7" width="14.88671875" style="1" customWidth="1"/>
    <col min="8" max="256" width="9.109375" style="1"/>
    <col min="257" max="257" width="15.6640625" style="1" bestFit="1" customWidth="1"/>
    <col min="258" max="258" width="8.88671875" style="1" customWidth="1"/>
    <col min="259" max="259" width="9" style="1" customWidth="1"/>
    <col min="260" max="260" width="11.109375" style="1" customWidth="1"/>
    <col min="261" max="261" width="8.88671875" style="1" customWidth="1"/>
    <col min="262" max="262" width="11.109375" style="1" customWidth="1"/>
    <col min="263" max="263" width="14.88671875" style="1" customWidth="1"/>
    <col min="264" max="512" width="9.109375" style="1"/>
    <col min="513" max="513" width="15.6640625" style="1" bestFit="1" customWidth="1"/>
    <col min="514" max="514" width="8.88671875" style="1" customWidth="1"/>
    <col min="515" max="515" width="9" style="1" customWidth="1"/>
    <col min="516" max="516" width="11.109375" style="1" customWidth="1"/>
    <col min="517" max="517" width="8.88671875" style="1" customWidth="1"/>
    <col min="518" max="518" width="11.109375" style="1" customWidth="1"/>
    <col min="519" max="519" width="14.88671875" style="1" customWidth="1"/>
    <col min="520" max="768" width="9.109375" style="1"/>
    <col min="769" max="769" width="15.6640625" style="1" bestFit="1" customWidth="1"/>
    <col min="770" max="770" width="8.88671875" style="1" customWidth="1"/>
    <col min="771" max="771" width="9" style="1" customWidth="1"/>
    <col min="772" max="772" width="11.109375" style="1" customWidth="1"/>
    <col min="773" max="773" width="8.88671875" style="1" customWidth="1"/>
    <col min="774" max="774" width="11.109375" style="1" customWidth="1"/>
    <col min="775" max="775" width="14.88671875" style="1" customWidth="1"/>
    <col min="776" max="1024" width="9.109375" style="1"/>
    <col min="1025" max="1025" width="15.6640625" style="1" bestFit="1" customWidth="1"/>
    <col min="1026" max="1026" width="8.88671875" style="1" customWidth="1"/>
    <col min="1027" max="1027" width="9" style="1" customWidth="1"/>
    <col min="1028" max="1028" width="11.109375" style="1" customWidth="1"/>
    <col min="1029" max="1029" width="8.88671875" style="1" customWidth="1"/>
    <col min="1030" max="1030" width="11.109375" style="1" customWidth="1"/>
    <col min="1031" max="1031" width="14.88671875" style="1" customWidth="1"/>
    <col min="1032" max="1280" width="9.109375" style="1"/>
    <col min="1281" max="1281" width="15.6640625" style="1" bestFit="1" customWidth="1"/>
    <col min="1282" max="1282" width="8.88671875" style="1" customWidth="1"/>
    <col min="1283" max="1283" width="9" style="1" customWidth="1"/>
    <col min="1284" max="1284" width="11.109375" style="1" customWidth="1"/>
    <col min="1285" max="1285" width="8.88671875" style="1" customWidth="1"/>
    <col min="1286" max="1286" width="11.109375" style="1" customWidth="1"/>
    <col min="1287" max="1287" width="14.88671875" style="1" customWidth="1"/>
    <col min="1288" max="1536" width="9.109375" style="1"/>
    <col min="1537" max="1537" width="15.6640625" style="1" bestFit="1" customWidth="1"/>
    <col min="1538" max="1538" width="8.88671875" style="1" customWidth="1"/>
    <col min="1539" max="1539" width="9" style="1" customWidth="1"/>
    <col min="1540" max="1540" width="11.109375" style="1" customWidth="1"/>
    <col min="1541" max="1541" width="8.88671875" style="1" customWidth="1"/>
    <col min="1542" max="1542" width="11.109375" style="1" customWidth="1"/>
    <col min="1543" max="1543" width="14.88671875" style="1" customWidth="1"/>
    <col min="1544" max="1792" width="9.109375" style="1"/>
    <col min="1793" max="1793" width="15.6640625" style="1" bestFit="1" customWidth="1"/>
    <col min="1794" max="1794" width="8.88671875" style="1" customWidth="1"/>
    <col min="1795" max="1795" width="9" style="1" customWidth="1"/>
    <col min="1796" max="1796" width="11.109375" style="1" customWidth="1"/>
    <col min="1797" max="1797" width="8.88671875" style="1" customWidth="1"/>
    <col min="1798" max="1798" width="11.109375" style="1" customWidth="1"/>
    <col min="1799" max="1799" width="14.88671875" style="1" customWidth="1"/>
    <col min="1800" max="2048" width="9.109375" style="1"/>
    <col min="2049" max="2049" width="15.6640625" style="1" bestFit="1" customWidth="1"/>
    <col min="2050" max="2050" width="8.88671875" style="1" customWidth="1"/>
    <col min="2051" max="2051" width="9" style="1" customWidth="1"/>
    <col min="2052" max="2052" width="11.109375" style="1" customWidth="1"/>
    <col min="2053" max="2053" width="8.88671875" style="1" customWidth="1"/>
    <col min="2054" max="2054" width="11.109375" style="1" customWidth="1"/>
    <col min="2055" max="2055" width="14.88671875" style="1" customWidth="1"/>
    <col min="2056" max="2304" width="9.109375" style="1"/>
    <col min="2305" max="2305" width="15.6640625" style="1" bestFit="1" customWidth="1"/>
    <col min="2306" max="2306" width="8.88671875" style="1" customWidth="1"/>
    <col min="2307" max="2307" width="9" style="1" customWidth="1"/>
    <col min="2308" max="2308" width="11.109375" style="1" customWidth="1"/>
    <col min="2309" max="2309" width="8.88671875" style="1" customWidth="1"/>
    <col min="2310" max="2310" width="11.109375" style="1" customWidth="1"/>
    <col min="2311" max="2311" width="14.88671875" style="1" customWidth="1"/>
    <col min="2312" max="2560" width="9.109375" style="1"/>
    <col min="2561" max="2561" width="15.6640625" style="1" bestFit="1" customWidth="1"/>
    <col min="2562" max="2562" width="8.88671875" style="1" customWidth="1"/>
    <col min="2563" max="2563" width="9" style="1" customWidth="1"/>
    <col min="2564" max="2564" width="11.109375" style="1" customWidth="1"/>
    <col min="2565" max="2565" width="8.88671875" style="1" customWidth="1"/>
    <col min="2566" max="2566" width="11.109375" style="1" customWidth="1"/>
    <col min="2567" max="2567" width="14.88671875" style="1" customWidth="1"/>
    <col min="2568" max="2816" width="9.109375" style="1"/>
    <col min="2817" max="2817" width="15.6640625" style="1" bestFit="1" customWidth="1"/>
    <col min="2818" max="2818" width="8.88671875" style="1" customWidth="1"/>
    <col min="2819" max="2819" width="9" style="1" customWidth="1"/>
    <col min="2820" max="2820" width="11.109375" style="1" customWidth="1"/>
    <col min="2821" max="2821" width="8.88671875" style="1" customWidth="1"/>
    <col min="2822" max="2822" width="11.109375" style="1" customWidth="1"/>
    <col min="2823" max="2823" width="14.88671875" style="1" customWidth="1"/>
    <col min="2824" max="3072" width="9.109375" style="1"/>
    <col min="3073" max="3073" width="15.6640625" style="1" bestFit="1" customWidth="1"/>
    <col min="3074" max="3074" width="8.88671875" style="1" customWidth="1"/>
    <col min="3075" max="3075" width="9" style="1" customWidth="1"/>
    <col min="3076" max="3076" width="11.109375" style="1" customWidth="1"/>
    <col min="3077" max="3077" width="8.88671875" style="1" customWidth="1"/>
    <col min="3078" max="3078" width="11.109375" style="1" customWidth="1"/>
    <col min="3079" max="3079" width="14.88671875" style="1" customWidth="1"/>
    <col min="3080" max="3328" width="9.109375" style="1"/>
    <col min="3329" max="3329" width="15.6640625" style="1" bestFit="1" customWidth="1"/>
    <col min="3330" max="3330" width="8.88671875" style="1" customWidth="1"/>
    <col min="3331" max="3331" width="9" style="1" customWidth="1"/>
    <col min="3332" max="3332" width="11.109375" style="1" customWidth="1"/>
    <col min="3333" max="3333" width="8.88671875" style="1" customWidth="1"/>
    <col min="3334" max="3334" width="11.109375" style="1" customWidth="1"/>
    <col min="3335" max="3335" width="14.88671875" style="1" customWidth="1"/>
    <col min="3336" max="3584" width="9.109375" style="1"/>
    <col min="3585" max="3585" width="15.6640625" style="1" bestFit="1" customWidth="1"/>
    <col min="3586" max="3586" width="8.88671875" style="1" customWidth="1"/>
    <col min="3587" max="3587" width="9" style="1" customWidth="1"/>
    <col min="3588" max="3588" width="11.109375" style="1" customWidth="1"/>
    <col min="3589" max="3589" width="8.88671875" style="1" customWidth="1"/>
    <col min="3590" max="3590" width="11.109375" style="1" customWidth="1"/>
    <col min="3591" max="3591" width="14.88671875" style="1" customWidth="1"/>
    <col min="3592" max="3840" width="9.109375" style="1"/>
    <col min="3841" max="3841" width="15.6640625" style="1" bestFit="1" customWidth="1"/>
    <col min="3842" max="3842" width="8.88671875" style="1" customWidth="1"/>
    <col min="3843" max="3843" width="9" style="1" customWidth="1"/>
    <col min="3844" max="3844" width="11.109375" style="1" customWidth="1"/>
    <col min="3845" max="3845" width="8.88671875" style="1" customWidth="1"/>
    <col min="3846" max="3846" width="11.109375" style="1" customWidth="1"/>
    <col min="3847" max="3847" width="14.88671875" style="1" customWidth="1"/>
    <col min="3848" max="4096" width="9.109375" style="1"/>
    <col min="4097" max="4097" width="15.6640625" style="1" bestFit="1" customWidth="1"/>
    <col min="4098" max="4098" width="8.88671875" style="1" customWidth="1"/>
    <col min="4099" max="4099" width="9" style="1" customWidth="1"/>
    <col min="4100" max="4100" width="11.109375" style="1" customWidth="1"/>
    <col min="4101" max="4101" width="8.88671875" style="1" customWidth="1"/>
    <col min="4102" max="4102" width="11.109375" style="1" customWidth="1"/>
    <col min="4103" max="4103" width="14.88671875" style="1" customWidth="1"/>
    <col min="4104" max="4352" width="9.109375" style="1"/>
    <col min="4353" max="4353" width="15.6640625" style="1" bestFit="1" customWidth="1"/>
    <col min="4354" max="4354" width="8.88671875" style="1" customWidth="1"/>
    <col min="4355" max="4355" width="9" style="1" customWidth="1"/>
    <col min="4356" max="4356" width="11.109375" style="1" customWidth="1"/>
    <col min="4357" max="4357" width="8.88671875" style="1" customWidth="1"/>
    <col min="4358" max="4358" width="11.109375" style="1" customWidth="1"/>
    <col min="4359" max="4359" width="14.88671875" style="1" customWidth="1"/>
    <col min="4360" max="4608" width="9.109375" style="1"/>
    <col min="4609" max="4609" width="15.6640625" style="1" bestFit="1" customWidth="1"/>
    <col min="4610" max="4610" width="8.88671875" style="1" customWidth="1"/>
    <col min="4611" max="4611" width="9" style="1" customWidth="1"/>
    <col min="4612" max="4612" width="11.109375" style="1" customWidth="1"/>
    <col min="4613" max="4613" width="8.88671875" style="1" customWidth="1"/>
    <col min="4614" max="4614" width="11.109375" style="1" customWidth="1"/>
    <col min="4615" max="4615" width="14.88671875" style="1" customWidth="1"/>
    <col min="4616" max="4864" width="9.109375" style="1"/>
    <col min="4865" max="4865" width="15.6640625" style="1" bestFit="1" customWidth="1"/>
    <col min="4866" max="4866" width="8.88671875" style="1" customWidth="1"/>
    <col min="4867" max="4867" width="9" style="1" customWidth="1"/>
    <col min="4868" max="4868" width="11.109375" style="1" customWidth="1"/>
    <col min="4869" max="4869" width="8.88671875" style="1" customWidth="1"/>
    <col min="4870" max="4870" width="11.109375" style="1" customWidth="1"/>
    <col min="4871" max="4871" width="14.88671875" style="1" customWidth="1"/>
    <col min="4872" max="5120" width="9.109375" style="1"/>
    <col min="5121" max="5121" width="15.6640625" style="1" bestFit="1" customWidth="1"/>
    <col min="5122" max="5122" width="8.88671875" style="1" customWidth="1"/>
    <col min="5123" max="5123" width="9" style="1" customWidth="1"/>
    <col min="5124" max="5124" width="11.109375" style="1" customWidth="1"/>
    <col min="5125" max="5125" width="8.88671875" style="1" customWidth="1"/>
    <col min="5126" max="5126" width="11.109375" style="1" customWidth="1"/>
    <col min="5127" max="5127" width="14.88671875" style="1" customWidth="1"/>
    <col min="5128" max="5376" width="9.109375" style="1"/>
    <col min="5377" max="5377" width="15.6640625" style="1" bestFit="1" customWidth="1"/>
    <col min="5378" max="5378" width="8.88671875" style="1" customWidth="1"/>
    <col min="5379" max="5379" width="9" style="1" customWidth="1"/>
    <col min="5380" max="5380" width="11.109375" style="1" customWidth="1"/>
    <col min="5381" max="5381" width="8.88671875" style="1" customWidth="1"/>
    <col min="5382" max="5382" width="11.109375" style="1" customWidth="1"/>
    <col min="5383" max="5383" width="14.88671875" style="1" customWidth="1"/>
    <col min="5384" max="5632" width="9.109375" style="1"/>
    <col min="5633" max="5633" width="15.6640625" style="1" bestFit="1" customWidth="1"/>
    <col min="5634" max="5634" width="8.88671875" style="1" customWidth="1"/>
    <col min="5635" max="5635" width="9" style="1" customWidth="1"/>
    <col min="5636" max="5636" width="11.109375" style="1" customWidth="1"/>
    <col min="5637" max="5637" width="8.88671875" style="1" customWidth="1"/>
    <col min="5638" max="5638" width="11.109375" style="1" customWidth="1"/>
    <col min="5639" max="5639" width="14.88671875" style="1" customWidth="1"/>
    <col min="5640" max="5888" width="9.109375" style="1"/>
    <col min="5889" max="5889" width="15.6640625" style="1" bestFit="1" customWidth="1"/>
    <col min="5890" max="5890" width="8.88671875" style="1" customWidth="1"/>
    <col min="5891" max="5891" width="9" style="1" customWidth="1"/>
    <col min="5892" max="5892" width="11.109375" style="1" customWidth="1"/>
    <col min="5893" max="5893" width="8.88671875" style="1" customWidth="1"/>
    <col min="5894" max="5894" width="11.109375" style="1" customWidth="1"/>
    <col min="5895" max="5895" width="14.88671875" style="1" customWidth="1"/>
    <col min="5896" max="6144" width="9.109375" style="1"/>
    <col min="6145" max="6145" width="15.6640625" style="1" bestFit="1" customWidth="1"/>
    <col min="6146" max="6146" width="8.88671875" style="1" customWidth="1"/>
    <col min="6147" max="6147" width="9" style="1" customWidth="1"/>
    <col min="6148" max="6148" width="11.109375" style="1" customWidth="1"/>
    <col min="6149" max="6149" width="8.88671875" style="1" customWidth="1"/>
    <col min="6150" max="6150" width="11.109375" style="1" customWidth="1"/>
    <col min="6151" max="6151" width="14.88671875" style="1" customWidth="1"/>
    <col min="6152" max="6400" width="9.109375" style="1"/>
    <col min="6401" max="6401" width="15.6640625" style="1" bestFit="1" customWidth="1"/>
    <col min="6402" max="6402" width="8.88671875" style="1" customWidth="1"/>
    <col min="6403" max="6403" width="9" style="1" customWidth="1"/>
    <col min="6404" max="6404" width="11.109375" style="1" customWidth="1"/>
    <col min="6405" max="6405" width="8.88671875" style="1" customWidth="1"/>
    <col min="6406" max="6406" width="11.109375" style="1" customWidth="1"/>
    <col min="6407" max="6407" width="14.88671875" style="1" customWidth="1"/>
    <col min="6408" max="6656" width="9.109375" style="1"/>
    <col min="6657" max="6657" width="15.6640625" style="1" bestFit="1" customWidth="1"/>
    <col min="6658" max="6658" width="8.88671875" style="1" customWidth="1"/>
    <col min="6659" max="6659" width="9" style="1" customWidth="1"/>
    <col min="6660" max="6660" width="11.109375" style="1" customWidth="1"/>
    <col min="6661" max="6661" width="8.88671875" style="1" customWidth="1"/>
    <col min="6662" max="6662" width="11.109375" style="1" customWidth="1"/>
    <col min="6663" max="6663" width="14.88671875" style="1" customWidth="1"/>
    <col min="6664" max="6912" width="9.109375" style="1"/>
    <col min="6913" max="6913" width="15.6640625" style="1" bestFit="1" customWidth="1"/>
    <col min="6914" max="6914" width="8.88671875" style="1" customWidth="1"/>
    <col min="6915" max="6915" width="9" style="1" customWidth="1"/>
    <col min="6916" max="6916" width="11.109375" style="1" customWidth="1"/>
    <col min="6917" max="6917" width="8.88671875" style="1" customWidth="1"/>
    <col min="6918" max="6918" width="11.109375" style="1" customWidth="1"/>
    <col min="6919" max="6919" width="14.88671875" style="1" customWidth="1"/>
    <col min="6920" max="7168" width="9.109375" style="1"/>
    <col min="7169" max="7169" width="15.6640625" style="1" bestFit="1" customWidth="1"/>
    <col min="7170" max="7170" width="8.88671875" style="1" customWidth="1"/>
    <col min="7171" max="7171" width="9" style="1" customWidth="1"/>
    <col min="7172" max="7172" width="11.109375" style="1" customWidth="1"/>
    <col min="7173" max="7173" width="8.88671875" style="1" customWidth="1"/>
    <col min="7174" max="7174" width="11.109375" style="1" customWidth="1"/>
    <col min="7175" max="7175" width="14.88671875" style="1" customWidth="1"/>
    <col min="7176" max="7424" width="9.109375" style="1"/>
    <col min="7425" max="7425" width="15.6640625" style="1" bestFit="1" customWidth="1"/>
    <col min="7426" max="7426" width="8.88671875" style="1" customWidth="1"/>
    <col min="7427" max="7427" width="9" style="1" customWidth="1"/>
    <col min="7428" max="7428" width="11.109375" style="1" customWidth="1"/>
    <col min="7429" max="7429" width="8.88671875" style="1" customWidth="1"/>
    <col min="7430" max="7430" width="11.109375" style="1" customWidth="1"/>
    <col min="7431" max="7431" width="14.88671875" style="1" customWidth="1"/>
    <col min="7432" max="7680" width="9.109375" style="1"/>
    <col min="7681" max="7681" width="15.6640625" style="1" bestFit="1" customWidth="1"/>
    <col min="7682" max="7682" width="8.88671875" style="1" customWidth="1"/>
    <col min="7683" max="7683" width="9" style="1" customWidth="1"/>
    <col min="7684" max="7684" width="11.109375" style="1" customWidth="1"/>
    <col min="7685" max="7685" width="8.88671875" style="1" customWidth="1"/>
    <col min="7686" max="7686" width="11.109375" style="1" customWidth="1"/>
    <col min="7687" max="7687" width="14.88671875" style="1" customWidth="1"/>
    <col min="7688" max="7936" width="9.109375" style="1"/>
    <col min="7937" max="7937" width="15.6640625" style="1" bestFit="1" customWidth="1"/>
    <col min="7938" max="7938" width="8.88671875" style="1" customWidth="1"/>
    <col min="7939" max="7939" width="9" style="1" customWidth="1"/>
    <col min="7940" max="7940" width="11.109375" style="1" customWidth="1"/>
    <col min="7941" max="7941" width="8.88671875" style="1" customWidth="1"/>
    <col min="7942" max="7942" width="11.109375" style="1" customWidth="1"/>
    <col min="7943" max="7943" width="14.88671875" style="1" customWidth="1"/>
    <col min="7944" max="8192" width="9.109375" style="1"/>
    <col min="8193" max="8193" width="15.6640625" style="1" bestFit="1" customWidth="1"/>
    <col min="8194" max="8194" width="8.88671875" style="1" customWidth="1"/>
    <col min="8195" max="8195" width="9" style="1" customWidth="1"/>
    <col min="8196" max="8196" width="11.109375" style="1" customWidth="1"/>
    <col min="8197" max="8197" width="8.88671875" style="1" customWidth="1"/>
    <col min="8198" max="8198" width="11.109375" style="1" customWidth="1"/>
    <col min="8199" max="8199" width="14.88671875" style="1" customWidth="1"/>
    <col min="8200" max="8448" width="9.109375" style="1"/>
    <col min="8449" max="8449" width="15.6640625" style="1" bestFit="1" customWidth="1"/>
    <col min="8450" max="8450" width="8.88671875" style="1" customWidth="1"/>
    <col min="8451" max="8451" width="9" style="1" customWidth="1"/>
    <col min="8452" max="8452" width="11.109375" style="1" customWidth="1"/>
    <col min="8453" max="8453" width="8.88671875" style="1" customWidth="1"/>
    <col min="8454" max="8454" width="11.109375" style="1" customWidth="1"/>
    <col min="8455" max="8455" width="14.88671875" style="1" customWidth="1"/>
    <col min="8456" max="8704" width="9.109375" style="1"/>
    <col min="8705" max="8705" width="15.6640625" style="1" bestFit="1" customWidth="1"/>
    <col min="8706" max="8706" width="8.88671875" style="1" customWidth="1"/>
    <col min="8707" max="8707" width="9" style="1" customWidth="1"/>
    <col min="8708" max="8708" width="11.109375" style="1" customWidth="1"/>
    <col min="8709" max="8709" width="8.88671875" style="1" customWidth="1"/>
    <col min="8710" max="8710" width="11.109375" style="1" customWidth="1"/>
    <col min="8711" max="8711" width="14.88671875" style="1" customWidth="1"/>
    <col min="8712" max="8960" width="9.109375" style="1"/>
    <col min="8961" max="8961" width="15.6640625" style="1" bestFit="1" customWidth="1"/>
    <col min="8962" max="8962" width="8.88671875" style="1" customWidth="1"/>
    <col min="8963" max="8963" width="9" style="1" customWidth="1"/>
    <col min="8964" max="8964" width="11.109375" style="1" customWidth="1"/>
    <col min="8965" max="8965" width="8.88671875" style="1" customWidth="1"/>
    <col min="8966" max="8966" width="11.109375" style="1" customWidth="1"/>
    <col min="8967" max="8967" width="14.88671875" style="1" customWidth="1"/>
    <col min="8968" max="9216" width="9.109375" style="1"/>
    <col min="9217" max="9217" width="15.6640625" style="1" bestFit="1" customWidth="1"/>
    <col min="9218" max="9218" width="8.88671875" style="1" customWidth="1"/>
    <col min="9219" max="9219" width="9" style="1" customWidth="1"/>
    <col min="9220" max="9220" width="11.109375" style="1" customWidth="1"/>
    <col min="9221" max="9221" width="8.88671875" style="1" customWidth="1"/>
    <col min="9222" max="9222" width="11.109375" style="1" customWidth="1"/>
    <col min="9223" max="9223" width="14.88671875" style="1" customWidth="1"/>
    <col min="9224" max="9472" width="9.109375" style="1"/>
    <col min="9473" max="9473" width="15.6640625" style="1" bestFit="1" customWidth="1"/>
    <col min="9474" max="9474" width="8.88671875" style="1" customWidth="1"/>
    <col min="9475" max="9475" width="9" style="1" customWidth="1"/>
    <col min="9476" max="9476" width="11.109375" style="1" customWidth="1"/>
    <col min="9477" max="9477" width="8.88671875" style="1" customWidth="1"/>
    <col min="9478" max="9478" width="11.109375" style="1" customWidth="1"/>
    <col min="9479" max="9479" width="14.88671875" style="1" customWidth="1"/>
    <col min="9480" max="9728" width="9.109375" style="1"/>
    <col min="9729" max="9729" width="15.6640625" style="1" bestFit="1" customWidth="1"/>
    <col min="9730" max="9730" width="8.88671875" style="1" customWidth="1"/>
    <col min="9731" max="9731" width="9" style="1" customWidth="1"/>
    <col min="9732" max="9732" width="11.109375" style="1" customWidth="1"/>
    <col min="9733" max="9733" width="8.88671875" style="1" customWidth="1"/>
    <col min="9734" max="9734" width="11.109375" style="1" customWidth="1"/>
    <col min="9735" max="9735" width="14.88671875" style="1" customWidth="1"/>
    <col min="9736" max="9984" width="9.109375" style="1"/>
    <col min="9985" max="9985" width="15.6640625" style="1" bestFit="1" customWidth="1"/>
    <col min="9986" max="9986" width="8.88671875" style="1" customWidth="1"/>
    <col min="9987" max="9987" width="9" style="1" customWidth="1"/>
    <col min="9988" max="9988" width="11.109375" style="1" customWidth="1"/>
    <col min="9989" max="9989" width="8.88671875" style="1" customWidth="1"/>
    <col min="9990" max="9990" width="11.109375" style="1" customWidth="1"/>
    <col min="9991" max="9991" width="14.88671875" style="1" customWidth="1"/>
    <col min="9992" max="10240" width="9.109375" style="1"/>
    <col min="10241" max="10241" width="15.6640625" style="1" bestFit="1" customWidth="1"/>
    <col min="10242" max="10242" width="8.88671875" style="1" customWidth="1"/>
    <col min="10243" max="10243" width="9" style="1" customWidth="1"/>
    <col min="10244" max="10244" width="11.109375" style="1" customWidth="1"/>
    <col min="10245" max="10245" width="8.88671875" style="1" customWidth="1"/>
    <col min="10246" max="10246" width="11.109375" style="1" customWidth="1"/>
    <col min="10247" max="10247" width="14.88671875" style="1" customWidth="1"/>
    <col min="10248" max="10496" width="9.109375" style="1"/>
    <col min="10497" max="10497" width="15.6640625" style="1" bestFit="1" customWidth="1"/>
    <col min="10498" max="10498" width="8.88671875" style="1" customWidth="1"/>
    <col min="10499" max="10499" width="9" style="1" customWidth="1"/>
    <col min="10500" max="10500" width="11.109375" style="1" customWidth="1"/>
    <col min="10501" max="10501" width="8.88671875" style="1" customWidth="1"/>
    <col min="10502" max="10502" width="11.109375" style="1" customWidth="1"/>
    <col min="10503" max="10503" width="14.88671875" style="1" customWidth="1"/>
    <col min="10504" max="10752" width="9.109375" style="1"/>
    <col min="10753" max="10753" width="15.6640625" style="1" bestFit="1" customWidth="1"/>
    <col min="10754" max="10754" width="8.88671875" style="1" customWidth="1"/>
    <col min="10755" max="10755" width="9" style="1" customWidth="1"/>
    <col min="10756" max="10756" width="11.109375" style="1" customWidth="1"/>
    <col min="10757" max="10757" width="8.88671875" style="1" customWidth="1"/>
    <col min="10758" max="10758" width="11.109375" style="1" customWidth="1"/>
    <col min="10759" max="10759" width="14.88671875" style="1" customWidth="1"/>
    <col min="10760" max="11008" width="9.109375" style="1"/>
    <col min="11009" max="11009" width="15.6640625" style="1" bestFit="1" customWidth="1"/>
    <col min="11010" max="11010" width="8.88671875" style="1" customWidth="1"/>
    <col min="11011" max="11011" width="9" style="1" customWidth="1"/>
    <col min="11012" max="11012" width="11.109375" style="1" customWidth="1"/>
    <col min="11013" max="11013" width="8.88671875" style="1" customWidth="1"/>
    <col min="11014" max="11014" width="11.109375" style="1" customWidth="1"/>
    <col min="11015" max="11015" width="14.88671875" style="1" customWidth="1"/>
    <col min="11016" max="11264" width="9.109375" style="1"/>
    <col min="11265" max="11265" width="15.6640625" style="1" bestFit="1" customWidth="1"/>
    <col min="11266" max="11266" width="8.88671875" style="1" customWidth="1"/>
    <col min="11267" max="11267" width="9" style="1" customWidth="1"/>
    <col min="11268" max="11268" width="11.109375" style="1" customWidth="1"/>
    <col min="11269" max="11269" width="8.88671875" style="1" customWidth="1"/>
    <col min="11270" max="11270" width="11.109375" style="1" customWidth="1"/>
    <col min="11271" max="11271" width="14.88671875" style="1" customWidth="1"/>
    <col min="11272" max="11520" width="9.109375" style="1"/>
    <col min="11521" max="11521" width="15.6640625" style="1" bestFit="1" customWidth="1"/>
    <col min="11522" max="11522" width="8.88671875" style="1" customWidth="1"/>
    <col min="11523" max="11523" width="9" style="1" customWidth="1"/>
    <col min="11524" max="11524" width="11.109375" style="1" customWidth="1"/>
    <col min="11525" max="11525" width="8.88671875" style="1" customWidth="1"/>
    <col min="11526" max="11526" width="11.109375" style="1" customWidth="1"/>
    <col min="11527" max="11527" width="14.88671875" style="1" customWidth="1"/>
    <col min="11528" max="11776" width="9.109375" style="1"/>
    <col min="11777" max="11777" width="15.6640625" style="1" bestFit="1" customWidth="1"/>
    <col min="11778" max="11778" width="8.88671875" style="1" customWidth="1"/>
    <col min="11779" max="11779" width="9" style="1" customWidth="1"/>
    <col min="11780" max="11780" width="11.109375" style="1" customWidth="1"/>
    <col min="11781" max="11781" width="8.88671875" style="1" customWidth="1"/>
    <col min="11782" max="11782" width="11.109375" style="1" customWidth="1"/>
    <col min="11783" max="11783" width="14.88671875" style="1" customWidth="1"/>
    <col min="11784" max="12032" width="9.109375" style="1"/>
    <col min="12033" max="12033" width="15.6640625" style="1" bestFit="1" customWidth="1"/>
    <col min="12034" max="12034" width="8.88671875" style="1" customWidth="1"/>
    <col min="12035" max="12035" width="9" style="1" customWidth="1"/>
    <col min="12036" max="12036" width="11.109375" style="1" customWidth="1"/>
    <col min="12037" max="12037" width="8.88671875" style="1" customWidth="1"/>
    <col min="12038" max="12038" width="11.109375" style="1" customWidth="1"/>
    <col min="12039" max="12039" width="14.88671875" style="1" customWidth="1"/>
    <col min="12040" max="12288" width="9.109375" style="1"/>
    <col min="12289" max="12289" width="15.6640625" style="1" bestFit="1" customWidth="1"/>
    <col min="12290" max="12290" width="8.88671875" style="1" customWidth="1"/>
    <col min="12291" max="12291" width="9" style="1" customWidth="1"/>
    <col min="12292" max="12292" width="11.109375" style="1" customWidth="1"/>
    <col min="12293" max="12293" width="8.88671875" style="1" customWidth="1"/>
    <col min="12294" max="12294" width="11.109375" style="1" customWidth="1"/>
    <col min="12295" max="12295" width="14.88671875" style="1" customWidth="1"/>
    <col min="12296" max="12544" width="9.109375" style="1"/>
    <col min="12545" max="12545" width="15.6640625" style="1" bestFit="1" customWidth="1"/>
    <col min="12546" max="12546" width="8.88671875" style="1" customWidth="1"/>
    <col min="12547" max="12547" width="9" style="1" customWidth="1"/>
    <col min="12548" max="12548" width="11.109375" style="1" customWidth="1"/>
    <col min="12549" max="12549" width="8.88671875" style="1" customWidth="1"/>
    <col min="12550" max="12550" width="11.109375" style="1" customWidth="1"/>
    <col min="12551" max="12551" width="14.88671875" style="1" customWidth="1"/>
    <col min="12552" max="12800" width="9.109375" style="1"/>
    <col min="12801" max="12801" width="15.6640625" style="1" bestFit="1" customWidth="1"/>
    <col min="12802" max="12802" width="8.88671875" style="1" customWidth="1"/>
    <col min="12803" max="12803" width="9" style="1" customWidth="1"/>
    <col min="12804" max="12804" width="11.109375" style="1" customWidth="1"/>
    <col min="12805" max="12805" width="8.88671875" style="1" customWidth="1"/>
    <col min="12806" max="12806" width="11.109375" style="1" customWidth="1"/>
    <col min="12807" max="12807" width="14.88671875" style="1" customWidth="1"/>
    <col min="12808" max="13056" width="9.109375" style="1"/>
    <col min="13057" max="13057" width="15.6640625" style="1" bestFit="1" customWidth="1"/>
    <col min="13058" max="13058" width="8.88671875" style="1" customWidth="1"/>
    <col min="13059" max="13059" width="9" style="1" customWidth="1"/>
    <col min="13060" max="13060" width="11.109375" style="1" customWidth="1"/>
    <col min="13061" max="13061" width="8.88671875" style="1" customWidth="1"/>
    <col min="13062" max="13062" width="11.109375" style="1" customWidth="1"/>
    <col min="13063" max="13063" width="14.88671875" style="1" customWidth="1"/>
    <col min="13064" max="13312" width="9.109375" style="1"/>
    <col min="13313" max="13313" width="15.6640625" style="1" bestFit="1" customWidth="1"/>
    <col min="13314" max="13314" width="8.88671875" style="1" customWidth="1"/>
    <col min="13315" max="13315" width="9" style="1" customWidth="1"/>
    <col min="13316" max="13316" width="11.109375" style="1" customWidth="1"/>
    <col min="13317" max="13317" width="8.88671875" style="1" customWidth="1"/>
    <col min="13318" max="13318" width="11.109375" style="1" customWidth="1"/>
    <col min="13319" max="13319" width="14.88671875" style="1" customWidth="1"/>
    <col min="13320" max="13568" width="9.109375" style="1"/>
    <col min="13569" max="13569" width="15.6640625" style="1" bestFit="1" customWidth="1"/>
    <col min="13570" max="13570" width="8.88671875" style="1" customWidth="1"/>
    <col min="13571" max="13571" width="9" style="1" customWidth="1"/>
    <col min="13572" max="13572" width="11.109375" style="1" customWidth="1"/>
    <col min="13573" max="13573" width="8.88671875" style="1" customWidth="1"/>
    <col min="13574" max="13574" width="11.109375" style="1" customWidth="1"/>
    <col min="13575" max="13575" width="14.88671875" style="1" customWidth="1"/>
    <col min="13576" max="13824" width="9.109375" style="1"/>
    <col min="13825" max="13825" width="15.6640625" style="1" bestFit="1" customWidth="1"/>
    <col min="13826" max="13826" width="8.88671875" style="1" customWidth="1"/>
    <col min="13827" max="13827" width="9" style="1" customWidth="1"/>
    <col min="13828" max="13828" width="11.109375" style="1" customWidth="1"/>
    <col min="13829" max="13829" width="8.88671875" style="1" customWidth="1"/>
    <col min="13830" max="13830" width="11.109375" style="1" customWidth="1"/>
    <col min="13831" max="13831" width="14.88671875" style="1" customWidth="1"/>
    <col min="13832" max="14080" width="9.109375" style="1"/>
    <col min="14081" max="14081" width="15.6640625" style="1" bestFit="1" customWidth="1"/>
    <col min="14082" max="14082" width="8.88671875" style="1" customWidth="1"/>
    <col min="14083" max="14083" width="9" style="1" customWidth="1"/>
    <col min="14084" max="14084" width="11.109375" style="1" customWidth="1"/>
    <col min="14085" max="14085" width="8.88671875" style="1" customWidth="1"/>
    <col min="14086" max="14086" width="11.109375" style="1" customWidth="1"/>
    <col min="14087" max="14087" width="14.88671875" style="1" customWidth="1"/>
    <col min="14088" max="14336" width="9.109375" style="1"/>
    <col min="14337" max="14337" width="15.6640625" style="1" bestFit="1" customWidth="1"/>
    <col min="14338" max="14338" width="8.88671875" style="1" customWidth="1"/>
    <col min="14339" max="14339" width="9" style="1" customWidth="1"/>
    <col min="14340" max="14340" width="11.109375" style="1" customWidth="1"/>
    <col min="14341" max="14341" width="8.88671875" style="1" customWidth="1"/>
    <col min="14342" max="14342" width="11.109375" style="1" customWidth="1"/>
    <col min="14343" max="14343" width="14.88671875" style="1" customWidth="1"/>
    <col min="14344" max="14592" width="9.109375" style="1"/>
    <col min="14593" max="14593" width="15.6640625" style="1" bestFit="1" customWidth="1"/>
    <col min="14594" max="14594" width="8.88671875" style="1" customWidth="1"/>
    <col min="14595" max="14595" width="9" style="1" customWidth="1"/>
    <col min="14596" max="14596" width="11.109375" style="1" customWidth="1"/>
    <col min="14597" max="14597" width="8.88671875" style="1" customWidth="1"/>
    <col min="14598" max="14598" width="11.109375" style="1" customWidth="1"/>
    <col min="14599" max="14599" width="14.88671875" style="1" customWidth="1"/>
    <col min="14600" max="14848" width="9.109375" style="1"/>
    <col min="14849" max="14849" width="15.6640625" style="1" bestFit="1" customWidth="1"/>
    <col min="14850" max="14850" width="8.88671875" style="1" customWidth="1"/>
    <col min="14851" max="14851" width="9" style="1" customWidth="1"/>
    <col min="14852" max="14852" width="11.109375" style="1" customWidth="1"/>
    <col min="14853" max="14853" width="8.88671875" style="1" customWidth="1"/>
    <col min="14854" max="14854" width="11.109375" style="1" customWidth="1"/>
    <col min="14855" max="14855" width="14.88671875" style="1" customWidth="1"/>
    <col min="14856" max="15104" width="9.109375" style="1"/>
    <col min="15105" max="15105" width="15.6640625" style="1" bestFit="1" customWidth="1"/>
    <col min="15106" max="15106" width="8.88671875" style="1" customWidth="1"/>
    <col min="15107" max="15107" width="9" style="1" customWidth="1"/>
    <col min="15108" max="15108" width="11.109375" style="1" customWidth="1"/>
    <col min="15109" max="15109" width="8.88671875" style="1" customWidth="1"/>
    <col min="15110" max="15110" width="11.109375" style="1" customWidth="1"/>
    <col min="15111" max="15111" width="14.88671875" style="1" customWidth="1"/>
    <col min="15112" max="15360" width="9.109375" style="1"/>
    <col min="15361" max="15361" width="15.6640625" style="1" bestFit="1" customWidth="1"/>
    <col min="15362" max="15362" width="8.88671875" style="1" customWidth="1"/>
    <col min="15363" max="15363" width="9" style="1" customWidth="1"/>
    <col min="15364" max="15364" width="11.109375" style="1" customWidth="1"/>
    <col min="15365" max="15365" width="8.88671875" style="1" customWidth="1"/>
    <col min="15366" max="15366" width="11.109375" style="1" customWidth="1"/>
    <col min="15367" max="15367" width="14.88671875" style="1" customWidth="1"/>
    <col min="15368" max="15616" width="9.109375" style="1"/>
    <col min="15617" max="15617" width="15.6640625" style="1" bestFit="1" customWidth="1"/>
    <col min="15618" max="15618" width="8.88671875" style="1" customWidth="1"/>
    <col min="15619" max="15619" width="9" style="1" customWidth="1"/>
    <col min="15620" max="15620" width="11.109375" style="1" customWidth="1"/>
    <col min="15621" max="15621" width="8.88671875" style="1" customWidth="1"/>
    <col min="15622" max="15622" width="11.109375" style="1" customWidth="1"/>
    <col min="15623" max="15623" width="14.88671875" style="1" customWidth="1"/>
    <col min="15624" max="15872" width="9.109375" style="1"/>
    <col min="15873" max="15873" width="15.6640625" style="1" bestFit="1" customWidth="1"/>
    <col min="15874" max="15874" width="8.88671875" style="1" customWidth="1"/>
    <col min="15875" max="15875" width="9" style="1" customWidth="1"/>
    <col min="15876" max="15876" width="11.109375" style="1" customWidth="1"/>
    <col min="15877" max="15877" width="8.88671875" style="1" customWidth="1"/>
    <col min="15878" max="15878" width="11.109375" style="1" customWidth="1"/>
    <col min="15879" max="15879" width="14.88671875" style="1" customWidth="1"/>
    <col min="15880" max="16128" width="9.109375" style="1"/>
    <col min="16129" max="16129" width="15.6640625" style="1" bestFit="1" customWidth="1"/>
    <col min="16130" max="16130" width="8.88671875" style="1" customWidth="1"/>
    <col min="16131" max="16131" width="9" style="1" customWidth="1"/>
    <col min="16132" max="16132" width="11.109375" style="1" customWidth="1"/>
    <col min="16133" max="16133" width="8.88671875" style="1" customWidth="1"/>
    <col min="16134" max="16134" width="11.109375" style="1" customWidth="1"/>
    <col min="16135" max="16135" width="14.88671875" style="1" customWidth="1"/>
    <col min="16136" max="16384" width="9.109375" style="1"/>
  </cols>
  <sheetData>
    <row r="1" spans="1:7" ht="47.25" customHeight="1">
      <c r="A1" s="32" t="s">
        <v>245</v>
      </c>
      <c r="B1" s="32" t="s">
        <v>76</v>
      </c>
      <c r="C1" s="32" t="s">
        <v>246</v>
      </c>
      <c r="D1" s="32" t="s">
        <v>77</v>
      </c>
      <c r="E1" s="32" t="s">
        <v>247</v>
      </c>
      <c r="F1" s="33" t="s">
        <v>248</v>
      </c>
      <c r="G1" s="33" t="s">
        <v>249</v>
      </c>
    </row>
    <row r="2" spans="1:7" ht="13.8">
      <c r="A2" s="12" t="s">
        <v>250</v>
      </c>
      <c r="B2" s="12">
        <v>600</v>
      </c>
      <c r="C2" s="14"/>
      <c r="D2" s="14"/>
      <c r="E2" s="42"/>
      <c r="F2" s="41">
        <v>680</v>
      </c>
      <c r="G2" s="18"/>
    </row>
    <row r="3" spans="1:7" ht="13.8">
      <c r="A3" s="12" t="s">
        <v>251</v>
      </c>
      <c r="B3" s="12">
        <v>300</v>
      </c>
      <c r="C3" s="14"/>
      <c r="D3" s="14"/>
      <c r="E3" s="42"/>
      <c r="F3" s="41">
        <v>305</v>
      </c>
      <c r="G3" s="18"/>
    </row>
    <row r="4" spans="1:7" ht="13.8">
      <c r="A4" s="12" t="s">
        <v>252</v>
      </c>
      <c r="B4" s="12">
        <v>800</v>
      </c>
      <c r="C4" s="14"/>
      <c r="D4" s="14"/>
      <c r="E4" s="42"/>
      <c r="F4" s="41">
        <v>955</v>
      </c>
      <c r="G4" s="18"/>
    </row>
    <row r="5" spans="1:7" ht="13.8">
      <c r="A5" s="12" t="s">
        <v>253</v>
      </c>
      <c r="B5" s="12">
        <v>100</v>
      </c>
      <c r="C5" s="14"/>
      <c r="D5" s="14"/>
      <c r="E5" s="42"/>
      <c r="F5" s="41">
        <v>85</v>
      </c>
      <c r="G5" s="18"/>
    </row>
    <row r="6" spans="1:7" ht="13.8">
      <c r="A6" s="12" t="s">
        <v>254</v>
      </c>
      <c r="B6" s="12">
        <v>900</v>
      </c>
      <c r="C6" s="14"/>
      <c r="D6" s="14"/>
      <c r="E6" s="42"/>
      <c r="F6" s="41">
        <v>1077</v>
      </c>
      <c r="G6" s="18"/>
    </row>
    <row r="7" spans="1:7" ht="14.25" customHeight="1">
      <c r="A7" s="12" t="s">
        <v>255</v>
      </c>
      <c r="B7" s="12">
        <v>450</v>
      </c>
      <c r="C7" s="14"/>
      <c r="D7" s="14"/>
      <c r="E7" s="42"/>
      <c r="F7" s="41">
        <v>505</v>
      </c>
      <c r="G7" s="18"/>
    </row>
    <row r="8" spans="1:7" ht="15.75" customHeight="1">
      <c r="A8" s="12" t="s">
        <v>256</v>
      </c>
      <c r="B8" s="12">
        <v>450</v>
      </c>
      <c r="C8" s="14"/>
      <c r="D8" s="14"/>
      <c r="E8" s="42"/>
      <c r="F8" s="41">
        <v>450</v>
      </c>
      <c r="G8" s="18"/>
    </row>
    <row r="9" spans="1:7" ht="14.25" customHeight="1">
      <c r="A9" s="12" t="s">
        <v>257</v>
      </c>
      <c r="B9" s="12">
        <v>600</v>
      </c>
      <c r="C9" s="14"/>
      <c r="D9" s="14"/>
      <c r="E9" s="42"/>
      <c r="F9" s="41">
        <v>680</v>
      </c>
      <c r="G9" s="18"/>
    </row>
    <row r="10" spans="1:7" ht="13.8">
      <c r="A10" s="13" t="s">
        <v>258</v>
      </c>
      <c r="B10" s="43">
        <v>1000</v>
      </c>
      <c r="C10" s="14"/>
      <c r="D10" s="14"/>
      <c r="E10" s="42"/>
      <c r="F10" s="41">
        <v>1200</v>
      </c>
      <c r="G10" s="18"/>
    </row>
    <row r="11" spans="1:7" ht="14.25" customHeight="1">
      <c r="A11" s="12" t="s">
        <v>263</v>
      </c>
      <c r="B11" s="12">
        <v>400</v>
      </c>
      <c r="C11" s="14"/>
      <c r="D11" s="14"/>
      <c r="E11" s="42"/>
      <c r="F11" s="41">
        <v>415</v>
      </c>
      <c r="G11" s="18"/>
    </row>
    <row r="12" spans="1:7" ht="15.75" customHeight="1">
      <c r="A12" s="12" t="s">
        <v>2</v>
      </c>
      <c r="B12" s="12">
        <v>1200</v>
      </c>
      <c r="C12" s="14"/>
      <c r="D12" s="14"/>
      <c r="E12" s="42"/>
      <c r="F12" s="41">
        <v>1600</v>
      </c>
      <c r="G12" s="18"/>
    </row>
    <row r="13" spans="1:7" ht="15.75" customHeight="1">
      <c r="A13" s="13" t="s">
        <v>3</v>
      </c>
      <c r="B13" s="43">
        <v>200</v>
      </c>
      <c r="C13" s="14"/>
      <c r="D13" s="14"/>
      <c r="E13" s="42"/>
      <c r="F13" s="41">
        <v>195</v>
      </c>
      <c r="G13" s="18"/>
    </row>
    <row r="14" spans="1:7" ht="13.8">
      <c r="A14" s="13" t="s">
        <v>4</v>
      </c>
      <c r="B14" s="43">
        <v>600</v>
      </c>
      <c r="C14" s="14"/>
      <c r="D14" s="14"/>
      <c r="E14" s="42"/>
      <c r="F14" s="41">
        <v>680</v>
      </c>
      <c r="G14" s="18"/>
    </row>
    <row r="15" spans="1:7" ht="13.8">
      <c r="A15" s="12" t="s">
        <v>5</v>
      </c>
      <c r="B15" s="12">
        <v>500</v>
      </c>
      <c r="C15" s="14"/>
      <c r="D15" s="14"/>
      <c r="E15" s="42"/>
      <c r="F15" s="41">
        <v>500</v>
      </c>
      <c r="G15" s="18"/>
    </row>
    <row r="16" spans="1:7" ht="13.8">
      <c r="A16" s="12" t="s">
        <v>6</v>
      </c>
      <c r="B16" s="12">
        <v>300</v>
      </c>
      <c r="C16" s="14"/>
      <c r="D16" s="14"/>
      <c r="E16" s="42"/>
      <c r="F16" s="41">
        <v>305</v>
      </c>
      <c r="G16" s="18"/>
    </row>
    <row r="17" spans="1:7" ht="13.8">
      <c r="A17" s="12" t="s">
        <v>7</v>
      </c>
      <c r="B17" s="12">
        <v>400</v>
      </c>
      <c r="C17" s="14"/>
      <c r="D17" s="14"/>
      <c r="E17" s="42"/>
      <c r="F17" s="41">
        <v>410</v>
      </c>
      <c r="G17" s="18"/>
    </row>
    <row r="18" spans="1:7" ht="13.8">
      <c r="A18" s="12" t="s">
        <v>259</v>
      </c>
      <c r="B18" s="12">
        <v>700</v>
      </c>
      <c r="C18" s="14"/>
      <c r="D18" s="14"/>
      <c r="E18" s="42"/>
      <c r="F18" s="41">
        <v>798</v>
      </c>
      <c r="G18" s="18"/>
    </row>
    <row r="19" spans="1:7" ht="13.8">
      <c r="A19" s="12" t="s">
        <v>260</v>
      </c>
      <c r="B19" s="12">
        <v>800</v>
      </c>
      <c r="C19" s="14"/>
      <c r="D19" s="14"/>
      <c r="E19" s="42"/>
      <c r="F19" s="41">
        <v>955</v>
      </c>
      <c r="G19" s="18"/>
    </row>
    <row r="20" spans="1:7" ht="13.8">
      <c r="A20" s="12" t="s">
        <v>261</v>
      </c>
      <c r="B20" s="12">
        <v>200</v>
      </c>
      <c r="C20" s="14"/>
      <c r="D20" s="14"/>
      <c r="E20" s="42"/>
      <c r="F20" s="41">
        <v>195</v>
      </c>
      <c r="G20" s="18"/>
    </row>
    <row r="21" spans="1:7" ht="13.8">
      <c r="A21" s="13" t="s">
        <v>262</v>
      </c>
      <c r="B21" s="43">
        <v>1000</v>
      </c>
      <c r="C21" s="14"/>
      <c r="D21" s="14"/>
      <c r="E21" s="42"/>
      <c r="F21" s="41">
        <v>1200</v>
      </c>
      <c r="G21" s="18"/>
    </row>
  </sheetData>
  <conditionalFormatting sqref="G2:G21">
    <cfRule type="cellIs" dxfId="12" priority="1" operator="equal">
      <formula>":-)"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rgb="FF00B050"/>
  </sheetPr>
  <dimension ref="A1:H48"/>
  <sheetViews>
    <sheetView zoomScaleNormal="100" workbookViewId="0">
      <selection activeCell="B22" sqref="B22:D31"/>
    </sheetView>
  </sheetViews>
  <sheetFormatPr defaultRowHeight="14.4"/>
  <cols>
    <col min="1" max="1" width="42.44140625" bestFit="1" customWidth="1"/>
    <col min="2" max="2" width="38.6640625" bestFit="1" customWidth="1"/>
    <col min="3" max="3" width="33.88671875" bestFit="1" customWidth="1"/>
    <col min="4" max="4" width="36.44140625" bestFit="1" customWidth="1"/>
    <col min="5" max="5" width="32.6640625" bestFit="1" customWidth="1"/>
    <col min="6" max="6" width="34.6640625" customWidth="1"/>
    <col min="7" max="7" width="37.6640625" bestFit="1" customWidth="1"/>
    <col min="8" max="8" width="39" customWidth="1"/>
  </cols>
  <sheetData>
    <row r="1" spans="1:8" ht="32.4">
      <c r="A1" s="34" t="s">
        <v>132</v>
      </c>
      <c r="B1" s="34" t="s">
        <v>135</v>
      </c>
      <c r="C1" s="34" t="s">
        <v>133</v>
      </c>
      <c r="D1" s="34" t="s">
        <v>134</v>
      </c>
      <c r="E1" s="38" t="s">
        <v>139</v>
      </c>
      <c r="F1" s="34" t="s">
        <v>136</v>
      </c>
      <c r="G1" s="34" t="s">
        <v>137</v>
      </c>
      <c r="H1" s="34" t="s">
        <v>138</v>
      </c>
    </row>
    <row r="2" spans="1:8">
      <c r="A2" s="35" t="s">
        <v>122</v>
      </c>
      <c r="B2" s="35"/>
      <c r="C2" s="35"/>
      <c r="D2" s="39"/>
      <c r="E2" s="39"/>
      <c r="F2" s="39"/>
      <c r="G2" s="39"/>
      <c r="H2" s="39"/>
    </row>
    <row r="3" spans="1:8">
      <c r="A3" s="35" t="s">
        <v>126</v>
      </c>
      <c r="B3" s="35"/>
      <c r="C3" s="35"/>
      <c r="D3" s="39"/>
      <c r="E3" s="39"/>
      <c r="F3" s="39"/>
      <c r="G3" s="39"/>
      <c r="H3" s="39"/>
    </row>
    <row r="4" spans="1:8">
      <c r="A4" s="35" t="s">
        <v>123</v>
      </c>
      <c r="B4" s="35"/>
      <c r="C4" s="35"/>
      <c r="D4" s="39"/>
      <c r="E4" s="39"/>
      <c r="F4" s="39"/>
      <c r="G4" s="39"/>
      <c r="H4" s="39"/>
    </row>
    <row r="5" spans="1:8">
      <c r="A5" s="35" t="s">
        <v>124</v>
      </c>
      <c r="B5" s="35"/>
      <c r="C5" s="35"/>
      <c r="D5" s="39"/>
      <c r="E5" s="39"/>
      <c r="F5" s="39"/>
      <c r="G5" s="39"/>
      <c r="H5" s="39"/>
    </row>
    <row r="6" spans="1:8">
      <c r="A6" s="35" t="s">
        <v>131</v>
      </c>
      <c r="B6" s="35"/>
      <c r="C6" s="35"/>
      <c r="D6" s="39"/>
      <c r="E6" s="39"/>
      <c r="F6" s="39"/>
      <c r="G6" s="39"/>
      <c r="H6" s="39"/>
    </row>
    <row r="7" spans="1:8">
      <c r="A7" s="35" t="s">
        <v>127</v>
      </c>
      <c r="B7" s="35"/>
      <c r="C7" s="35"/>
      <c r="D7" s="39"/>
      <c r="E7" s="39"/>
      <c r="F7" s="39"/>
      <c r="G7" s="39"/>
      <c r="H7" s="39"/>
    </row>
    <row r="8" spans="1:8">
      <c r="A8" s="35" t="s">
        <v>128</v>
      </c>
      <c r="B8" s="35"/>
      <c r="C8" s="35"/>
      <c r="D8" s="39"/>
      <c r="E8" s="39"/>
      <c r="F8" s="39"/>
      <c r="G8" s="39"/>
      <c r="H8" s="39"/>
    </row>
    <row r="9" spans="1:8">
      <c r="A9" s="35" t="s">
        <v>129</v>
      </c>
      <c r="B9" s="35"/>
      <c r="C9" s="35"/>
      <c r="D9" s="39"/>
      <c r="E9" s="39"/>
      <c r="F9" s="39"/>
      <c r="G9" s="39"/>
      <c r="H9" s="39"/>
    </row>
    <row r="10" spans="1:8">
      <c r="A10" s="35" t="s">
        <v>130</v>
      </c>
      <c r="B10" s="35"/>
      <c r="C10" s="35"/>
      <c r="D10" s="39"/>
      <c r="E10" s="39"/>
      <c r="F10" s="39"/>
      <c r="G10" s="39"/>
      <c r="H10" s="39"/>
    </row>
    <row r="11" spans="1:8">
      <c r="A11" s="35" t="s">
        <v>125</v>
      </c>
      <c r="B11" s="35"/>
      <c r="C11" s="35"/>
      <c r="D11" s="39"/>
      <c r="E11" s="39"/>
      <c r="F11" s="39"/>
      <c r="G11" s="39"/>
      <c r="H11" s="39"/>
    </row>
    <row r="12" spans="1:8">
      <c r="A12" s="35"/>
      <c r="B12" s="35"/>
      <c r="C12" s="35"/>
      <c r="D12" s="39"/>
      <c r="E12" s="39"/>
      <c r="F12" s="39"/>
      <c r="G12" s="39"/>
      <c r="H12" s="39"/>
    </row>
    <row r="15" spans="1:8" ht="30.6" thickBot="1">
      <c r="A15" s="36" t="s">
        <v>144</v>
      </c>
      <c r="B15" s="36" t="s">
        <v>143</v>
      </c>
    </row>
    <row r="16" spans="1:8" ht="15" thickTop="1">
      <c r="A16" s="37" t="s">
        <v>121</v>
      </c>
      <c r="B16" s="37">
        <f>CODE(A16)</f>
        <v>7</v>
      </c>
    </row>
    <row r="18" spans="1:8" ht="30.6" thickBot="1">
      <c r="A18" s="36" t="s">
        <v>142</v>
      </c>
      <c r="B18" s="36" t="s">
        <v>141</v>
      </c>
    </row>
    <row r="19" spans="1:8" ht="15" thickTop="1">
      <c r="A19" s="37">
        <v>7</v>
      </c>
      <c r="B19" s="37" t="str">
        <f>CHAR(A19)</f>
        <v>_x0007_</v>
      </c>
    </row>
    <row r="20" spans="1:8">
      <c r="A20" s="35"/>
      <c r="B20" s="35"/>
      <c r="C20" s="35"/>
      <c r="D20" s="39"/>
      <c r="E20" s="39"/>
      <c r="F20" s="39"/>
      <c r="G20" s="39"/>
      <c r="H20" s="39"/>
    </row>
    <row r="21" spans="1:8" ht="32.4">
      <c r="A21" s="34" t="s">
        <v>132</v>
      </c>
      <c r="B21" s="40" t="s">
        <v>140</v>
      </c>
      <c r="C21" s="34" t="s">
        <v>133</v>
      </c>
      <c r="D21" s="34" t="s">
        <v>134</v>
      </c>
    </row>
    <row r="22" spans="1:8">
      <c r="A22" s="35" t="s">
        <v>122</v>
      </c>
      <c r="B22" s="39"/>
      <c r="C22" s="35"/>
      <c r="D22" s="39"/>
    </row>
    <row r="23" spans="1:8">
      <c r="A23" s="35" t="s">
        <v>126</v>
      </c>
      <c r="B23" s="39"/>
      <c r="C23" s="35"/>
      <c r="D23" s="39"/>
    </row>
    <row r="24" spans="1:8">
      <c r="A24" s="35" t="s">
        <v>123</v>
      </c>
      <c r="B24" s="39"/>
      <c r="C24" s="35"/>
      <c r="D24" s="39"/>
    </row>
    <row r="25" spans="1:8">
      <c r="A25" s="35" t="s">
        <v>124</v>
      </c>
      <c r="B25" s="39"/>
      <c r="C25" s="35"/>
      <c r="D25" s="39"/>
    </row>
    <row r="26" spans="1:8">
      <c r="A26" s="35" t="s">
        <v>131</v>
      </c>
      <c r="B26" s="39"/>
      <c r="C26" s="35"/>
      <c r="D26" s="39"/>
    </row>
    <row r="27" spans="1:8">
      <c r="A27" s="35" t="s">
        <v>127</v>
      </c>
      <c r="B27" s="39"/>
      <c r="C27" s="35"/>
      <c r="D27" s="39"/>
    </row>
    <row r="28" spans="1:8">
      <c r="A28" s="35" t="s">
        <v>128</v>
      </c>
      <c r="B28" s="39"/>
      <c r="C28" s="35"/>
      <c r="D28" s="39"/>
    </row>
    <row r="29" spans="1:8">
      <c r="A29" s="35" t="s">
        <v>129</v>
      </c>
      <c r="B29" s="39"/>
      <c r="C29" s="35"/>
      <c r="D29" s="39"/>
    </row>
    <row r="30" spans="1:8">
      <c r="A30" s="35" t="s">
        <v>130</v>
      </c>
      <c r="B30" s="39"/>
      <c r="C30" s="35"/>
      <c r="D30" s="39"/>
    </row>
    <row r="31" spans="1:8">
      <c r="A31" s="35" t="s">
        <v>125</v>
      </c>
      <c r="B31" s="39"/>
      <c r="C31" s="35"/>
      <c r="D31" s="39"/>
    </row>
    <row r="32" spans="1:8">
      <c r="A32" s="35"/>
      <c r="B32" s="35"/>
      <c r="C32" s="35"/>
    </row>
    <row r="33" spans="1:3">
      <c r="A33" s="35"/>
      <c r="B33" s="35"/>
      <c r="C33" s="35"/>
    </row>
    <row r="34" spans="1:3">
      <c r="A34" s="35"/>
      <c r="B34" s="35"/>
      <c r="C34" s="35"/>
    </row>
    <row r="35" spans="1:3">
      <c r="A35" s="35"/>
      <c r="B35" s="35"/>
      <c r="C35" s="35"/>
    </row>
    <row r="36" spans="1:3">
      <c r="A36" s="35"/>
      <c r="B36" s="35"/>
      <c r="C36" s="35"/>
    </row>
    <row r="37" spans="1:3">
      <c r="A37" s="35"/>
      <c r="B37" s="35"/>
      <c r="C37" s="35"/>
    </row>
    <row r="38" spans="1:3">
      <c r="A38" s="35"/>
      <c r="B38" s="35"/>
      <c r="C38" s="35"/>
    </row>
    <row r="39" spans="1:3">
      <c r="A39" s="35"/>
      <c r="B39" s="35"/>
      <c r="C39" s="35"/>
    </row>
    <row r="40" spans="1:3">
      <c r="A40" s="35"/>
      <c r="B40" s="35"/>
      <c r="C40" s="35"/>
    </row>
    <row r="41" spans="1:3">
      <c r="A41" s="35"/>
      <c r="B41" s="35"/>
      <c r="C41" s="35"/>
    </row>
    <row r="42" spans="1:3">
      <c r="A42" s="35"/>
      <c r="B42" s="35"/>
      <c r="C42" s="35"/>
    </row>
    <row r="43" spans="1:3">
      <c r="A43" s="35"/>
      <c r="B43" s="35"/>
      <c r="C43" s="35"/>
    </row>
    <row r="44" spans="1:3">
      <c r="A44" s="35"/>
      <c r="B44" s="35"/>
      <c r="C44" s="35"/>
    </row>
    <row r="45" spans="1:3">
      <c r="A45" s="35"/>
      <c r="B45" s="35"/>
      <c r="C45" s="35"/>
    </row>
    <row r="46" spans="1:3">
      <c r="A46" s="35"/>
      <c r="B46" s="35"/>
      <c r="C46" s="35"/>
    </row>
    <row r="47" spans="1:3">
      <c r="A47" s="35"/>
      <c r="B47" s="35"/>
      <c r="C47" s="35"/>
    </row>
    <row r="48" spans="1:3">
      <c r="A48" s="35"/>
      <c r="B48" s="35"/>
      <c r="C48" s="3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2">
    <tabColor rgb="FFFFFF00"/>
  </sheetPr>
  <dimension ref="A1:R62"/>
  <sheetViews>
    <sheetView topLeftCell="A10" zoomScale="71" zoomScaleNormal="100" workbookViewId="0">
      <selection activeCell="E39" sqref="E39"/>
    </sheetView>
  </sheetViews>
  <sheetFormatPr defaultRowHeight="14.4"/>
  <cols>
    <col min="1" max="1" width="45" style="9" customWidth="1"/>
    <col min="2" max="2" width="19" style="1" bestFit="1" customWidth="1"/>
    <col min="3" max="3" width="12.6640625" style="1" bestFit="1" customWidth="1"/>
    <col min="4" max="4" width="7.5546875" style="1" customWidth="1"/>
    <col min="5" max="5" width="6" style="1" customWidth="1"/>
    <col min="6" max="6" width="19.88671875" style="1" customWidth="1"/>
    <col min="7" max="7" width="12.88671875" style="10" customWidth="1"/>
    <col min="8" max="8" width="10.33203125" style="10" customWidth="1"/>
    <col min="9" max="9" width="13.109375" style="10" hidden="1" customWidth="1"/>
    <col min="10" max="10" width="14.5546875" style="10" hidden="1" customWidth="1"/>
    <col min="11" max="11" width="12.109375" style="10" hidden="1" customWidth="1"/>
    <col min="12" max="12" width="9.109375" style="10" hidden="1" customWidth="1"/>
    <col min="13" max="13" width="9.5546875" style="10" hidden="1" customWidth="1"/>
    <col min="14" max="14" width="15.21875" customWidth="1"/>
    <col min="15" max="15" width="20.33203125" style="1" customWidth="1"/>
    <col min="16" max="16" width="9.88671875" style="1" bestFit="1" customWidth="1"/>
    <col min="17" max="17" width="14" style="1" bestFit="1" customWidth="1"/>
    <col min="18" max="18" width="2.6640625" customWidth="1"/>
    <col min="19" max="19" width="11.6640625" style="1" customWidth="1"/>
    <col min="20" max="20" width="13.88671875" style="1" customWidth="1"/>
    <col min="21" max="261" width="9.109375" style="1"/>
    <col min="262" max="262" width="13.5546875" style="1" bestFit="1" customWidth="1"/>
    <col min="263" max="263" width="13.5546875" style="1" customWidth="1"/>
    <col min="264" max="264" width="16.6640625" style="1" customWidth="1"/>
    <col min="265" max="265" width="19.109375" style="1" customWidth="1"/>
    <col min="266" max="266" width="11.109375" style="1" customWidth="1"/>
    <col min="267" max="267" width="6.6640625" style="1" customWidth="1"/>
    <col min="268" max="268" width="6.33203125" style="1" customWidth="1"/>
    <col min="269" max="269" width="5.88671875" style="1" customWidth="1"/>
    <col min="270" max="270" width="11.33203125" style="1" customWidth="1"/>
    <col min="271" max="271" width="8.6640625" style="1" bestFit="1" customWidth="1"/>
    <col min="272" max="517" width="9.109375" style="1"/>
    <col min="518" max="518" width="13.5546875" style="1" bestFit="1" customWidth="1"/>
    <col min="519" max="519" width="13.5546875" style="1" customWidth="1"/>
    <col min="520" max="520" width="16.6640625" style="1" customWidth="1"/>
    <col min="521" max="521" width="19.109375" style="1" customWidth="1"/>
    <col min="522" max="522" width="11.109375" style="1" customWidth="1"/>
    <col min="523" max="523" width="6.6640625" style="1" customWidth="1"/>
    <col min="524" max="524" width="6.33203125" style="1" customWidth="1"/>
    <col min="525" max="525" width="5.88671875" style="1" customWidth="1"/>
    <col min="526" max="526" width="11.33203125" style="1" customWidth="1"/>
    <col min="527" max="527" width="8.6640625" style="1" bestFit="1" customWidth="1"/>
    <col min="528" max="773" width="9.109375" style="1"/>
    <col min="774" max="774" width="13.5546875" style="1" bestFit="1" customWidth="1"/>
    <col min="775" max="775" width="13.5546875" style="1" customWidth="1"/>
    <col min="776" max="776" width="16.6640625" style="1" customWidth="1"/>
    <col min="777" max="777" width="19.109375" style="1" customWidth="1"/>
    <col min="778" max="778" width="11.109375" style="1" customWidth="1"/>
    <col min="779" max="779" width="6.6640625" style="1" customWidth="1"/>
    <col min="780" max="780" width="6.33203125" style="1" customWidth="1"/>
    <col min="781" max="781" width="5.88671875" style="1" customWidth="1"/>
    <col min="782" max="782" width="11.33203125" style="1" customWidth="1"/>
    <col min="783" max="783" width="8.6640625" style="1" bestFit="1" customWidth="1"/>
    <col min="784" max="1029" width="9.109375" style="1"/>
    <col min="1030" max="1030" width="13.5546875" style="1" bestFit="1" customWidth="1"/>
    <col min="1031" max="1031" width="13.5546875" style="1" customWidth="1"/>
    <col min="1032" max="1032" width="16.6640625" style="1" customWidth="1"/>
    <col min="1033" max="1033" width="19.109375" style="1" customWidth="1"/>
    <col min="1034" max="1034" width="11.109375" style="1" customWidth="1"/>
    <col min="1035" max="1035" width="6.6640625" style="1" customWidth="1"/>
    <col min="1036" max="1036" width="6.33203125" style="1" customWidth="1"/>
    <col min="1037" max="1037" width="5.88671875" style="1" customWidth="1"/>
    <col min="1038" max="1038" width="11.33203125" style="1" customWidth="1"/>
    <col min="1039" max="1039" width="8.6640625" style="1" bestFit="1" customWidth="1"/>
    <col min="1040" max="1285" width="9.109375" style="1"/>
    <col min="1286" max="1286" width="13.5546875" style="1" bestFit="1" customWidth="1"/>
    <col min="1287" max="1287" width="13.5546875" style="1" customWidth="1"/>
    <col min="1288" max="1288" width="16.6640625" style="1" customWidth="1"/>
    <col min="1289" max="1289" width="19.109375" style="1" customWidth="1"/>
    <col min="1290" max="1290" width="11.109375" style="1" customWidth="1"/>
    <col min="1291" max="1291" width="6.6640625" style="1" customWidth="1"/>
    <col min="1292" max="1292" width="6.33203125" style="1" customWidth="1"/>
    <col min="1293" max="1293" width="5.88671875" style="1" customWidth="1"/>
    <col min="1294" max="1294" width="11.33203125" style="1" customWidth="1"/>
    <col min="1295" max="1295" width="8.6640625" style="1" bestFit="1" customWidth="1"/>
    <col min="1296" max="1541" width="9.109375" style="1"/>
    <col min="1542" max="1542" width="13.5546875" style="1" bestFit="1" customWidth="1"/>
    <col min="1543" max="1543" width="13.5546875" style="1" customWidth="1"/>
    <col min="1544" max="1544" width="16.6640625" style="1" customWidth="1"/>
    <col min="1545" max="1545" width="19.109375" style="1" customWidth="1"/>
    <col min="1546" max="1546" width="11.109375" style="1" customWidth="1"/>
    <col min="1547" max="1547" width="6.6640625" style="1" customWidth="1"/>
    <col min="1548" max="1548" width="6.33203125" style="1" customWidth="1"/>
    <col min="1549" max="1549" width="5.88671875" style="1" customWidth="1"/>
    <col min="1550" max="1550" width="11.33203125" style="1" customWidth="1"/>
    <col min="1551" max="1551" width="8.6640625" style="1" bestFit="1" customWidth="1"/>
    <col min="1552" max="1797" width="9.109375" style="1"/>
    <col min="1798" max="1798" width="13.5546875" style="1" bestFit="1" customWidth="1"/>
    <col min="1799" max="1799" width="13.5546875" style="1" customWidth="1"/>
    <col min="1800" max="1800" width="16.6640625" style="1" customWidth="1"/>
    <col min="1801" max="1801" width="19.109375" style="1" customWidth="1"/>
    <col min="1802" max="1802" width="11.109375" style="1" customWidth="1"/>
    <col min="1803" max="1803" width="6.6640625" style="1" customWidth="1"/>
    <col min="1804" max="1804" width="6.33203125" style="1" customWidth="1"/>
    <col min="1805" max="1805" width="5.88671875" style="1" customWidth="1"/>
    <col min="1806" max="1806" width="11.33203125" style="1" customWidth="1"/>
    <col min="1807" max="1807" width="8.6640625" style="1" bestFit="1" customWidth="1"/>
    <col min="1808" max="2053" width="9.109375" style="1"/>
    <col min="2054" max="2054" width="13.5546875" style="1" bestFit="1" customWidth="1"/>
    <col min="2055" max="2055" width="13.5546875" style="1" customWidth="1"/>
    <col min="2056" max="2056" width="16.6640625" style="1" customWidth="1"/>
    <col min="2057" max="2057" width="19.109375" style="1" customWidth="1"/>
    <col min="2058" max="2058" width="11.109375" style="1" customWidth="1"/>
    <col min="2059" max="2059" width="6.6640625" style="1" customWidth="1"/>
    <col min="2060" max="2060" width="6.33203125" style="1" customWidth="1"/>
    <col min="2061" max="2061" width="5.88671875" style="1" customWidth="1"/>
    <col min="2062" max="2062" width="11.33203125" style="1" customWidth="1"/>
    <col min="2063" max="2063" width="8.6640625" style="1" bestFit="1" customWidth="1"/>
    <col min="2064" max="2309" width="9.109375" style="1"/>
    <col min="2310" max="2310" width="13.5546875" style="1" bestFit="1" customWidth="1"/>
    <col min="2311" max="2311" width="13.5546875" style="1" customWidth="1"/>
    <col min="2312" max="2312" width="16.6640625" style="1" customWidth="1"/>
    <col min="2313" max="2313" width="19.109375" style="1" customWidth="1"/>
    <col min="2314" max="2314" width="11.109375" style="1" customWidth="1"/>
    <col min="2315" max="2315" width="6.6640625" style="1" customWidth="1"/>
    <col min="2316" max="2316" width="6.33203125" style="1" customWidth="1"/>
    <col min="2317" max="2317" width="5.88671875" style="1" customWidth="1"/>
    <col min="2318" max="2318" width="11.33203125" style="1" customWidth="1"/>
    <col min="2319" max="2319" width="8.6640625" style="1" bestFit="1" customWidth="1"/>
    <col min="2320" max="2565" width="9.109375" style="1"/>
    <col min="2566" max="2566" width="13.5546875" style="1" bestFit="1" customWidth="1"/>
    <col min="2567" max="2567" width="13.5546875" style="1" customWidth="1"/>
    <col min="2568" max="2568" width="16.6640625" style="1" customWidth="1"/>
    <col min="2569" max="2569" width="19.109375" style="1" customWidth="1"/>
    <col min="2570" max="2570" width="11.109375" style="1" customWidth="1"/>
    <col min="2571" max="2571" width="6.6640625" style="1" customWidth="1"/>
    <col min="2572" max="2572" width="6.33203125" style="1" customWidth="1"/>
    <col min="2573" max="2573" width="5.88671875" style="1" customWidth="1"/>
    <col min="2574" max="2574" width="11.33203125" style="1" customWidth="1"/>
    <col min="2575" max="2575" width="8.6640625" style="1" bestFit="1" customWidth="1"/>
    <col min="2576" max="2821" width="9.109375" style="1"/>
    <col min="2822" max="2822" width="13.5546875" style="1" bestFit="1" customWidth="1"/>
    <col min="2823" max="2823" width="13.5546875" style="1" customWidth="1"/>
    <col min="2824" max="2824" width="16.6640625" style="1" customWidth="1"/>
    <col min="2825" max="2825" width="19.109375" style="1" customWidth="1"/>
    <col min="2826" max="2826" width="11.109375" style="1" customWidth="1"/>
    <col min="2827" max="2827" width="6.6640625" style="1" customWidth="1"/>
    <col min="2828" max="2828" width="6.33203125" style="1" customWidth="1"/>
    <col min="2829" max="2829" width="5.88671875" style="1" customWidth="1"/>
    <col min="2830" max="2830" width="11.33203125" style="1" customWidth="1"/>
    <col min="2831" max="2831" width="8.6640625" style="1" bestFit="1" customWidth="1"/>
    <col min="2832" max="3077" width="9.109375" style="1"/>
    <col min="3078" max="3078" width="13.5546875" style="1" bestFit="1" customWidth="1"/>
    <col min="3079" max="3079" width="13.5546875" style="1" customWidth="1"/>
    <col min="3080" max="3080" width="16.6640625" style="1" customWidth="1"/>
    <col min="3081" max="3081" width="19.109375" style="1" customWidth="1"/>
    <col min="3082" max="3082" width="11.109375" style="1" customWidth="1"/>
    <col min="3083" max="3083" width="6.6640625" style="1" customWidth="1"/>
    <col min="3084" max="3084" width="6.33203125" style="1" customWidth="1"/>
    <col min="3085" max="3085" width="5.88671875" style="1" customWidth="1"/>
    <col min="3086" max="3086" width="11.33203125" style="1" customWidth="1"/>
    <col min="3087" max="3087" width="8.6640625" style="1" bestFit="1" customWidth="1"/>
    <col min="3088" max="3333" width="9.109375" style="1"/>
    <col min="3334" max="3334" width="13.5546875" style="1" bestFit="1" customWidth="1"/>
    <col min="3335" max="3335" width="13.5546875" style="1" customWidth="1"/>
    <col min="3336" max="3336" width="16.6640625" style="1" customWidth="1"/>
    <col min="3337" max="3337" width="19.109375" style="1" customWidth="1"/>
    <col min="3338" max="3338" width="11.109375" style="1" customWidth="1"/>
    <col min="3339" max="3339" width="6.6640625" style="1" customWidth="1"/>
    <col min="3340" max="3340" width="6.33203125" style="1" customWidth="1"/>
    <col min="3341" max="3341" width="5.88671875" style="1" customWidth="1"/>
    <col min="3342" max="3342" width="11.33203125" style="1" customWidth="1"/>
    <col min="3343" max="3343" width="8.6640625" style="1" bestFit="1" customWidth="1"/>
    <col min="3344" max="3589" width="9.109375" style="1"/>
    <col min="3590" max="3590" width="13.5546875" style="1" bestFit="1" customWidth="1"/>
    <col min="3591" max="3591" width="13.5546875" style="1" customWidth="1"/>
    <col min="3592" max="3592" width="16.6640625" style="1" customWidth="1"/>
    <col min="3593" max="3593" width="19.109375" style="1" customWidth="1"/>
    <col min="3594" max="3594" width="11.109375" style="1" customWidth="1"/>
    <col min="3595" max="3595" width="6.6640625" style="1" customWidth="1"/>
    <col min="3596" max="3596" width="6.33203125" style="1" customWidth="1"/>
    <col min="3597" max="3597" width="5.88671875" style="1" customWidth="1"/>
    <col min="3598" max="3598" width="11.33203125" style="1" customWidth="1"/>
    <col min="3599" max="3599" width="8.6640625" style="1" bestFit="1" customWidth="1"/>
    <col min="3600" max="3845" width="9.109375" style="1"/>
    <col min="3846" max="3846" width="13.5546875" style="1" bestFit="1" customWidth="1"/>
    <col min="3847" max="3847" width="13.5546875" style="1" customWidth="1"/>
    <col min="3848" max="3848" width="16.6640625" style="1" customWidth="1"/>
    <col min="3849" max="3849" width="19.109375" style="1" customWidth="1"/>
    <col min="3850" max="3850" width="11.109375" style="1" customWidth="1"/>
    <col min="3851" max="3851" width="6.6640625" style="1" customWidth="1"/>
    <col min="3852" max="3852" width="6.33203125" style="1" customWidth="1"/>
    <col min="3853" max="3853" width="5.88671875" style="1" customWidth="1"/>
    <col min="3854" max="3854" width="11.33203125" style="1" customWidth="1"/>
    <col min="3855" max="3855" width="8.6640625" style="1" bestFit="1" customWidth="1"/>
    <col min="3856" max="4101" width="9.109375" style="1"/>
    <col min="4102" max="4102" width="13.5546875" style="1" bestFit="1" customWidth="1"/>
    <col min="4103" max="4103" width="13.5546875" style="1" customWidth="1"/>
    <col min="4104" max="4104" width="16.6640625" style="1" customWidth="1"/>
    <col min="4105" max="4105" width="19.109375" style="1" customWidth="1"/>
    <col min="4106" max="4106" width="11.109375" style="1" customWidth="1"/>
    <col min="4107" max="4107" width="6.6640625" style="1" customWidth="1"/>
    <col min="4108" max="4108" width="6.33203125" style="1" customWidth="1"/>
    <col min="4109" max="4109" width="5.88671875" style="1" customWidth="1"/>
    <col min="4110" max="4110" width="11.33203125" style="1" customWidth="1"/>
    <col min="4111" max="4111" width="8.6640625" style="1" bestFit="1" customWidth="1"/>
    <col min="4112" max="4357" width="9.109375" style="1"/>
    <col min="4358" max="4358" width="13.5546875" style="1" bestFit="1" customWidth="1"/>
    <col min="4359" max="4359" width="13.5546875" style="1" customWidth="1"/>
    <col min="4360" max="4360" width="16.6640625" style="1" customWidth="1"/>
    <col min="4361" max="4361" width="19.109375" style="1" customWidth="1"/>
    <col min="4362" max="4362" width="11.109375" style="1" customWidth="1"/>
    <col min="4363" max="4363" width="6.6640625" style="1" customWidth="1"/>
    <col min="4364" max="4364" width="6.33203125" style="1" customWidth="1"/>
    <col min="4365" max="4365" width="5.88671875" style="1" customWidth="1"/>
    <col min="4366" max="4366" width="11.33203125" style="1" customWidth="1"/>
    <col min="4367" max="4367" width="8.6640625" style="1" bestFit="1" customWidth="1"/>
    <col min="4368" max="4613" width="9.109375" style="1"/>
    <col min="4614" max="4614" width="13.5546875" style="1" bestFit="1" customWidth="1"/>
    <col min="4615" max="4615" width="13.5546875" style="1" customWidth="1"/>
    <col min="4616" max="4616" width="16.6640625" style="1" customWidth="1"/>
    <col min="4617" max="4617" width="19.109375" style="1" customWidth="1"/>
    <col min="4618" max="4618" width="11.109375" style="1" customWidth="1"/>
    <col min="4619" max="4619" width="6.6640625" style="1" customWidth="1"/>
    <col min="4620" max="4620" width="6.33203125" style="1" customWidth="1"/>
    <col min="4621" max="4621" width="5.88671875" style="1" customWidth="1"/>
    <col min="4622" max="4622" width="11.33203125" style="1" customWidth="1"/>
    <col min="4623" max="4623" width="8.6640625" style="1" bestFit="1" customWidth="1"/>
    <col min="4624" max="4869" width="9.109375" style="1"/>
    <col min="4870" max="4870" width="13.5546875" style="1" bestFit="1" customWidth="1"/>
    <col min="4871" max="4871" width="13.5546875" style="1" customWidth="1"/>
    <col min="4872" max="4872" width="16.6640625" style="1" customWidth="1"/>
    <col min="4873" max="4873" width="19.109375" style="1" customWidth="1"/>
    <col min="4874" max="4874" width="11.109375" style="1" customWidth="1"/>
    <col min="4875" max="4875" width="6.6640625" style="1" customWidth="1"/>
    <col min="4876" max="4876" width="6.33203125" style="1" customWidth="1"/>
    <col min="4877" max="4877" width="5.88671875" style="1" customWidth="1"/>
    <col min="4878" max="4878" width="11.33203125" style="1" customWidth="1"/>
    <col min="4879" max="4879" width="8.6640625" style="1" bestFit="1" customWidth="1"/>
    <col min="4880" max="5125" width="9.109375" style="1"/>
    <col min="5126" max="5126" width="13.5546875" style="1" bestFit="1" customWidth="1"/>
    <col min="5127" max="5127" width="13.5546875" style="1" customWidth="1"/>
    <col min="5128" max="5128" width="16.6640625" style="1" customWidth="1"/>
    <col min="5129" max="5129" width="19.109375" style="1" customWidth="1"/>
    <col min="5130" max="5130" width="11.109375" style="1" customWidth="1"/>
    <col min="5131" max="5131" width="6.6640625" style="1" customWidth="1"/>
    <col min="5132" max="5132" width="6.33203125" style="1" customWidth="1"/>
    <col min="5133" max="5133" width="5.88671875" style="1" customWidth="1"/>
    <col min="5134" max="5134" width="11.33203125" style="1" customWidth="1"/>
    <col min="5135" max="5135" width="8.6640625" style="1" bestFit="1" customWidth="1"/>
    <col min="5136" max="5381" width="9.109375" style="1"/>
    <col min="5382" max="5382" width="13.5546875" style="1" bestFit="1" customWidth="1"/>
    <col min="5383" max="5383" width="13.5546875" style="1" customWidth="1"/>
    <col min="5384" max="5384" width="16.6640625" style="1" customWidth="1"/>
    <col min="5385" max="5385" width="19.109375" style="1" customWidth="1"/>
    <col min="5386" max="5386" width="11.109375" style="1" customWidth="1"/>
    <col min="5387" max="5387" width="6.6640625" style="1" customWidth="1"/>
    <col min="5388" max="5388" width="6.33203125" style="1" customWidth="1"/>
    <col min="5389" max="5389" width="5.88671875" style="1" customWidth="1"/>
    <col min="5390" max="5390" width="11.33203125" style="1" customWidth="1"/>
    <col min="5391" max="5391" width="8.6640625" style="1" bestFit="1" customWidth="1"/>
    <col min="5392" max="5637" width="9.109375" style="1"/>
    <col min="5638" max="5638" width="13.5546875" style="1" bestFit="1" customWidth="1"/>
    <col min="5639" max="5639" width="13.5546875" style="1" customWidth="1"/>
    <col min="5640" max="5640" width="16.6640625" style="1" customWidth="1"/>
    <col min="5641" max="5641" width="19.109375" style="1" customWidth="1"/>
    <col min="5642" max="5642" width="11.109375" style="1" customWidth="1"/>
    <col min="5643" max="5643" width="6.6640625" style="1" customWidth="1"/>
    <col min="5644" max="5644" width="6.33203125" style="1" customWidth="1"/>
    <col min="5645" max="5645" width="5.88671875" style="1" customWidth="1"/>
    <col min="5646" max="5646" width="11.33203125" style="1" customWidth="1"/>
    <col min="5647" max="5647" width="8.6640625" style="1" bestFit="1" customWidth="1"/>
    <col min="5648" max="5893" width="9.109375" style="1"/>
    <col min="5894" max="5894" width="13.5546875" style="1" bestFit="1" customWidth="1"/>
    <col min="5895" max="5895" width="13.5546875" style="1" customWidth="1"/>
    <col min="5896" max="5896" width="16.6640625" style="1" customWidth="1"/>
    <col min="5897" max="5897" width="19.109375" style="1" customWidth="1"/>
    <col min="5898" max="5898" width="11.109375" style="1" customWidth="1"/>
    <col min="5899" max="5899" width="6.6640625" style="1" customWidth="1"/>
    <col min="5900" max="5900" width="6.33203125" style="1" customWidth="1"/>
    <col min="5901" max="5901" width="5.88671875" style="1" customWidth="1"/>
    <col min="5902" max="5902" width="11.33203125" style="1" customWidth="1"/>
    <col min="5903" max="5903" width="8.6640625" style="1" bestFit="1" customWidth="1"/>
    <col min="5904" max="6149" width="9.109375" style="1"/>
    <col min="6150" max="6150" width="13.5546875" style="1" bestFit="1" customWidth="1"/>
    <col min="6151" max="6151" width="13.5546875" style="1" customWidth="1"/>
    <col min="6152" max="6152" width="16.6640625" style="1" customWidth="1"/>
    <col min="6153" max="6153" width="19.109375" style="1" customWidth="1"/>
    <col min="6154" max="6154" width="11.109375" style="1" customWidth="1"/>
    <col min="6155" max="6155" width="6.6640625" style="1" customWidth="1"/>
    <col min="6156" max="6156" width="6.33203125" style="1" customWidth="1"/>
    <col min="6157" max="6157" width="5.88671875" style="1" customWidth="1"/>
    <col min="6158" max="6158" width="11.33203125" style="1" customWidth="1"/>
    <col min="6159" max="6159" width="8.6640625" style="1" bestFit="1" customWidth="1"/>
    <col min="6160" max="6405" width="9.109375" style="1"/>
    <col min="6406" max="6406" width="13.5546875" style="1" bestFit="1" customWidth="1"/>
    <col min="6407" max="6407" width="13.5546875" style="1" customWidth="1"/>
    <col min="6408" max="6408" width="16.6640625" style="1" customWidth="1"/>
    <col min="6409" max="6409" width="19.109375" style="1" customWidth="1"/>
    <col min="6410" max="6410" width="11.109375" style="1" customWidth="1"/>
    <col min="6411" max="6411" width="6.6640625" style="1" customWidth="1"/>
    <col min="6412" max="6412" width="6.33203125" style="1" customWidth="1"/>
    <col min="6413" max="6413" width="5.88671875" style="1" customWidth="1"/>
    <col min="6414" max="6414" width="11.33203125" style="1" customWidth="1"/>
    <col min="6415" max="6415" width="8.6640625" style="1" bestFit="1" customWidth="1"/>
    <col min="6416" max="6661" width="9.109375" style="1"/>
    <col min="6662" max="6662" width="13.5546875" style="1" bestFit="1" customWidth="1"/>
    <col min="6663" max="6663" width="13.5546875" style="1" customWidth="1"/>
    <col min="6664" max="6664" width="16.6640625" style="1" customWidth="1"/>
    <col min="6665" max="6665" width="19.109375" style="1" customWidth="1"/>
    <col min="6666" max="6666" width="11.109375" style="1" customWidth="1"/>
    <col min="6667" max="6667" width="6.6640625" style="1" customWidth="1"/>
    <col min="6668" max="6668" width="6.33203125" style="1" customWidth="1"/>
    <col min="6669" max="6669" width="5.88671875" style="1" customWidth="1"/>
    <col min="6670" max="6670" width="11.33203125" style="1" customWidth="1"/>
    <col min="6671" max="6671" width="8.6640625" style="1" bestFit="1" customWidth="1"/>
    <col min="6672" max="6917" width="9.109375" style="1"/>
    <col min="6918" max="6918" width="13.5546875" style="1" bestFit="1" customWidth="1"/>
    <col min="6919" max="6919" width="13.5546875" style="1" customWidth="1"/>
    <col min="6920" max="6920" width="16.6640625" style="1" customWidth="1"/>
    <col min="6921" max="6921" width="19.109375" style="1" customWidth="1"/>
    <col min="6922" max="6922" width="11.109375" style="1" customWidth="1"/>
    <col min="6923" max="6923" width="6.6640625" style="1" customWidth="1"/>
    <col min="6924" max="6924" width="6.33203125" style="1" customWidth="1"/>
    <col min="6925" max="6925" width="5.88671875" style="1" customWidth="1"/>
    <col min="6926" max="6926" width="11.33203125" style="1" customWidth="1"/>
    <col min="6927" max="6927" width="8.6640625" style="1" bestFit="1" customWidth="1"/>
    <col min="6928" max="7173" width="9.109375" style="1"/>
    <col min="7174" max="7174" width="13.5546875" style="1" bestFit="1" customWidth="1"/>
    <col min="7175" max="7175" width="13.5546875" style="1" customWidth="1"/>
    <col min="7176" max="7176" width="16.6640625" style="1" customWidth="1"/>
    <col min="7177" max="7177" width="19.109375" style="1" customWidth="1"/>
    <col min="7178" max="7178" width="11.109375" style="1" customWidth="1"/>
    <col min="7179" max="7179" width="6.6640625" style="1" customWidth="1"/>
    <col min="7180" max="7180" width="6.33203125" style="1" customWidth="1"/>
    <col min="7181" max="7181" width="5.88671875" style="1" customWidth="1"/>
    <col min="7182" max="7182" width="11.33203125" style="1" customWidth="1"/>
    <col min="7183" max="7183" width="8.6640625" style="1" bestFit="1" customWidth="1"/>
    <col min="7184" max="7429" width="9.109375" style="1"/>
    <col min="7430" max="7430" width="13.5546875" style="1" bestFit="1" customWidth="1"/>
    <col min="7431" max="7431" width="13.5546875" style="1" customWidth="1"/>
    <col min="7432" max="7432" width="16.6640625" style="1" customWidth="1"/>
    <col min="7433" max="7433" width="19.109375" style="1" customWidth="1"/>
    <col min="7434" max="7434" width="11.109375" style="1" customWidth="1"/>
    <col min="7435" max="7435" width="6.6640625" style="1" customWidth="1"/>
    <col min="7436" max="7436" width="6.33203125" style="1" customWidth="1"/>
    <col min="7437" max="7437" width="5.88671875" style="1" customWidth="1"/>
    <col min="7438" max="7438" width="11.33203125" style="1" customWidth="1"/>
    <col min="7439" max="7439" width="8.6640625" style="1" bestFit="1" customWidth="1"/>
    <col min="7440" max="7685" width="9.109375" style="1"/>
    <col min="7686" max="7686" width="13.5546875" style="1" bestFit="1" customWidth="1"/>
    <col min="7687" max="7687" width="13.5546875" style="1" customWidth="1"/>
    <col min="7688" max="7688" width="16.6640625" style="1" customWidth="1"/>
    <col min="7689" max="7689" width="19.109375" style="1" customWidth="1"/>
    <col min="7690" max="7690" width="11.109375" style="1" customWidth="1"/>
    <col min="7691" max="7691" width="6.6640625" style="1" customWidth="1"/>
    <col min="7692" max="7692" width="6.33203125" style="1" customWidth="1"/>
    <col min="7693" max="7693" width="5.88671875" style="1" customWidth="1"/>
    <col min="7694" max="7694" width="11.33203125" style="1" customWidth="1"/>
    <col min="7695" max="7695" width="8.6640625" style="1" bestFit="1" customWidth="1"/>
    <col min="7696" max="7941" width="9.109375" style="1"/>
    <col min="7942" max="7942" width="13.5546875" style="1" bestFit="1" customWidth="1"/>
    <col min="7943" max="7943" width="13.5546875" style="1" customWidth="1"/>
    <col min="7944" max="7944" width="16.6640625" style="1" customWidth="1"/>
    <col min="7945" max="7945" width="19.109375" style="1" customWidth="1"/>
    <col min="7946" max="7946" width="11.109375" style="1" customWidth="1"/>
    <col min="7947" max="7947" width="6.6640625" style="1" customWidth="1"/>
    <col min="7948" max="7948" width="6.33203125" style="1" customWidth="1"/>
    <col min="7949" max="7949" width="5.88671875" style="1" customWidth="1"/>
    <col min="7950" max="7950" width="11.33203125" style="1" customWidth="1"/>
    <col min="7951" max="7951" width="8.6640625" style="1" bestFit="1" customWidth="1"/>
    <col min="7952" max="8197" width="9.109375" style="1"/>
    <col min="8198" max="8198" width="13.5546875" style="1" bestFit="1" customWidth="1"/>
    <col min="8199" max="8199" width="13.5546875" style="1" customWidth="1"/>
    <col min="8200" max="8200" width="16.6640625" style="1" customWidth="1"/>
    <col min="8201" max="8201" width="19.109375" style="1" customWidth="1"/>
    <col min="8202" max="8202" width="11.109375" style="1" customWidth="1"/>
    <col min="8203" max="8203" width="6.6640625" style="1" customWidth="1"/>
    <col min="8204" max="8204" width="6.33203125" style="1" customWidth="1"/>
    <col min="8205" max="8205" width="5.88671875" style="1" customWidth="1"/>
    <col min="8206" max="8206" width="11.33203125" style="1" customWidth="1"/>
    <col min="8207" max="8207" width="8.6640625" style="1" bestFit="1" customWidth="1"/>
    <col min="8208" max="8453" width="9.109375" style="1"/>
    <col min="8454" max="8454" width="13.5546875" style="1" bestFit="1" customWidth="1"/>
    <col min="8455" max="8455" width="13.5546875" style="1" customWidth="1"/>
    <col min="8456" max="8456" width="16.6640625" style="1" customWidth="1"/>
    <col min="8457" max="8457" width="19.109375" style="1" customWidth="1"/>
    <col min="8458" max="8458" width="11.109375" style="1" customWidth="1"/>
    <col min="8459" max="8459" width="6.6640625" style="1" customWidth="1"/>
    <col min="8460" max="8460" width="6.33203125" style="1" customWidth="1"/>
    <col min="8461" max="8461" width="5.88671875" style="1" customWidth="1"/>
    <col min="8462" max="8462" width="11.33203125" style="1" customWidth="1"/>
    <col min="8463" max="8463" width="8.6640625" style="1" bestFit="1" customWidth="1"/>
    <col min="8464" max="8709" width="9.109375" style="1"/>
    <col min="8710" max="8710" width="13.5546875" style="1" bestFit="1" customWidth="1"/>
    <col min="8711" max="8711" width="13.5546875" style="1" customWidth="1"/>
    <col min="8712" max="8712" width="16.6640625" style="1" customWidth="1"/>
    <col min="8713" max="8713" width="19.109375" style="1" customWidth="1"/>
    <col min="8714" max="8714" width="11.109375" style="1" customWidth="1"/>
    <col min="8715" max="8715" width="6.6640625" style="1" customWidth="1"/>
    <col min="8716" max="8716" width="6.33203125" style="1" customWidth="1"/>
    <col min="8717" max="8717" width="5.88671875" style="1" customWidth="1"/>
    <col min="8718" max="8718" width="11.33203125" style="1" customWidth="1"/>
    <col min="8719" max="8719" width="8.6640625" style="1" bestFit="1" customWidth="1"/>
    <col min="8720" max="8965" width="9.109375" style="1"/>
    <col min="8966" max="8966" width="13.5546875" style="1" bestFit="1" customWidth="1"/>
    <col min="8967" max="8967" width="13.5546875" style="1" customWidth="1"/>
    <col min="8968" max="8968" width="16.6640625" style="1" customWidth="1"/>
    <col min="8969" max="8969" width="19.109375" style="1" customWidth="1"/>
    <col min="8970" max="8970" width="11.109375" style="1" customWidth="1"/>
    <col min="8971" max="8971" width="6.6640625" style="1" customWidth="1"/>
    <col min="8972" max="8972" width="6.33203125" style="1" customWidth="1"/>
    <col min="8973" max="8973" width="5.88671875" style="1" customWidth="1"/>
    <col min="8974" max="8974" width="11.33203125" style="1" customWidth="1"/>
    <col min="8975" max="8975" width="8.6640625" style="1" bestFit="1" customWidth="1"/>
    <col min="8976" max="9221" width="9.109375" style="1"/>
    <col min="9222" max="9222" width="13.5546875" style="1" bestFit="1" customWidth="1"/>
    <col min="9223" max="9223" width="13.5546875" style="1" customWidth="1"/>
    <col min="9224" max="9224" width="16.6640625" style="1" customWidth="1"/>
    <col min="9225" max="9225" width="19.109375" style="1" customWidth="1"/>
    <col min="9226" max="9226" width="11.109375" style="1" customWidth="1"/>
    <col min="9227" max="9227" width="6.6640625" style="1" customWidth="1"/>
    <col min="9228" max="9228" width="6.33203125" style="1" customWidth="1"/>
    <col min="9229" max="9229" width="5.88671875" style="1" customWidth="1"/>
    <col min="9230" max="9230" width="11.33203125" style="1" customWidth="1"/>
    <col min="9231" max="9231" width="8.6640625" style="1" bestFit="1" customWidth="1"/>
    <col min="9232" max="9477" width="9.109375" style="1"/>
    <col min="9478" max="9478" width="13.5546875" style="1" bestFit="1" customWidth="1"/>
    <col min="9479" max="9479" width="13.5546875" style="1" customWidth="1"/>
    <col min="9480" max="9480" width="16.6640625" style="1" customWidth="1"/>
    <col min="9481" max="9481" width="19.109375" style="1" customWidth="1"/>
    <col min="9482" max="9482" width="11.109375" style="1" customWidth="1"/>
    <col min="9483" max="9483" width="6.6640625" style="1" customWidth="1"/>
    <col min="9484" max="9484" width="6.33203125" style="1" customWidth="1"/>
    <col min="9485" max="9485" width="5.88671875" style="1" customWidth="1"/>
    <col min="9486" max="9486" width="11.33203125" style="1" customWidth="1"/>
    <col min="9487" max="9487" width="8.6640625" style="1" bestFit="1" customWidth="1"/>
    <col min="9488" max="9733" width="9.109375" style="1"/>
    <col min="9734" max="9734" width="13.5546875" style="1" bestFit="1" customWidth="1"/>
    <col min="9735" max="9735" width="13.5546875" style="1" customWidth="1"/>
    <col min="9736" max="9736" width="16.6640625" style="1" customWidth="1"/>
    <col min="9737" max="9737" width="19.109375" style="1" customWidth="1"/>
    <col min="9738" max="9738" width="11.109375" style="1" customWidth="1"/>
    <col min="9739" max="9739" width="6.6640625" style="1" customWidth="1"/>
    <col min="9740" max="9740" width="6.33203125" style="1" customWidth="1"/>
    <col min="9741" max="9741" width="5.88671875" style="1" customWidth="1"/>
    <col min="9742" max="9742" width="11.33203125" style="1" customWidth="1"/>
    <col min="9743" max="9743" width="8.6640625" style="1" bestFit="1" customWidth="1"/>
    <col min="9744" max="9989" width="9.109375" style="1"/>
    <col min="9990" max="9990" width="13.5546875" style="1" bestFit="1" customWidth="1"/>
    <col min="9991" max="9991" width="13.5546875" style="1" customWidth="1"/>
    <col min="9992" max="9992" width="16.6640625" style="1" customWidth="1"/>
    <col min="9993" max="9993" width="19.109375" style="1" customWidth="1"/>
    <col min="9994" max="9994" width="11.109375" style="1" customWidth="1"/>
    <col min="9995" max="9995" width="6.6640625" style="1" customWidth="1"/>
    <col min="9996" max="9996" width="6.33203125" style="1" customWidth="1"/>
    <col min="9997" max="9997" width="5.88671875" style="1" customWidth="1"/>
    <col min="9998" max="9998" width="11.33203125" style="1" customWidth="1"/>
    <col min="9999" max="9999" width="8.6640625" style="1" bestFit="1" customWidth="1"/>
    <col min="10000" max="10245" width="9.109375" style="1"/>
    <col min="10246" max="10246" width="13.5546875" style="1" bestFit="1" customWidth="1"/>
    <col min="10247" max="10247" width="13.5546875" style="1" customWidth="1"/>
    <col min="10248" max="10248" width="16.6640625" style="1" customWidth="1"/>
    <col min="10249" max="10249" width="19.109375" style="1" customWidth="1"/>
    <col min="10250" max="10250" width="11.109375" style="1" customWidth="1"/>
    <col min="10251" max="10251" width="6.6640625" style="1" customWidth="1"/>
    <col min="10252" max="10252" width="6.33203125" style="1" customWidth="1"/>
    <col min="10253" max="10253" width="5.88671875" style="1" customWidth="1"/>
    <col min="10254" max="10254" width="11.33203125" style="1" customWidth="1"/>
    <col min="10255" max="10255" width="8.6640625" style="1" bestFit="1" customWidth="1"/>
    <col min="10256" max="10501" width="9.109375" style="1"/>
    <col min="10502" max="10502" width="13.5546875" style="1" bestFit="1" customWidth="1"/>
    <col min="10503" max="10503" width="13.5546875" style="1" customWidth="1"/>
    <col min="10504" max="10504" width="16.6640625" style="1" customWidth="1"/>
    <col min="10505" max="10505" width="19.109375" style="1" customWidth="1"/>
    <col min="10506" max="10506" width="11.109375" style="1" customWidth="1"/>
    <col min="10507" max="10507" width="6.6640625" style="1" customWidth="1"/>
    <col min="10508" max="10508" width="6.33203125" style="1" customWidth="1"/>
    <col min="10509" max="10509" width="5.88671875" style="1" customWidth="1"/>
    <col min="10510" max="10510" width="11.33203125" style="1" customWidth="1"/>
    <col min="10511" max="10511" width="8.6640625" style="1" bestFit="1" customWidth="1"/>
    <col min="10512" max="10757" width="9.109375" style="1"/>
    <col min="10758" max="10758" width="13.5546875" style="1" bestFit="1" customWidth="1"/>
    <col min="10759" max="10759" width="13.5546875" style="1" customWidth="1"/>
    <col min="10760" max="10760" width="16.6640625" style="1" customWidth="1"/>
    <col min="10761" max="10761" width="19.109375" style="1" customWidth="1"/>
    <col min="10762" max="10762" width="11.109375" style="1" customWidth="1"/>
    <col min="10763" max="10763" width="6.6640625" style="1" customWidth="1"/>
    <col min="10764" max="10764" width="6.33203125" style="1" customWidth="1"/>
    <col min="10765" max="10765" width="5.88671875" style="1" customWidth="1"/>
    <col min="10766" max="10766" width="11.33203125" style="1" customWidth="1"/>
    <col min="10767" max="10767" width="8.6640625" style="1" bestFit="1" customWidth="1"/>
    <col min="10768" max="11013" width="9.109375" style="1"/>
    <col min="11014" max="11014" width="13.5546875" style="1" bestFit="1" customWidth="1"/>
    <col min="11015" max="11015" width="13.5546875" style="1" customWidth="1"/>
    <col min="11016" max="11016" width="16.6640625" style="1" customWidth="1"/>
    <col min="11017" max="11017" width="19.109375" style="1" customWidth="1"/>
    <col min="11018" max="11018" width="11.109375" style="1" customWidth="1"/>
    <col min="11019" max="11019" width="6.6640625" style="1" customWidth="1"/>
    <col min="11020" max="11020" width="6.33203125" style="1" customWidth="1"/>
    <col min="11021" max="11021" width="5.88671875" style="1" customWidth="1"/>
    <col min="11022" max="11022" width="11.33203125" style="1" customWidth="1"/>
    <col min="11023" max="11023" width="8.6640625" style="1" bestFit="1" customWidth="1"/>
    <col min="11024" max="11269" width="9.109375" style="1"/>
    <col min="11270" max="11270" width="13.5546875" style="1" bestFit="1" customWidth="1"/>
    <col min="11271" max="11271" width="13.5546875" style="1" customWidth="1"/>
    <col min="11272" max="11272" width="16.6640625" style="1" customWidth="1"/>
    <col min="11273" max="11273" width="19.109375" style="1" customWidth="1"/>
    <col min="11274" max="11274" width="11.109375" style="1" customWidth="1"/>
    <col min="11275" max="11275" width="6.6640625" style="1" customWidth="1"/>
    <col min="11276" max="11276" width="6.33203125" style="1" customWidth="1"/>
    <col min="11277" max="11277" width="5.88671875" style="1" customWidth="1"/>
    <col min="11278" max="11278" width="11.33203125" style="1" customWidth="1"/>
    <col min="11279" max="11279" width="8.6640625" style="1" bestFit="1" customWidth="1"/>
    <col min="11280" max="11525" width="9.109375" style="1"/>
    <col min="11526" max="11526" width="13.5546875" style="1" bestFit="1" customWidth="1"/>
    <col min="11527" max="11527" width="13.5546875" style="1" customWidth="1"/>
    <col min="11528" max="11528" width="16.6640625" style="1" customWidth="1"/>
    <col min="11529" max="11529" width="19.109375" style="1" customWidth="1"/>
    <col min="11530" max="11530" width="11.109375" style="1" customWidth="1"/>
    <col min="11531" max="11531" width="6.6640625" style="1" customWidth="1"/>
    <col min="11532" max="11532" width="6.33203125" style="1" customWidth="1"/>
    <col min="11533" max="11533" width="5.88671875" style="1" customWidth="1"/>
    <col min="11534" max="11534" width="11.33203125" style="1" customWidth="1"/>
    <col min="11535" max="11535" width="8.6640625" style="1" bestFit="1" customWidth="1"/>
    <col min="11536" max="11781" width="9.109375" style="1"/>
    <col min="11782" max="11782" width="13.5546875" style="1" bestFit="1" customWidth="1"/>
    <col min="11783" max="11783" width="13.5546875" style="1" customWidth="1"/>
    <col min="11784" max="11784" width="16.6640625" style="1" customWidth="1"/>
    <col min="11785" max="11785" width="19.109375" style="1" customWidth="1"/>
    <col min="11786" max="11786" width="11.109375" style="1" customWidth="1"/>
    <col min="11787" max="11787" width="6.6640625" style="1" customWidth="1"/>
    <col min="11788" max="11788" width="6.33203125" style="1" customWidth="1"/>
    <col min="11789" max="11789" width="5.88671875" style="1" customWidth="1"/>
    <col min="11790" max="11790" width="11.33203125" style="1" customWidth="1"/>
    <col min="11791" max="11791" width="8.6640625" style="1" bestFit="1" customWidth="1"/>
    <col min="11792" max="12037" width="9.109375" style="1"/>
    <col min="12038" max="12038" width="13.5546875" style="1" bestFit="1" customWidth="1"/>
    <col min="12039" max="12039" width="13.5546875" style="1" customWidth="1"/>
    <col min="12040" max="12040" width="16.6640625" style="1" customWidth="1"/>
    <col min="12041" max="12041" width="19.109375" style="1" customWidth="1"/>
    <col min="12042" max="12042" width="11.109375" style="1" customWidth="1"/>
    <col min="12043" max="12043" width="6.6640625" style="1" customWidth="1"/>
    <col min="12044" max="12044" width="6.33203125" style="1" customWidth="1"/>
    <col min="12045" max="12045" width="5.88671875" style="1" customWidth="1"/>
    <col min="12046" max="12046" width="11.33203125" style="1" customWidth="1"/>
    <col min="12047" max="12047" width="8.6640625" style="1" bestFit="1" customWidth="1"/>
    <col min="12048" max="12293" width="9.109375" style="1"/>
    <col min="12294" max="12294" width="13.5546875" style="1" bestFit="1" customWidth="1"/>
    <col min="12295" max="12295" width="13.5546875" style="1" customWidth="1"/>
    <col min="12296" max="12296" width="16.6640625" style="1" customWidth="1"/>
    <col min="12297" max="12297" width="19.109375" style="1" customWidth="1"/>
    <col min="12298" max="12298" width="11.109375" style="1" customWidth="1"/>
    <col min="12299" max="12299" width="6.6640625" style="1" customWidth="1"/>
    <col min="12300" max="12300" width="6.33203125" style="1" customWidth="1"/>
    <col min="12301" max="12301" width="5.88671875" style="1" customWidth="1"/>
    <col min="12302" max="12302" width="11.33203125" style="1" customWidth="1"/>
    <col min="12303" max="12303" width="8.6640625" style="1" bestFit="1" customWidth="1"/>
    <col min="12304" max="12549" width="9.109375" style="1"/>
    <col min="12550" max="12550" width="13.5546875" style="1" bestFit="1" customWidth="1"/>
    <col min="12551" max="12551" width="13.5546875" style="1" customWidth="1"/>
    <col min="12552" max="12552" width="16.6640625" style="1" customWidth="1"/>
    <col min="12553" max="12553" width="19.109375" style="1" customWidth="1"/>
    <col min="12554" max="12554" width="11.109375" style="1" customWidth="1"/>
    <col min="12555" max="12555" width="6.6640625" style="1" customWidth="1"/>
    <col min="12556" max="12556" width="6.33203125" style="1" customWidth="1"/>
    <col min="12557" max="12557" width="5.88671875" style="1" customWidth="1"/>
    <col min="12558" max="12558" width="11.33203125" style="1" customWidth="1"/>
    <col min="12559" max="12559" width="8.6640625" style="1" bestFit="1" customWidth="1"/>
    <col min="12560" max="12805" width="9.109375" style="1"/>
    <col min="12806" max="12806" width="13.5546875" style="1" bestFit="1" customWidth="1"/>
    <col min="12807" max="12807" width="13.5546875" style="1" customWidth="1"/>
    <col min="12808" max="12808" width="16.6640625" style="1" customWidth="1"/>
    <col min="12809" max="12809" width="19.109375" style="1" customWidth="1"/>
    <col min="12810" max="12810" width="11.109375" style="1" customWidth="1"/>
    <col min="12811" max="12811" width="6.6640625" style="1" customWidth="1"/>
    <col min="12812" max="12812" width="6.33203125" style="1" customWidth="1"/>
    <col min="12813" max="12813" width="5.88671875" style="1" customWidth="1"/>
    <col min="12814" max="12814" width="11.33203125" style="1" customWidth="1"/>
    <col min="12815" max="12815" width="8.6640625" style="1" bestFit="1" customWidth="1"/>
    <col min="12816" max="13061" width="9.109375" style="1"/>
    <col min="13062" max="13062" width="13.5546875" style="1" bestFit="1" customWidth="1"/>
    <col min="13063" max="13063" width="13.5546875" style="1" customWidth="1"/>
    <col min="13064" max="13064" width="16.6640625" style="1" customWidth="1"/>
    <col min="13065" max="13065" width="19.109375" style="1" customWidth="1"/>
    <col min="13066" max="13066" width="11.109375" style="1" customWidth="1"/>
    <col min="13067" max="13067" width="6.6640625" style="1" customWidth="1"/>
    <col min="13068" max="13068" width="6.33203125" style="1" customWidth="1"/>
    <col min="13069" max="13069" width="5.88671875" style="1" customWidth="1"/>
    <col min="13070" max="13070" width="11.33203125" style="1" customWidth="1"/>
    <col min="13071" max="13071" width="8.6640625" style="1" bestFit="1" customWidth="1"/>
    <col min="13072" max="13317" width="9.109375" style="1"/>
    <col min="13318" max="13318" width="13.5546875" style="1" bestFit="1" customWidth="1"/>
    <col min="13319" max="13319" width="13.5546875" style="1" customWidth="1"/>
    <col min="13320" max="13320" width="16.6640625" style="1" customWidth="1"/>
    <col min="13321" max="13321" width="19.109375" style="1" customWidth="1"/>
    <col min="13322" max="13322" width="11.109375" style="1" customWidth="1"/>
    <col min="13323" max="13323" width="6.6640625" style="1" customWidth="1"/>
    <col min="13324" max="13324" width="6.33203125" style="1" customWidth="1"/>
    <col min="13325" max="13325" width="5.88671875" style="1" customWidth="1"/>
    <col min="13326" max="13326" width="11.33203125" style="1" customWidth="1"/>
    <col min="13327" max="13327" width="8.6640625" style="1" bestFit="1" customWidth="1"/>
    <col min="13328" max="13573" width="9.109375" style="1"/>
    <col min="13574" max="13574" width="13.5546875" style="1" bestFit="1" customWidth="1"/>
    <col min="13575" max="13575" width="13.5546875" style="1" customWidth="1"/>
    <col min="13576" max="13576" width="16.6640625" style="1" customWidth="1"/>
    <col min="13577" max="13577" width="19.109375" style="1" customWidth="1"/>
    <col min="13578" max="13578" width="11.109375" style="1" customWidth="1"/>
    <col min="13579" max="13579" width="6.6640625" style="1" customWidth="1"/>
    <col min="13580" max="13580" width="6.33203125" style="1" customWidth="1"/>
    <col min="13581" max="13581" width="5.88671875" style="1" customWidth="1"/>
    <col min="13582" max="13582" width="11.33203125" style="1" customWidth="1"/>
    <col min="13583" max="13583" width="8.6640625" style="1" bestFit="1" customWidth="1"/>
    <col min="13584" max="13829" width="9.109375" style="1"/>
    <col min="13830" max="13830" width="13.5546875" style="1" bestFit="1" customWidth="1"/>
    <col min="13831" max="13831" width="13.5546875" style="1" customWidth="1"/>
    <col min="13832" max="13832" width="16.6640625" style="1" customWidth="1"/>
    <col min="13833" max="13833" width="19.109375" style="1" customWidth="1"/>
    <col min="13834" max="13834" width="11.109375" style="1" customWidth="1"/>
    <col min="13835" max="13835" width="6.6640625" style="1" customWidth="1"/>
    <col min="13836" max="13836" width="6.33203125" style="1" customWidth="1"/>
    <col min="13837" max="13837" width="5.88671875" style="1" customWidth="1"/>
    <col min="13838" max="13838" width="11.33203125" style="1" customWidth="1"/>
    <col min="13839" max="13839" width="8.6640625" style="1" bestFit="1" customWidth="1"/>
    <col min="13840" max="14085" width="9.109375" style="1"/>
    <col min="14086" max="14086" width="13.5546875" style="1" bestFit="1" customWidth="1"/>
    <col min="14087" max="14087" width="13.5546875" style="1" customWidth="1"/>
    <col min="14088" max="14088" width="16.6640625" style="1" customWidth="1"/>
    <col min="14089" max="14089" width="19.109375" style="1" customWidth="1"/>
    <col min="14090" max="14090" width="11.109375" style="1" customWidth="1"/>
    <col min="14091" max="14091" width="6.6640625" style="1" customWidth="1"/>
    <col min="14092" max="14092" width="6.33203125" style="1" customWidth="1"/>
    <col min="14093" max="14093" width="5.88671875" style="1" customWidth="1"/>
    <col min="14094" max="14094" width="11.33203125" style="1" customWidth="1"/>
    <col min="14095" max="14095" width="8.6640625" style="1" bestFit="1" customWidth="1"/>
    <col min="14096" max="14341" width="9.109375" style="1"/>
    <col min="14342" max="14342" width="13.5546875" style="1" bestFit="1" customWidth="1"/>
    <col min="14343" max="14343" width="13.5546875" style="1" customWidth="1"/>
    <col min="14344" max="14344" width="16.6640625" style="1" customWidth="1"/>
    <col min="14345" max="14345" width="19.109375" style="1" customWidth="1"/>
    <col min="14346" max="14346" width="11.109375" style="1" customWidth="1"/>
    <col min="14347" max="14347" width="6.6640625" style="1" customWidth="1"/>
    <col min="14348" max="14348" width="6.33203125" style="1" customWidth="1"/>
    <col min="14349" max="14349" width="5.88671875" style="1" customWidth="1"/>
    <col min="14350" max="14350" width="11.33203125" style="1" customWidth="1"/>
    <col min="14351" max="14351" width="8.6640625" style="1" bestFit="1" customWidth="1"/>
    <col min="14352" max="14597" width="9.109375" style="1"/>
    <col min="14598" max="14598" width="13.5546875" style="1" bestFit="1" customWidth="1"/>
    <col min="14599" max="14599" width="13.5546875" style="1" customWidth="1"/>
    <col min="14600" max="14600" width="16.6640625" style="1" customWidth="1"/>
    <col min="14601" max="14601" width="19.109375" style="1" customWidth="1"/>
    <col min="14602" max="14602" width="11.109375" style="1" customWidth="1"/>
    <col min="14603" max="14603" width="6.6640625" style="1" customWidth="1"/>
    <col min="14604" max="14604" width="6.33203125" style="1" customWidth="1"/>
    <col min="14605" max="14605" width="5.88671875" style="1" customWidth="1"/>
    <col min="14606" max="14606" width="11.33203125" style="1" customWidth="1"/>
    <col min="14607" max="14607" width="8.6640625" style="1" bestFit="1" customWidth="1"/>
    <col min="14608" max="14853" width="9.109375" style="1"/>
    <col min="14854" max="14854" width="13.5546875" style="1" bestFit="1" customWidth="1"/>
    <col min="14855" max="14855" width="13.5546875" style="1" customWidth="1"/>
    <col min="14856" max="14856" width="16.6640625" style="1" customWidth="1"/>
    <col min="14857" max="14857" width="19.109375" style="1" customWidth="1"/>
    <col min="14858" max="14858" width="11.109375" style="1" customWidth="1"/>
    <col min="14859" max="14859" width="6.6640625" style="1" customWidth="1"/>
    <col min="14860" max="14860" width="6.33203125" style="1" customWidth="1"/>
    <col min="14861" max="14861" width="5.88671875" style="1" customWidth="1"/>
    <col min="14862" max="14862" width="11.33203125" style="1" customWidth="1"/>
    <col min="14863" max="14863" width="8.6640625" style="1" bestFit="1" customWidth="1"/>
    <col min="14864" max="15109" width="9.109375" style="1"/>
    <col min="15110" max="15110" width="13.5546875" style="1" bestFit="1" customWidth="1"/>
    <col min="15111" max="15111" width="13.5546875" style="1" customWidth="1"/>
    <col min="15112" max="15112" width="16.6640625" style="1" customWidth="1"/>
    <col min="15113" max="15113" width="19.109375" style="1" customWidth="1"/>
    <col min="15114" max="15114" width="11.109375" style="1" customWidth="1"/>
    <col min="15115" max="15115" width="6.6640625" style="1" customWidth="1"/>
    <col min="15116" max="15116" width="6.33203125" style="1" customWidth="1"/>
    <col min="15117" max="15117" width="5.88671875" style="1" customWidth="1"/>
    <col min="15118" max="15118" width="11.33203125" style="1" customWidth="1"/>
    <col min="15119" max="15119" width="8.6640625" style="1" bestFit="1" customWidth="1"/>
    <col min="15120" max="15365" width="9.109375" style="1"/>
    <col min="15366" max="15366" width="13.5546875" style="1" bestFit="1" customWidth="1"/>
    <col min="15367" max="15367" width="13.5546875" style="1" customWidth="1"/>
    <col min="15368" max="15368" width="16.6640625" style="1" customWidth="1"/>
    <col min="15369" max="15369" width="19.109375" style="1" customWidth="1"/>
    <col min="15370" max="15370" width="11.109375" style="1" customWidth="1"/>
    <col min="15371" max="15371" width="6.6640625" style="1" customWidth="1"/>
    <col min="15372" max="15372" width="6.33203125" style="1" customWidth="1"/>
    <col min="15373" max="15373" width="5.88671875" style="1" customWidth="1"/>
    <col min="15374" max="15374" width="11.33203125" style="1" customWidth="1"/>
    <col min="15375" max="15375" width="8.6640625" style="1" bestFit="1" customWidth="1"/>
    <col min="15376" max="15621" width="9.109375" style="1"/>
    <col min="15622" max="15622" width="13.5546875" style="1" bestFit="1" customWidth="1"/>
    <col min="15623" max="15623" width="13.5546875" style="1" customWidth="1"/>
    <col min="15624" max="15624" width="16.6640625" style="1" customWidth="1"/>
    <col min="15625" max="15625" width="19.109375" style="1" customWidth="1"/>
    <col min="15626" max="15626" width="11.109375" style="1" customWidth="1"/>
    <col min="15627" max="15627" width="6.6640625" style="1" customWidth="1"/>
    <col min="15628" max="15628" width="6.33203125" style="1" customWidth="1"/>
    <col min="15629" max="15629" width="5.88671875" style="1" customWidth="1"/>
    <col min="15630" max="15630" width="11.33203125" style="1" customWidth="1"/>
    <col min="15631" max="15631" width="8.6640625" style="1" bestFit="1" customWidth="1"/>
    <col min="15632" max="15877" width="9.109375" style="1"/>
    <col min="15878" max="15878" width="13.5546875" style="1" bestFit="1" customWidth="1"/>
    <col min="15879" max="15879" width="13.5546875" style="1" customWidth="1"/>
    <col min="15880" max="15880" width="16.6640625" style="1" customWidth="1"/>
    <col min="15881" max="15881" width="19.109375" style="1" customWidth="1"/>
    <col min="15882" max="15882" width="11.109375" style="1" customWidth="1"/>
    <col min="15883" max="15883" width="6.6640625" style="1" customWidth="1"/>
    <col min="15884" max="15884" width="6.33203125" style="1" customWidth="1"/>
    <col min="15885" max="15885" width="5.88671875" style="1" customWidth="1"/>
    <col min="15886" max="15886" width="11.33203125" style="1" customWidth="1"/>
    <col min="15887" max="15887" width="8.6640625" style="1" bestFit="1" customWidth="1"/>
    <col min="15888" max="16133" width="9.109375" style="1"/>
    <col min="16134" max="16134" width="13.5546875" style="1" bestFit="1" customWidth="1"/>
    <col min="16135" max="16135" width="13.5546875" style="1" customWidth="1"/>
    <col min="16136" max="16136" width="16.6640625" style="1" customWidth="1"/>
    <col min="16137" max="16137" width="19.109375" style="1" customWidth="1"/>
    <col min="16138" max="16138" width="11.109375" style="1" customWidth="1"/>
    <col min="16139" max="16139" width="6.6640625" style="1" customWidth="1"/>
    <col min="16140" max="16140" width="6.33203125" style="1" customWidth="1"/>
    <col min="16141" max="16141" width="5.88671875" style="1" customWidth="1"/>
    <col min="16142" max="16142" width="11.33203125" style="1" customWidth="1"/>
    <col min="16143" max="16143" width="8.6640625" style="1" bestFit="1" customWidth="1"/>
    <col min="16144" max="16384" width="9.109375" style="1"/>
  </cols>
  <sheetData>
    <row r="1" spans="1:18" ht="26.4">
      <c r="A1" s="45" t="s">
        <v>245</v>
      </c>
      <c r="B1" s="46" t="s">
        <v>335</v>
      </c>
      <c r="C1" s="45" t="s">
        <v>19</v>
      </c>
      <c r="D1" s="45" t="s">
        <v>336</v>
      </c>
      <c r="E1" s="45" t="s">
        <v>337</v>
      </c>
      <c r="F1" s="47" t="s">
        <v>338</v>
      </c>
      <c r="G1" s="47" t="s">
        <v>339</v>
      </c>
      <c r="H1" s="47" t="s">
        <v>340</v>
      </c>
      <c r="I1" s="47" t="s">
        <v>166</v>
      </c>
      <c r="J1" s="47" t="s">
        <v>167</v>
      </c>
      <c r="K1" s="47" t="s">
        <v>175</v>
      </c>
      <c r="L1" s="47" t="s">
        <v>168</v>
      </c>
      <c r="M1" s="47" t="s">
        <v>169</v>
      </c>
      <c r="R1" s="1"/>
    </row>
    <row r="2" spans="1:18">
      <c r="A2" s="8" t="s">
        <v>341</v>
      </c>
      <c r="B2" s="78">
        <v>27638</v>
      </c>
      <c r="C2" s="17"/>
      <c r="D2" s="17"/>
      <c r="E2" s="17"/>
      <c r="F2" s="79"/>
      <c r="G2" s="79"/>
      <c r="H2" s="78">
        <v>35796</v>
      </c>
      <c r="I2" s="78">
        <f ca="1">DATE(YEAR($G$14),5,25)</f>
        <v>45071</v>
      </c>
      <c r="J2" s="80">
        <f t="shared" ref="J2:J11" ca="1" si="0">NETWORKDAYS(I2,$G$14,$G$23:$G$34)</f>
        <v>-38</v>
      </c>
      <c r="K2" s="76">
        <f ca="1">ROUNDDOWN(J2/5,0)</f>
        <v>-7</v>
      </c>
      <c r="L2" s="81">
        <v>5</v>
      </c>
      <c r="M2" s="77">
        <f ca="1">K2-L2</f>
        <v>-12</v>
      </c>
      <c r="R2" s="1"/>
    </row>
    <row r="3" spans="1:18">
      <c r="A3" s="8" t="s">
        <v>342</v>
      </c>
      <c r="B3" s="78">
        <v>19488</v>
      </c>
      <c r="C3" s="17"/>
      <c r="D3" s="17"/>
      <c r="E3" s="17"/>
      <c r="F3" s="79"/>
      <c r="G3" s="79"/>
      <c r="H3" s="78">
        <v>36465</v>
      </c>
      <c r="I3" s="78">
        <f ca="1">DATE(YEAR($G$14),6,15)</f>
        <v>45092</v>
      </c>
      <c r="J3" s="80">
        <f t="shared" ca="1" si="0"/>
        <v>-53</v>
      </c>
      <c r="K3" s="76">
        <f t="shared" ref="K3:K11" ca="1" si="1">ROUNDDOWN(J3/5,0)</f>
        <v>-10</v>
      </c>
      <c r="L3" s="81">
        <v>3</v>
      </c>
      <c r="M3" s="77">
        <f t="shared" ref="M3:M11" ca="1" si="2">K3-L3</f>
        <v>-13</v>
      </c>
      <c r="R3" s="1"/>
    </row>
    <row r="4" spans="1:18">
      <c r="A4" s="8" t="s">
        <v>343</v>
      </c>
      <c r="B4" s="78">
        <v>16315</v>
      </c>
      <c r="C4" s="17"/>
      <c r="D4" s="17"/>
      <c r="E4" s="17"/>
      <c r="F4" s="79"/>
      <c r="G4" s="79"/>
      <c r="H4" s="78">
        <v>36550</v>
      </c>
      <c r="I4" s="78">
        <f ca="1">DATE(YEAR($G$14),7,18)</f>
        <v>45125</v>
      </c>
      <c r="J4" s="80">
        <f t="shared" ca="1" si="0"/>
        <v>-74</v>
      </c>
      <c r="K4" s="76">
        <f t="shared" ca="1" si="1"/>
        <v>-14</v>
      </c>
      <c r="L4" s="81">
        <v>4</v>
      </c>
      <c r="M4" s="77">
        <f t="shared" ca="1" si="2"/>
        <v>-18</v>
      </c>
      <c r="R4" s="1"/>
    </row>
    <row r="5" spans="1:18">
      <c r="A5" s="8" t="s">
        <v>344</v>
      </c>
      <c r="B5" s="78">
        <v>19778</v>
      </c>
      <c r="C5" s="17"/>
      <c r="D5" s="17"/>
      <c r="E5" s="17"/>
      <c r="F5" s="79"/>
      <c r="G5" s="79"/>
      <c r="H5" s="78">
        <v>38095</v>
      </c>
      <c r="I5" s="78">
        <f ca="1">DATE(YEAR($G$14),7,25)</f>
        <v>45132</v>
      </c>
      <c r="J5" s="80">
        <f t="shared" ca="1" si="0"/>
        <v>-79</v>
      </c>
      <c r="K5" s="76">
        <f t="shared" ca="1" si="1"/>
        <v>-15</v>
      </c>
      <c r="L5" s="81">
        <v>0</v>
      </c>
      <c r="M5" s="77">
        <f t="shared" ca="1" si="2"/>
        <v>-15</v>
      </c>
      <c r="R5" s="1"/>
    </row>
    <row r="6" spans="1:18">
      <c r="A6" s="8" t="s">
        <v>345</v>
      </c>
      <c r="B6" s="78">
        <v>20339</v>
      </c>
      <c r="C6" s="17"/>
      <c r="D6" s="17"/>
      <c r="E6" s="17"/>
      <c r="F6" s="79"/>
      <c r="G6" s="79"/>
      <c r="H6" s="78">
        <v>38413</v>
      </c>
      <c r="I6" s="78">
        <f ca="1">DATE(YEAR($G$14),5,5)</f>
        <v>45051</v>
      </c>
      <c r="J6" s="80">
        <f t="shared" ca="1" si="0"/>
        <v>-25</v>
      </c>
      <c r="K6" s="76">
        <f t="shared" ca="1" si="1"/>
        <v>-5</v>
      </c>
      <c r="L6" s="81">
        <v>10</v>
      </c>
      <c r="M6" s="77">
        <f t="shared" ca="1" si="2"/>
        <v>-15</v>
      </c>
      <c r="R6" s="1"/>
    </row>
    <row r="7" spans="1:18">
      <c r="A7" s="8" t="s">
        <v>346</v>
      </c>
      <c r="B7" s="78">
        <v>25538</v>
      </c>
      <c r="C7" s="17"/>
      <c r="D7" s="17"/>
      <c r="E7" s="17"/>
      <c r="F7" s="79"/>
      <c r="G7" s="79"/>
      <c r="H7" s="78">
        <v>39174</v>
      </c>
      <c r="I7" s="78">
        <f ca="1">DATE(YEAR($G$14),9,2)</f>
        <v>45171</v>
      </c>
      <c r="J7" s="80">
        <f t="shared" ca="1" si="0"/>
        <v>-106</v>
      </c>
      <c r="K7" s="76">
        <f t="shared" ca="1" si="1"/>
        <v>-21</v>
      </c>
      <c r="L7" s="81">
        <v>0</v>
      </c>
      <c r="M7" s="77">
        <f t="shared" ca="1" si="2"/>
        <v>-21</v>
      </c>
      <c r="R7" s="1"/>
    </row>
    <row r="8" spans="1:18">
      <c r="A8" s="8" t="s">
        <v>347</v>
      </c>
      <c r="B8" s="78">
        <v>15384</v>
      </c>
      <c r="C8" s="17"/>
      <c r="D8" s="17"/>
      <c r="E8" s="17"/>
      <c r="F8" s="79"/>
      <c r="G8" s="79"/>
      <c r="H8" s="78">
        <v>38048</v>
      </c>
      <c r="I8" s="78">
        <f ca="1">DATE(YEAR($G$14),8,20)</f>
        <v>45158</v>
      </c>
      <c r="J8" s="80">
        <f t="shared" ca="1" si="0"/>
        <v>-97</v>
      </c>
      <c r="K8" s="76">
        <f t="shared" ca="1" si="1"/>
        <v>-19</v>
      </c>
      <c r="L8" s="81">
        <v>0</v>
      </c>
      <c r="M8" s="77">
        <f t="shared" ca="1" si="2"/>
        <v>-19</v>
      </c>
      <c r="R8" s="1"/>
    </row>
    <row r="9" spans="1:18">
      <c r="A9" s="8" t="s">
        <v>348</v>
      </c>
      <c r="B9" s="78">
        <v>14018</v>
      </c>
      <c r="C9" s="17"/>
      <c r="D9" s="17"/>
      <c r="E9" s="17"/>
      <c r="F9" s="79"/>
      <c r="G9" s="79"/>
      <c r="H9" s="78">
        <v>38977</v>
      </c>
      <c r="I9" s="78">
        <f ca="1">DATE(YEAR($G$14),9,15)</f>
        <v>45184</v>
      </c>
      <c r="J9" s="80">
        <f t="shared" ca="1" si="0"/>
        <v>-116</v>
      </c>
      <c r="K9" s="76">
        <f t="shared" ca="1" si="1"/>
        <v>-23</v>
      </c>
      <c r="L9" s="81">
        <v>0</v>
      </c>
      <c r="M9" s="77">
        <f t="shared" ca="1" si="2"/>
        <v>-23</v>
      </c>
      <c r="R9" s="1"/>
    </row>
    <row r="10" spans="1:18">
      <c r="A10" s="8" t="s">
        <v>349</v>
      </c>
      <c r="B10" s="78">
        <v>17274</v>
      </c>
      <c r="C10" s="17"/>
      <c r="D10" s="17"/>
      <c r="E10" s="17"/>
      <c r="F10" s="79"/>
      <c r="G10" s="79"/>
      <c r="H10" s="78">
        <v>36730</v>
      </c>
      <c r="I10" s="78">
        <f ca="1">DATE(YEAR($G$14),10,2)</f>
        <v>45201</v>
      </c>
      <c r="J10" s="80">
        <f t="shared" ca="1" si="0"/>
        <v>-127</v>
      </c>
      <c r="K10" s="76">
        <f t="shared" ca="1" si="1"/>
        <v>-25</v>
      </c>
      <c r="L10" s="81">
        <v>1</v>
      </c>
      <c r="M10" s="77">
        <f t="shared" ca="1" si="2"/>
        <v>-26</v>
      </c>
      <c r="R10" s="1"/>
    </row>
    <row r="11" spans="1:18">
      <c r="A11" s="8" t="s">
        <v>350</v>
      </c>
      <c r="B11" s="78">
        <v>17732</v>
      </c>
      <c r="C11" s="17"/>
      <c r="D11" s="17"/>
      <c r="E11" s="17"/>
      <c r="F11" s="79"/>
      <c r="G11" s="79"/>
      <c r="H11" s="78">
        <v>37441</v>
      </c>
      <c r="I11" s="78">
        <f ca="1">DATE(YEAR($G$14),7,30)</f>
        <v>45137</v>
      </c>
      <c r="J11" s="80">
        <f t="shared" ca="1" si="0"/>
        <v>-82</v>
      </c>
      <c r="K11" s="76">
        <f t="shared" ca="1" si="1"/>
        <v>-16</v>
      </c>
      <c r="L11" s="81">
        <v>2</v>
      </c>
      <c r="M11" s="77">
        <f t="shared" ca="1" si="2"/>
        <v>-18</v>
      </c>
      <c r="R11" s="1"/>
    </row>
    <row r="12" spans="1:18">
      <c r="R12" s="1"/>
    </row>
    <row r="13" spans="1:18" ht="15" thickBot="1">
      <c r="R13" s="1"/>
    </row>
    <row r="14" spans="1:18" ht="15" thickBot="1">
      <c r="A14" s="59" t="s">
        <v>148</v>
      </c>
      <c r="B14" s="61" t="s">
        <v>351</v>
      </c>
      <c r="F14" s="82" t="s">
        <v>362</v>
      </c>
      <c r="G14" s="7">
        <f ca="1">TODAY()</f>
        <v>45015</v>
      </c>
      <c r="H14"/>
      <c r="R14" s="1"/>
    </row>
    <row r="15" spans="1:18" ht="15" thickBot="1">
      <c r="A15" s="51" t="s">
        <v>352</v>
      </c>
      <c r="B15" s="60">
        <v>39936</v>
      </c>
      <c r="F15" s="83" t="s">
        <v>363</v>
      </c>
      <c r="G15" s="7">
        <f ca="1">DATE(YEAR(G14),1,1)</f>
        <v>44927</v>
      </c>
      <c r="H15"/>
      <c r="R15" s="1"/>
    </row>
    <row r="16" spans="1:18" ht="15" thickBot="1">
      <c r="A16" s="51" t="s">
        <v>356</v>
      </c>
      <c r="B16" s="20">
        <v>40081</v>
      </c>
      <c r="F16" s="84" t="s">
        <v>364</v>
      </c>
      <c r="G16" s="71"/>
      <c r="H16"/>
      <c r="R16" s="1"/>
    </row>
    <row r="17" spans="1:18" ht="15" thickBot="1">
      <c r="A17" s="50" t="s">
        <v>354</v>
      </c>
      <c r="B17" s="49"/>
      <c r="F17" s="85" t="s">
        <v>365</v>
      </c>
      <c r="G17" s="86"/>
      <c r="H17"/>
      <c r="R17" s="1"/>
    </row>
    <row r="18" spans="1:18" ht="15" thickBot="1">
      <c r="F18" s="84" t="s">
        <v>366</v>
      </c>
      <c r="G18" s="72"/>
      <c r="H18"/>
      <c r="R18" s="1"/>
    </row>
    <row r="19" spans="1:18" ht="15" thickBot="1">
      <c r="A19" s="52" t="s">
        <v>149</v>
      </c>
      <c r="B19" s="61" t="s">
        <v>170</v>
      </c>
      <c r="F19" s="87" t="s">
        <v>367</v>
      </c>
      <c r="G19" s="73"/>
      <c r="H19"/>
      <c r="R19" s="1"/>
    </row>
    <row r="20" spans="1:18">
      <c r="A20" s="51" t="s">
        <v>352</v>
      </c>
      <c r="B20" s="20">
        <v>39936</v>
      </c>
      <c r="H20"/>
      <c r="R20" s="1"/>
    </row>
    <row r="21" spans="1:18" ht="15" thickBot="1">
      <c r="A21" s="51" t="s">
        <v>356</v>
      </c>
      <c r="B21" s="20">
        <v>40081</v>
      </c>
      <c r="R21" s="1"/>
    </row>
    <row r="22" spans="1:18" ht="36.6" thickBot="1">
      <c r="A22" s="50" t="s">
        <v>355</v>
      </c>
      <c r="B22" s="49"/>
      <c r="F22" s="62" t="s">
        <v>368</v>
      </c>
      <c r="G22" s="44" t="s">
        <v>369</v>
      </c>
      <c r="R22" s="1"/>
    </row>
    <row r="23" spans="1:18" ht="15" thickBot="1">
      <c r="F23" s="63" t="s">
        <v>390</v>
      </c>
      <c r="G23" s="67">
        <f ca="1">CONCATENATE(F23,YEAR($G$14))*1</f>
        <v>44927</v>
      </c>
      <c r="R23" s="1"/>
    </row>
    <row r="24" spans="1:18" ht="15" thickBot="1">
      <c r="A24" s="52" t="s">
        <v>150</v>
      </c>
      <c r="B24" s="61" t="s">
        <v>357</v>
      </c>
      <c r="F24" s="64" t="s">
        <v>391</v>
      </c>
      <c r="G24" s="68">
        <f t="shared" ref="G24:G34" ca="1" si="3">CONCATENATE(F24,YEAR($G$14))*1</f>
        <v>44933</v>
      </c>
      <c r="R24" s="1"/>
    </row>
    <row r="25" spans="1:18">
      <c r="A25" s="51" t="s">
        <v>352</v>
      </c>
      <c r="B25" s="20">
        <f ca="1">TODAY()</f>
        <v>45015</v>
      </c>
      <c r="F25" s="64" t="s">
        <v>392</v>
      </c>
      <c r="G25" s="68">
        <f t="shared" ca="1" si="3"/>
        <v>44993</v>
      </c>
      <c r="R25" s="1"/>
    </row>
    <row r="26" spans="1:18">
      <c r="A26" s="51" t="s">
        <v>354</v>
      </c>
      <c r="B26" s="53">
        <v>100</v>
      </c>
      <c r="F26" s="65" t="s">
        <v>393</v>
      </c>
      <c r="G26" s="68">
        <f t="shared" ca="1" si="3"/>
        <v>45047</v>
      </c>
      <c r="R26" s="1"/>
    </row>
    <row r="27" spans="1:18">
      <c r="A27" s="50" t="s">
        <v>356</v>
      </c>
      <c r="B27" s="54"/>
      <c r="F27" s="99" t="s">
        <v>394</v>
      </c>
      <c r="G27" s="68">
        <f t="shared" ca="1" si="3"/>
        <v>45048</v>
      </c>
      <c r="R27" s="1"/>
    </row>
    <row r="28" spans="1:18" ht="15" thickBot="1">
      <c r="F28" s="64" t="s">
        <v>395</v>
      </c>
      <c r="G28" s="68">
        <f t="shared" ca="1" si="3"/>
        <v>45055</v>
      </c>
      <c r="R28" s="1"/>
    </row>
    <row r="29" spans="1:18" ht="13.8" thickBot="1">
      <c r="A29" s="52" t="s">
        <v>151</v>
      </c>
      <c r="B29" s="61" t="s">
        <v>171</v>
      </c>
      <c r="F29" s="65" t="s">
        <v>396</v>
      </c>
      <c r="G29" s="68">
        <f t="shared" ca="1" si="3"/>
        <v>45097</v>
      </c>
      <c r="I29" s="1"/>
      <c r="J29" s="1"/>
      <c r="K29" s="1"/>
      <c r="L29" s="1"/>
      <c r="M29" s="1"/>
      <c r="N29" s="1"/>
      <c r="R29" s="1"/>
    </row>
    <row r="30" spans="1:18" ht="13.2">
      <c r="A30" s="51" t="s">
        <v>352</v>
      </c>
      <c r="B30" s="20">
        <f ca="1">TODAY()</f>
        <v>45015</v>
      </c>
      <c r="F30" s="65" t="s">
        <v>397</v>
      </c>
      <c r="G30" s="68">
        <f t="shared" ca="1" si="3"/>
        <v>45105</v>
      </c>
      <c r="I30" s="1"/>
      <c r="J30" s="1"/>
      <c r="K30" s="1"/>
      <c r="L30" s="1"/>
      <c r="M30" s="1"/>
      <c r="N30" s="1"/>
      <c r="R30" s="1"/>
    </row>
    <row r="31" spans="1:18">
      <c r="A31" s="51" t="s">
        <v>355</v>
      </c>
      <c r="B31" s="53">
        <v>100</v>
      </c>
      <c r="F31" s="65" t="s">
        <v>398</v>
      </c>
      <c r="G31" s="68">
        <f t="shared" ca="1" si="3"/>
        <v>45162</v>
      </c>
      <c r="I31"/>
      <c r="J31"/>
      <c r="K31"/>
      <c r="L31"/>
      <c r="M31"/>
      <c r="N31" s="1"/>
      <c r="R31" s="1"/>
    </row>
    <row r="32" spans="1:18">
      <c r="A32" s="50" t="s">
        <v>353</v>
      </c>
      <c r="B32" s="54"/>
      <c r="F32" s="64" t="s">
        <v>399</v>
      </c>
      <c r="G32" s="68">
        <f t="shared" ca="1" si="3"/>
        <v>45213</v>
      </c>
      <c r="I32"/>
      <c r="J32"/>
      <c r="K32"/>
      <c r="L32"/>
      <c r="M32"/>
      <c r="N32" s="1"/>
      <c r="R32" s="1"/>
    </row>
    <row r="33" spans="1:18" ht="15" thickBot="1">
      <c r="F33" s="65" t="s">
        <v>400</v>
      </c>
      <c r="G33" s="68">
        <f t="shared" ca="1" si="3"/>
        <v>45285</v>
      </c>
      <c r="I33"/>
      <c r="J33"/>
      <c r="K33"/>
      <c r="L33"/>
      <c r="M33"/>
      <c r="N33" s="1"/>
      <c r="R33" s="1"/>
    </row>
    <row r="34" spans="1:18" ht="24.6" thickBot="1">
      <c r="A34" s="52" t="s">
        <v>152</v>
      </c>
      <c r="B34" s="75" t="s">
        <v>172</v>
      </c>
      <c r="F34" s="66" t="s">
        <v>401</v>
      </c>
      <c r="G34" s="69">
        <f t="shared" ca="1" si="3"/>
        <v>45291</v>
      </c>
      <c r="N34" s="10"/>
      <c r="O34" s="10"/>
      <c r="P34" s="10"/>
      <c r="Q34"/>
      <c r="R34" s="1"/>
    </row>
    <row r="35" spans="1:18">
      <c r="A35" s="51" t="s">
        <v>352</v>
      </c>
      <c r="B35" s="20">
        <f ca="1">TODAY()</f>
        <v>45015</v>
      </c>
      <c r="R35" s="1"/>
    </row>
    <row r="36" spans="1:18">
      <c r="A36" s="51" t="s">
        <v>358</v>
      </c>
      <c r="B36" s="53">
        <v>25</v>
      </c>
      <c r="R36" s="1"/>
    </row>
    <row r="37" spans="1:18">
      <c r="A37" s="50" t="s">
        <v>359</v>
      </c>
      <c r="B37" s="54"/>
      <c r="C37" s="93"/>
      <c r="R37" s="1"/>
    </row>
    <row r="38" spans="1:18">
      <c r="A38" s="50" t="s">
        <v>360</v>
      </c>
      <c r="B38" s="54"/>
      <c r="R38" s="1"/>
    </row>
    <row r="39" spans="1:18" ht="15" thickBot="1">
      <c r="R39" s="1"/>
    </row>
    <row r="40" spans="1:18" ht="15" thickBot="1">
      <c r="A40" s="52" t="s">
        <v>153</v>
      </c>
      <c r="B40" s="61" t="s">
        <v>173</v>
      </c>
      <c r="R40" s="1"/>
    </row>
    <row r="41" spans="1:18">
      <c r="A41" s="51" t="s">
        <v>352</v>
      </c>
      <c r="B41" s="20">
        <v>39936</v>
      </c>
      <c r="R41" s="1"/>
    </row>
    <row r="42" spans="1:18">
      <c r="A42" s="51" t="s">
        <v>356</v>
      </c>
      <c r="B42" s="20">
        <v>40081</v>
      </c>
      <c r="R42" s="1"/>
    </row>
    <row r="43" spans="1:18">
      <c r="A43" s="57" t="s">
        <v>361</v>
      </c>
      <c r="B43" s="70">
        <v>1</v>
      </c>
      <c r="R43" s="1"/>
    </row>
    <row r="44" spans="1:18">
      <c r="A44" s="48" t="s">
        <v>388</v>
      </c>
      <c r="B44" s="55"/>
      <c r="R44" s="1"/>
    </row>
    <row r="45" spans="1:18">
      <c r="R45" s="1"/>
    </row>
    <row r="46" spans="1:18" ht="15" hidden="1" thickBot="1">
      <c r="A46" s="52" t="s">
        <v>154</v>
      </c>
      <c r="B46" s="61" t="s">
        <v>174</v>
      </c>
      <c r="R46" s="1"/>
    </row>
    <row r="47" spans="1:18" hidden="1">
      <c r="A47" s="51" t="s">
        <v>352</v>
      </c>
      <c r="B47" s="20">
        <v>40057</v>
      </c>
      <c r="R47" s="1"/>
    </row>
    <row r="48" spans="1:18" hidden="1">
      <c r="A48" s="51" t="s">
        <v>353</v>
      </c>
      <c r="B48" s="20">
        <v>40179</v>
      </c>
      <c r="R48" s="1"/>
    </row>
    <row r="49" spans="1:18" hidden="1">
      <c r="A49" s="57" t="s">
        <v>155</v>
      </c>
      <c r="B49" s="74" t="s">
        <v>160</v>
      </c>
      <c r="R49" s="1"/>
    </row>
    <row r="50" spans="1:18" hidden="1">
      <c r="A50" s="48" t="s">
        <v>159</v>
      </c>
      <c r="B50" s="56">
        <f>YEARFRAC(B47,B48)</f>
        <v>0.33333333333333331</v>
      </c>
      <c r="R50" s="1"/>
    </row>
    <row r="51" spans="1:18" hidden="1">
      <c r="A51" s="58" t="s">
        <v>161</v>
      </c>
      <c r="B51" s="56">
        <f>YEARFRAC(B47,B48,1)</f>
        <v>0.33424657534246577</v>
      </c>
      <c r="C51" s="9" t="s">
        <v>156</v>
      </c>
      <c r="R51" s="1"/>
    </row>
    <row r="52" spans="1:18" hidden="1">
      <c r="A52" s="58" t="s">
        <v>162</v>
      </c>
      <c r="B52" s="56">
        <f>YEARFRAC(B47,B48,2)</f>
        <v>0.33888888888888891</v>
      </c>
      <c r="C52" s="9" t="s">
        <v>157</v>
      </c>
      <c r="R52" s="1"/>
    </row>
    <row r="53" spans="1:18" hidden="1">
      <c r="A53" s="58" t="s">
        <v>163</v>
      </c>
      <c r="B53" s="56">
        <f>YEARFRAC(B47,B48,3)</f>
        <v>0.33424657534246577</v>
      </c>
      <c r="C53" s="9" t="s">
        <v>158</v>
      </c>
      <c r="R53" s="1"/>
    </row>
    <row r="54" spans="1:18" hidden="1">
      <c r="A54" s="58" t="s">
        <v>164</v>
      </c>
      <c r="B54" s="56">
        <f>YEARFRAC(B47,B48,4)</f>
        <v>0.33333333333333331</v>
      </c>
      <c r="C54" s="9" t="s">
        <v>165</v>
      </c>
      <c r="R54" s="1"/>
    </row>
    <row r="55" spans="1:18">
      <c r="R55" s="1"/>
    </row>
    <row r="56" spans="1:18">
      <c r="R56" s="1"/>
    </row>
    <row r="57" spans="1:18">
      <c r="R57" s="1"/>
    </row>
    <row r="58" spans="1:18">
      <c r="R58" s="1"/>
    </row>
    <row r="59" spans="1:18">
      <c r="R59" s="1"/>
    </row>
    <row r="60" spans="1:18">
      <c r="R60" s="1"/>
    </row>
    <row r="61" spans="1:18">
      <c r="R61" s="1"/>
    </row>
    <row r="62" spans="1:18">
      <c r="R62" s="1"/>
    </row>
  </sheetData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B1:L40"/>
  <sheetViews>
    <sheetView zoomScale="115" zoomScaleNormal="115" workbookViewId="0">
      <selection activeCell="E3" sqref="E3"/>
    </sheetView>
  </sheetViews>
  <sheetFormatPr defaultRowHeight="13.2"/>
  <cols>
    <col min="1" max="1" width="4.6640625" style="11" customWidth="1"/>
    <col min="2" max="2" width="7.44140625" style="11" bestFit="1" customWidth="1"/>
    <col min="3" max="3" width="17.33203125" style="11" customWidth="1"/>
    <col min="4" max="4" width="17" style="11" bestFit="1" customWidth="1"/>
    <col min="5" max="5" width="11" style="11" customWidth="1"/>
    <col min="6" max="6" width="7.88671875" style="11" customWidth="1"/>
    <col min="7" max="7" width="7.44140625" style="11" bestFit="1" customWidth="1"/>
    <col min="8" max="8" width="13.88671875" style="11" customWidth="1"/>
    <col min="9" max="9" width="17.33203125" style="11" bestFit="1" customWidth="1"/>
    <col min="10" max="10" width="13.109375" style="11" customWidth="1"/>
    <col min="11" max="11" width="11.33203125" style="11" customWidth="1"/>
    <col min="12" max="12" width="11.44140625" style="11" bestFit="1" customWidth="1"/>
    <col min="13" max="256" width="9.109375" style="11"/>
    <col min="257" max="257" width="6.6640625" style="11" customWidth="1"/>
    <col min="258" max="258" width="17.33203125" style="11" customWidth="1"/>
    <col min="259" max="259" width="18" style="11" customWidth="1"/>
    <col min="260" max="260" width="9.5546875" style="11" customWidth="1"/>
    <col min="261" max="261" width="13.88671875" style="11" customWidth="1"/>
    <col min="262" max="262" width="7.88671875" style="11" customWidth="1"/>
    <col min="263" max="263" width="6" style="11" customWidth="1"/>
    <col min="264" max="264" width="15" style="11" bestFit="1" customWidth="1"/>
    <col min="265" max="265" width="16.109375" style="11" customWidth="1"/>
    <col min="266" max="266" width="13.33203125" style="11" customWidth="1"/>
    <col min="267" max="267" width="10.109375" style="11" bestFit="1" customWidth="1"/>
    <col min="268" max="268" width="11.6640625" style="11" customWidth="1"/>
    <col min="269" max="512" width="9.109375" style="11"/>
    <col min="513" max="513" width="6.6640625" style="11" customWidth="1"/>
    <col min="514" max="514" width="17.33203125" style="11" customWidth="1"/>
    <col min="515" max="515" width="18" style="11" customWidth="1"/>
    <col min="516" max="516" width="9.5546875" style="11" customWidth="1"/>
    <col min="517" max="517" width="13.88671875" style="11" customWidth="1"/>
    <col min="518" max="518" width="7.88671875" style="11" customWidth="1"/>
    <col min="519" max="519" width="6" style="11" customWidth="1"/>
    <col min="520" max="520" width="15" style="11" bestFit="1" customWidth="1"/>
    <col min="521" max="521" width="16.109375" style="11" customWidth="1"/>
    <col min="522" max="522" width="13.33203125" style="11" customWidth="1"/>
    <col min="523" max="523" width="10.109375" style="11" bestFit="1" customWidth="1"/>
    <col min="524" max="524" width="11.6640625" style="11" customWidth="1"/>
    <col min="525" max="768" width="9.109375" style="11"/>
    <col min="769" max="769" width="6.6640625" style="11" customWidth="1"/>
    <col min="770" max="770" width="17.33203125" style="11" customWidth="1"/>
    <col min="771" max="771" width="18" style="11" customWidth="1"/>
    <col min="772" max="772" width="9.5546875" style="11" customWidth="1"/>
    <col min="773" max="773" width="13.88671875" style="11" customWidth="1"/>
    <col min="774" max="774" width="7.88671875" style="11" customWidth="1"/>
    <col min="775" max="775" width="6" style="11" customWidth="1"/>
    <col min="776" max="776" width="15" style="11" bestFit="1" customWidth="1"/>
    <col min="777" max="777" width="16.109375" style="11" customWidth="1"/>
    <col min="778" max="778" width="13.33203125" style="11" customWidth="1"/>
    <col min="779" max="779" width="10.109375" style="11" bestFit="1" customWidth="1"/>
    <col min="780" max="780" width="11.6640625" style="11" customWidth="1"/>
    <col min="781" max="1024" width="9.109375" style="11"/>
    <col min="1025" max="1025" width="6.6640625" style="11" customWidth="1"/>
    <col min="1026" max="1026" width="17.33203125" style="11" customWidth="1"/>
    <col min="1027" max="1027" width="18" style="11" customWidth="1"/>
    <col min="1028" max="1028" width="9.5546875" style="11" customWidth="1"/>
    <col min="1029" max="1029" width="13.88671875" style="11" customWidth="1"/>
    <col min="1030" max="1030" width="7.88671875" style="11" customWidth="1"/>
    <col min="1031" max="1031" width="6" style="11" customWidth="1"/>
    <col min="1032" max="1032" width="15" style="11" bestFit="1" customWidth="1"/>
    <col min="1033" max="1033" width="16.109375" style="11" customWidth="1"/>
    <col min="1034" max="1034" width="13.33203125" style="11" customWidth="1"/>
    <col min="1035" max="1035" width="10.109375" style="11" bestFit="1" customWidth="1"/>
    <col min="1036" max="1036" width="11.6640625" style="11" customWidth="1"/>
    <col min="1037" max="1280" width="9.109375" style="11"/>
    <col min="1281" max="1281" width="6.6640625" style="11" customWidth="1"/>
    <col min="1282" max="1282" width="17.33203125" style="11" customWidth="1"/>
    <col min="1283" max="1283" width="18" style="11" customWidth="1"/>
    <col min="1284" max="1284" width="9.5546875" style="11" customWidth="1"/>
    <col min="1285" max="1285" width="13.88671875" style="11" customWidth="1"/>
    <col min="1286" max="1286" width="7.88671875" style="11" customWidth="1"/>
    <col min="1287" max="1287" width="6" style="11" customWidth="1"/>
    <col min="1288" max="1288" width="15" style="11" bestFit="1" customWidth="1"/>
    <col min="1289" max="1289" width="16.109375" style="11" customWidth="1"/>
    <col min="1290" max="1290" width="13.33203125" style="11" customWidth="1"/>
    <col min="1291" max="1291" width="10.109375" style="11" bestFit="1" customWidth="1"/>
    <col min="1292" max="1292" width="11.6640625" style="11" customWidth="1"/>
    <col min="1293" max="1536" width="9.109375" style="11"/>
    <col min="1537" max="1537" width="6.6640625" style="11" customWidth="1"/>
    <col min="1538" max="1538" width="17.33203125" style="11" customWidth="1"/>
    <col min="1539" max="1539" width="18" style="11" customWidth="1"/>
    <col min="1540" max="1540" width="9.5546875" style="11" customWidth="1"/>
    <col min="1541" max="1541" width="13.88671875" style="11" customWidth="1"/>
    <col min="1542" max="1542" width="7.88671875" style="11" customWidth="1"/>
    <col min="1543" max="1543" width="6" style="11" customWidth="1"/>
    <col min="1544" max="1544" width="15" style="11" bestFit="1" customWidth="1"/>
    <col min="1545" max="1545" width="16.109375" style="11" customWidth="1"/>
    <col min="1546" max="1546" width="13.33203125" style="11" customWidth="1"/>
    <col min="1547" max="1547" width="10.109375" style="11" bestFit="1" customWidth="1"/>
    <col min="1548" max="1548" width="11.6640625" style="11" customWidth="1"/>
    <col min="1549" max="1792" width="9.109375" style="11"/>
    <col min="1793" max="1793" width="6.6640625" style="11" customWidth="1"/>
    <col min="1794" max="1794" width="17.33203125" style="11" customWidth="1"/>
    <col min="1795" max="1795" width="18" style="11" customWidth="1"/>
    <col min="1796" max="1796" width="9.5546875" style="11" customWidth="1"/>
    <col min="1797" max="1797" width="13.88671875" style="11" customWidth="1"/>
    <col min="1798" max="1798" width="7.88671875" style="11" customWidth="1"/>
    <col min="1799" max="1799" width="6" style="11" customWidth="1"/>
    <col min="1800" max="1800" width="15" style="11" bestFit="1" customWidth="1"/>
    <col min="1801" max="1801" width="16.109375" style="11" customWidth="1"/>
    <col min="1802" max="1802" width="13.33203125" style="11" customWidth="1"/>
    <col min="1803" max="1803" width="10.109375" style="11" bestFit="1" customWidth="1"/>
    <col min="1804" max="1804" width="11.6640625" style="11" customWidth="1"/>
    <col min="1805" max="2048" width="9.109375" style="11"/>
    <col min="2049" max="2049" width="6.6640625" style="11" customWidth="1"/>
    <col min="2050" max="2050" width="17.33203125" style="11" customWidth="1"/>
    <col min="2051" max="2051" width="18" style="11" customWidth="1"/>
    <col min="2052" max="2052" width="9.5546875" style="11" customWidth="1"/>
    <col min="2053" max="2053" width="13.88671875" style="11" customWidth="1"/>
    <col min="2054" max="2054" width="7.88671875" style="11" customWidth="1"/>
    <col min="2055" max="2055" width="6" style="11" customWidth="1"/>
    <col min="2056" max="2056" width="15" style="11" bestFit="1" customWidth="1"/>
    <col min="2057" max="2057" width="16.109375" style="11" customWidth="1"/>
    <col min="2058" max="2058" width="13.33203125" style="11" customWidth="1"/>
    <col min="2059" max="2059" width="10.109375" style="11" bestFit="1" customWidth="1"/>
    <col min="2060" max="2060" width="11.6640625" style="11" customWidth="1"/>
    <col min="2061" max="2304" width="9.109375" style="11"/>
    <col min="2305" max="2305" width="6.6640625" style="11" customWidth="1"/>
    <col min="2306" max="2306" width="17.33203125" style="11" customWidth="1"/>
    <col min="2307" max="2307" width="18" style="11" customWidth="1"/>
    <col min="2308" max="2308" width="9.5546875" style="11" customWidth="1"/>
    <col min="2309" max="2309" width="13.88671875" style="11" customWidth="1"/>
    <col min="2310" max="2310" width="7.88671875" style="11" customWidth="1"/>
    <col min="2311" max="2311" width="6" style="11" customWidth="1"/>
    <col min="2312" max="2312" width="15" style="11" bestFit="1" customWidth="1"/>
    <col min="2313" max="2313" width="16.109375" style="11" customWidth="1"/>
    <col min="2314" max="2314" width="13.33203125" style="11" customWidth="1"/>
    <col min="2315" max="2315" width="10.109375" style="11" bestFit="1" customWidth="1"/>
    <col min="2316" max="2316" width="11.6640625" style="11" customWidth="1"/>
    <col min="2317" max="2560" width="9.109375" style="11"/>
    <col min="2561" max="2561" width="6.6640625" style="11" customWidth="1"/>
    <col min="2562" max="2562" width="17.33203125" style="11" customWidth="1"/>
    <col min="2563" max="2563" width="18" style="11" customWidth="1"/>
    <col min="2564" max="2564" width="9.5546875" style="11" customWidth="1"/>
    <col min="2565" max="2565" width="13.88671875" style="11" customWidth="1"/>
    <col min="2566" max="2566" width="7.88671875" style="11" customWidth="1"/>
    <col min="2567" max="2567" width="6" style="11" customWidth="1"/>
    <col min="2568" max="2568" width="15" style="11" bestFit="1" customWidth="1"/>
    <col min="2569" max="2569" width="16.109375" style="11" customWidth="1"/>
    <col min="2570" max="2570" width="13.33203125" style="11" customWidth="1"/>
    <col min="2571" max="2571" width="10.109375" style="11" bestFit="1" customWidth="1"/>
    <col min="2572" max="2572" width="11.6640625" style="11" customWidth="1"/>
    <col min="2573" max="2816" width="9.109375" style="11"/>
    <col min="2817" max="2817" width="6.6640625" style="11" customWidth="1"/>
    <col min="2818" max="2818" width="17.33203125" style="11" customWidth="1"/>
    <col min="2819" max="2819" width="18" style="11" customWidth="1"/>
    <col min="2820" max="2820" width="9.5546875" style="11" customWidth="1"/>
    <col min="2821" max="2821" width="13.88671875" style="11" customWidth="1"/>
    <col min="2822" max="2822" width="7.88671875" style="11" customWidth="1"/>
    <col min="2823" max="2823" width="6" style="11" customWidth="1"/>
    <col min="2824" max="2824" width="15" style="11" bestFit="1" customWidth="1"/>
    <col min="2825" max="2825" width="16.109375" style="11" customWidth="1"/>
    <col min="2826" max="2826" width="13.33203125" style="11" customWidth="1"/>
    <col min="2827" max="2827" width="10.109375" style="11" bestFit="1" customWidth="1"/>
    <col min="2828" max="2828" width="11.6640625" style="11" customWidth="1"/>
    <col min="2829" max="3072" width="9.109375" style="11"/>
    <col min="3073" max="3073" width="6.6640625" style="11" customWidth="1"/>
    <col min="3074" max="3074" width="17.33203125" style="11" customWidth="1"/>
    <col min="3075" max="3075" width="18" style="11" customWidth="1"/>
    <col min="3076" max="3076" width="9.5546875" style="11" customWidth="1"/>
    <col min="3077" max="3077" width="13.88671875" style="11" customWidth="1"/>
    <col min="3078" max="3078" width="7.88671875" style="11" customWidth="1"/>
    <col min="3079" max="3079" width="6" style="11" customWidth="1"/>
    <col min="3080" max="3080" width="15" style="11" bestFit="1" customWidth="1"/>
    <col min="3081" max="3081" width="16.109375" style="11" customWidth="1"/>
    <col min="3082" max="3082" width="13.33203125" style="11" customWidth="1"/>
    <col min="3083" max="3083" width="10.109375" style="11" bestFit="1" customWidth="1"/>
    <col min="3084" max="3084" width="11.6640625" style="11" customWidth="1"/>
    <col min="3085" max="3328" width="9.109375" style="11"/>
    <col min="3329" max="3329" width="6.6640625" style="11" customWidth="1"/>
    <col min="3330" max="3330" width="17.33203125" style="11" customWidth="1"/>
    <col min="3331" max="3331" width="18" style="11" customWidth="1"/>
    <col min="3332" max="3332" width="9.5546875" style="11" customWidth="1"/>
    <col min="3333" max="3333" width="13.88671875" style="11" customWidth="1"/>
    <col min="3334" max="3334" width="7.88671875" style="11" customWidth="1"/>
    <col min="3335" max="3335" width="6" style="11" customWidth="1"/>
    <col min="3336" max="3336" width="15" style="11" bestFit="1" customWidth="1"/>
    <col min="3337" max="3337" width="16.109375" style="11" customWidth="1"/>
    <col min="3338" max="3338" width="13.33203125" style="11" customWidth="1"/>
    <col min="3339" max="3339" width="10.109375" style="11" bestFit="1" customWidth="1"/>
    <col min="3340" max="3340" width="11.6640625" style="11" customWidth="1"/>
    <col min="3341" max="3584" width="9.109375" style="11"/>
    <col min="3585" max="3585" width="6.6640625" style="11" customWidth="1"/>
    <col min="3586" max="3586" width="17.33203125" style="11" customWidth="1"/>
    <col min="3587" max="3587" width="18" style="11" customWidth="1"/>
    <col min="3588" max="3588" width="9.5546875" style="11" customWidth="1"/>
    <col min="3589" max="3589" width="13.88671875" style="11" customWidth="1"/>
    <col min="3590" max="3590" width="7.88671875" style="11" customWidth="1"/>
    <col min="3591" max="3591" width="6" style="11" customWidth="1"/>
    <col min="3592" max="3592" width="15" style="11" bestFit="1" customWidth="1"/>
    <col min="3593" max="3593" width="16.109375" style="11" customWidth="1"/>
    <col min="3594" max="3594" width="13.33203125" style="11" customWidth="1"/>
    <col min="3595" max="3595" width="10.109375" style="11" bestFit="1" customWidth="1"/>
    <col min="3596" max="3596" width="11.6640625" style="11" customWidth="1"/>
    <col min="3597" max="3840" width="9.109375" style="11"/>
    <col min="3841" max="3841" width="6.6640625" style="11" customWidth="1"/>
    <col min="3842" max="3842" width="17.33203125" style="11" customWidth="1"/>
    <col min="3843" max="3843" width="18" style="11" customWidth="1"/>
    <col min="3844" max="3844" width="9.5546875" style="11" customWidth="1"/>
    <col min="3845" max="3845" width="13.88671875" style="11" customWidth="1"/>
    <col min="3846" max="3846" width="7.88671875" style="11" customWidth="1"/>
    <col min="3847" max="3847" width="6" style="11" customWidth="1"/>
    <col min="3848" max="3848" width="15" style="11" bestFit="1" customWidth="1"/>
    <col min="3849" max="3849" width="16.109375" style="11" customWidth="1"/>
    <col min="3850" max="3850" width="13.33203125" style="11" customWidth="1"/>
    <col min="3851" max="3851" width="10.109375" style="11" bestFit="1" customWidth="1"/>
    <col min="3852" max="3852" width="11.6640625" style="11" customWidth="1"/>
    <col min="3853" max="4096" width="9.109375" style="11"/>
    <col min="4097" max="4097" width="6.6640625" style="11" customWidth="1"/>
    <col min="4098" max="4098" width="17.33203125" style="11" customWidth="1"/>
    <col min="4099" max="4099" width="18" style="11" customWidth="1"/>
    <col min="4100" max="4100" width="9.5546875" style="11" customWidth="1"/>
    <col min="4101" max="4101" width="13.88671875" style="11" customWidth="1"/>
    <col min="4102" max="4102" width="7.88671875" style="11" customWidth="1"/>
    <col min="4103" max="4103" width="6" style="11" customWidth="1"/>
    <col min="4104" max="4104" width="15" style="11" bestFit="1" customWidth="1"/>
    <col min="4105" max="4105" width="16.109375" style="11" customWidth="1"/>
    <col min="4106" max="4106" width="13.33203125" style="11" customWidth="1"/>
    <col min="4107" max="4107" width="10.109375" style="11" bestFit="1" customWidth="1"/>
    <col min="4108" max="4108" width="11.6640625" style="11" customWidth="1"/>
    <col min="4109" max="4352" width="9.109375" style="11"/>
    <col min="4353" max="4353" width="6.6640625" style="11" customWidth="1"/>
    <col min="4354" max="4354" width="17.33203125" style="11" customWidth="1"/>
    <col min="4355" max="4355" width="18" style="11" customWidth="1"/>
    <col min="4356" max="4356" width="9.5546875" style="11" customWidth="1"/>
    <col min="4357" max="4357" width="13.88671875" style="11" customWidth="1"/>
    <col min="4358" max="4358" width="7.88671875" style="11" customWidth="1"/>
    <col min="4359" max="4359" width="6" style="11" customWidth="1"/>
    <col min="4360" max="4360" width="15" style="11" bestFit="1" customWidth="1"/>
    <col min="4361" max="4361" width="16.109375" style="11" customWidth="1"/>
    <col min="4362" max="4362" width="13.33203125" style="11" customWidth="1"/>
    <col min="4363" max="4363" width="10.109375" style="11" bestFit="1" customWidth="1"/>
    <col min="4364" max="4364" width="11.6640625" style="11" customWidth="1"/>
    <col min="4365" max="4608" width="9.109375" style="11"/>
    <col min="4609" max="4609" width="6.6640625" style="11" customWidth="1"/>
    <col min="4610" max="4610" width="17.33203125" style="11" customWidth="1"/>
    <col min="4611" max="4611" width="18" style="11" customWidth="1"/>
    <col min="4612" max="4612" width="9.5546875" style="11" customWidth="1"/>
    <col min="4613" max="4613" width="13.88671875" style="11" customWidth="1"/>
    <col min="4614" max="4614" width="7.88671875" style="11" customWidth="1"/>
    <col min="4615" max="4615" width="6" style="11" customWidth="1"/>
    <col min="4616" max="4616" width="15" style="11" bestFit="1" customWidth="1"/>
    <col min="4617" max="4617" width="16.109375" style="11" customWidth="1"/>
    <col min="4618" max="4618" width="13.33203125" style="11" customWidth="1"/>
    <col min="4619" max="4619" width="10.109375" style="11" bestFit="1" customWidth="1"/>
    <col min="4620" max="4620" width="11.6640625" style="11" customWidth="1"/>
    <col min="4621" max="4864" width="9.109375" style="11"/>
    <col min="4865" max="4865" width="6.6640625" style="11" customWidth="1"/>
    <col min="4866" max="4866" width="17.33203125" style="11" customWidth="1"/>
    <col min="4867" max="4867" width="18" style="11" customWidth="1"/>
    <col min="4868" max="4868" width="9.5546875" style="11" customWidth="1"/>
    <col min="4869" max="4869" width="13.88671875" style="11" customWidth="1"/>
    <col min="4870" max="4870" width="7.88671875" style="11" customWidth="1"/>
    <col min="4871" max="4871" width="6" style="11" customWidth="1"/>
    <col min="4872" max="4872" width="15" style="11" bestFit="1" customWidth="1"/>
    <col min="4873" max="4873" width="16.109375" style="11" customWidth="1"/>
    <col min="4874" max="4874" width="13.33203125" style="11" customWidth="1"/>
    <col min="4875" max="4875" width="10.109375" style="11" bestFit="1" customWidth="1"/>
    <col min="4876" max="4876" width="11.6640625" style="11" customWidth="1"/>
    <col min="4877" max="5120" width="9.109375" style="11"/>
    <col min="5121" max="5121" width="6.6640625" style="11" customWidth="1"/>
    <col min="5122" max="5122" width="17.33203125" style="11" customWidth="1"/>
    <col min="5123" max="5123" width="18" style="11" customWidth="1"/>
    <col min="5124" max="5124" width="9.5546875" style="11" customWidth="1"/>
    <col min="5125" max="5125" width="13.88671875" style="11" customWidth="1"/>
    <col min="5126" max="5126" width="7.88671875" style="11" customWidth="1"/>
    <col min="5127" max="5127" width="6" style="11" customWidth="1"/>
    <col min="5128" max="5128" width="15" style="11" bestFit="1" customWidth="1"/>
    <col min="5129" max="5129" width="16.109375" style="11" customWidth="1"/>
    <col min="5130" max="5130" width="13.33203125" style="11" customWidth="1"/>
    <col min="5131" max="5131" width="10.109375" style="11" bestFit="1" customWidth="1"/>
    <col min="5132" max="5132" width="11.6640625" style="11" customWidth="1"/>
    <col min="5133" max="5376" width="9.109375" style="11"/>
    <col min="5377" max="5377" width="6.6640625" style="11" customWidth="1"/>
    <col min="5378" max="5378" width="17.33203125" style="11" customWidth="1"/>
    <col min="5379" max="5379" width="18" style="11" customWidth="1"/>
    <col min="5380" max="5380" width="9.5546875" style="11" customWidth="1"/>
    <col min="5381" max="5381" width="13.88671875" style="11" customWidth="1"/>
    <col min="5382" max="5382" width="7.88671875" style="11" customWidth="1"/>
    <col min="5383" max="5383" width="6" style="11" customWidth="1"/>
    <col min="5384" max="5384" width="15" style="11" bestFit="1" customWidth="1"/>
    <col min="5385" max="5385" width="16.109375" style="11" customWidth="1"/>
    <col min="5386" max="5386" width="13.33203125" style="11" customWidth="1"/>
    <col min="5387" max="5387" width="10.109375" style="11" bestFit="1" customWidth="1"/>
    <col min="5388" max="5388" width="11.6640625" style="11" customWidth="1"/>
    <col min="5389" max="5632" width="9.109375" style="11"/>
    <col min="5633" max="5633" width="6.6640625" style="11" customWidth="1"/>
    <col min="5634" max="5634" width="17.33203125" style="11" customWidth="1"/>
    <col min="5635" max="5635" width="18" style="11" customWidth="1"/>
    <col min="5636" max="5636" width="9.5546875" style="11" customWidth="1"/>
    <col min="5637" max="5637" width="13.88671875" style="11" customWidth="1"/>
    <col min="5638" max="5638" width="7.88671875" style="11" customWidth="1"/>
    <col min="5639" max="5639" width="6" style="11" customWidth="1"/>
    <col min="5640" max="5640" width="15" style="11" bestFit="1" customWidth="1"/>
    <col min="5641" max="5641" width="16.109375" style="11" customWidth="1"/>
    <col min="5642" max="5642" width="13.33203125" style="11" customWidth="1"/>
    <col min="5643" max="5643" width="10.109375" style="11" bestFit="1" customWidth="1"/>
    <col min="5644" max="5644" width="11.6640625" style="11" customWidth="1"/>
    <col min="5645" max="5888" width="9.109375" style="11"/>
    <col min="5889" max="5889" width="6.6640625" style="11" customWidth="1"/>
    <col min="5890" max="5890" width="17.33203125" style="11" customWidth="1"/>
    <col min="5891" max="5891" width="18" style="11" customWidth="1"/>
    <col min="5892" max="5892" width="9.5546875" style="11" customWidth="1"/>
    <col min="5893" max="5893" width="13.88671875" style="11" customWidth="1"/>
    <col min="5894" max="5894" width="7.88671875" style="11" customWidth="1"/>
    <col min="5895" max="5895" width="6" style="11" customWidth="1"/>
    <col min="5896" max="5896" width="15" style="11" bestFit="1" customWidth="1"/>
    <col min="5897" max="5897" width="16.109375" style="11" customWidth="1"/>
    <col min="5898" max="5898" width="13.33203125" style="11" customWidth="1"/>
    <col min="5899" max="5899" width="10.109375" style="11" bestFit="1" customWidth="1"/>
    <col min="5900" max="5900" width="11.6640625" style="11" customWidth="1"/>
    <col min="5901" max="6144" width="9.109375" style="11"/>
    <col min="6145" max="6145" width="6.6640625" style="11" customWidth="1"/>
    <col min="6146" max="6146" width="17.33203125" style="11" customWidth="1"/>
    <col min="6147" max="6147" width="18" style="11" customWidth="1"/>
    <col min="6148" max="6148" width="9.5546875" style="11" customWidth="1"/>
    <col min="6149" max="6149" width="13.88671875" style="11" customWidth="1"/>
    <col min="6150" max="6150" width="7.88671875" style="11" customWidth="1"/>
    <col min="6151" max="6151" width="6" style="11" customWidth="1"/>
    <col min="6152" max="6152" width="15" style="11" bestFit="1" customWidth="1"/>
    <col min="6153" max="6153" width="16.109375" style="11" customWidth="1"/>
    <col min="6154" max="6154" width="13.33203125" style="11" customWidth="1"/>
    <col min="6155" max="6155" width="10.109375" style="11" bestFit="1" customWidth="1"/>
    <col min="6156" max="6156" width="11.6640625" style="11" customWidth="1"/>
    <col min="6157" max="6400" width="9.109375" style="11"/>
    <col min="6401" max="6401" width="6.6640625" style="11" customWidth="1"/>
    <col min="6402" max="6402" width="17.33203125" style="11" customWidth="1"/>
    <col min="6403" max="6403" width="18" style="11" customWidth="1"/>
    <col min="6404" max="6404" width="9.5546875" style="11" customWidth="1"/>
    <col min="6405" max="6405" width="13.88671875" style="11" customWidth="1"/>
    <col min="6406" max="6406" width="7.88671875" style="11" customWidth="1"/>
    <col min="6407" max="6407" width="6" style="11" customWidth="1"/>
    <col min="6408" max="6408" width="15" style="11" bestFit="1" customWidth="1"/>
    <col min="6409" max="6409" width="16.109375" style="11" customWidth="1"/>
    <col min="6410" max="6410" width="13.33203125" style="11" customWidth="1"/>
    <col min="6411" max="6411" width="10.109375" style="11" bestFit="1" customWidth="1"/>
    <col min="6412" max="6412" width="11.6640625" style="11" customWidth="1"/>
    <col min="6413" max="6656" width="9.109375" style="11"/>
    <col min="6657" max="6657" width="6.6640625" style="11" customWidth="1"/>
    <col min="6658" max="6658" width="17.33203125" style="11" customWidth="1"/>
    <col min="6659" max="6659" width="18" style="11" customWidth="1"/>
    <col min="6660" max="6660" width="9.5546875" style="11" customWidth="1"/>
    <col min="6661" max="6661" width="13.88671875" style="11" customWidth="1"/>
    <col min="6662" max="6662" width="7.88671875" style="11" customWidth="1"/>
    <col min="6663" max="6663" width="6" style="11" customWidth="1"/>
    <col min="6664" max="6664" width="15" style="11" bestFit="1" customWidth="1"/>
    <col min="6665" max="6665" width="16.109375" style="11" customWidth="1"/>
    <col min="6666" max="6666" width="13.33203125" style="11" customWidth="1"/>
    <col min="6667" max="6667" width="10.109375" style="11" bestFit="1" customWidth="1"/>
    <col min="6668" max="6668" width="11.6640625" style="11" customWidth="1"/>
    <col min="6669" max="6912" width="9.109375" style="11"/>
    <col min="6913" max="6913" width="6.6640625" style="11" customWidth="1"/>
    <col min="6914" max="6914" width="17.33203125" style="11" customWidth="1"/>
    <col min="6915" max="6915" width="18" style="11" customWidth="1"/>
    <col min="6916" max="6916" width="9.5546875" style="11" customWidth="1"/>
    <col min="6917" max="6917" width="13.88671875" style="11" customWidth="1"/>
    <col min="6918" max="6918" width="7.88671875" style="11" customWidth="1"/>
    <col min="6919" max="6919" width="6" style="11" customWidth="1"/>
    <col min="6920" max="6920" width="15" style="11" bestFit="1" customWidth="1"/>
    <col min="6921" max="6921" width="16.109375" style="11" customWidth="1"/>
    <col min="6922" max="6922" width="13.33203125" style="11" customWidth="1"/>
    <col min="6923" max="6923" width="10.109375" style="11" bestFit="1" customWidth="1"/>
    <col min="6924" max="6924" width="11.6640625" style="11" customWidth="1"/>
    <col min="6925" max="7168" width="9.109375" style="11"/>
    <col min="7169" max="7169" width="6.6640625" style="11" customWidth="1"/>
    <col min="7170" max="7170" width="17.33203125" style="11" customWidth="1"/>
    <col min="7171" max="7171" width="18" style="11" customWidth="1"/>
    <col min="7172" max="7172" width="9.5546875" style="11" customWidth="1"/>
    <col min="7173" max="7173" width="13.88671875" style="11" customWidth="1"/>
    <col min="7174" max="7174" width="7.88671875" style="11" customWidth="1"/>
    <col min="7175" max="7175" width="6" style="11" customWidth="1"/>
    <col min="7176" max="7176" width="15" style="11" bestFit="1" customWidth="1"/>
    <col min="7177" max="7177" width="16.109375" style="11" customWidth="1"/>
    <col min="7178" max="7178" width="13.33203125" style="11" customWidth="1"/>
    <col min="7179" max="7179" width="10.109375" style="11" bestFit="1" customWidth="1"/>
    <col min="7180" max="7180" width="11.6640625" style="11" customWidth="1"/>
    <col min="7181" max="7424" width="9.109375" style="11"/>
    <col min="7425" max="7425" width="6.6640625" style="11" customWidth="1"/>
    <col min="7426" max="7426" width="17.33203125" style="11" customWidth="1"/>
    <col min="7427" max="7427" width="18" style="11" customWidth="1"/>
    <col min="7428" max="7428" width="9.5546875" style="11" customWidth="1"/>
    <col min="7429" max="7429" width="13.88671875" style="11" customWidth="1"/>
    <col min="7430" max="7430" width="7.88671875" style="11" customWidth="1"/>
    <col min="7431" max="7431" width="6" style="11" customWidth="1"/>
    <col min="7432" max="7432" width="15" style="11" bestFit="1" customWidth="1"/>
    <col min="7433" max="7433" width="16.109375" style="11" customWidth="1"/>
    <col min="7434" max="7434" width="13.33203125" style="11" customWidth="1"/>
    <col min="7435" max="7435" width="10.109375" style="11" bestFit="1" customWidth="1"/>
    <col min="7436" max="7436" width="11.6640625" style="11" customWidth="1"/>
    <col min="7437" max="7680" width="9.109375" style="11"/>
    <col min="7681" max="7681" width="6.6640625" style="11" customWidth="1"/>
    <col min="7682" max="7682" width="17.33203125" style="11" customWidth="1"/>
    <col min="7683" max="7683" width="18" style="11" customWidth="1"/>
    <col min="7684" max="7684" width="9.5546875" style="11" customWidth="1"/>
    <col min="7685" max="7685" width="13.88671875" style="11" customWidth="1"/>
    <col min="7686" max="7686" width="7.88671875" style="11" customWidth="1"/>
    <col min="7687" max="7687" width="6" style="11" customWidth="1"/>
    <col min="7688" max="7688" width="15" style="11" bestFit="1" customWidth="1"/>
    <col min="7689" max="7689" width="16.109375" style="11" customWidth="1"/>
    <col min="7690" max="7690" width="13.33203125" style="11" customWidth="1"/>
    <col min="7691" max="7691" width="10.109375" style="11" bestFit="1" customWidth="1"/>
    <col min="7692" max="7692" width="11.6640625" style="11" customWidth="1"/>
    <col min="7693" max="7936" width="9.109375" style="11"/>
    <col min="7937" max="7937" width="6.6640625" style="11" customWidth="1"/>
    <col min="7938" max="7938" width="17.33203125" style="11" customWidth="1"/>
    <col min="7939" max="7939" width="18" style="11" customWidth="1"/>
    <col min="7940" max="7940" width="9.5546875" style="11" customWidth="1"/>
    <col min="7941" max="7941" width="13.88671875" style="11" customWidth="1"/>
    <col min="7942" max="7942" width="7.88671875" style="11" customWidth="1"/>
    <col min="7943" max="7943" width="6" style="11" customWidth="1"/>
    <col min="7944" max="7944" width="15" style="11" bestFit="1" customWidth="1"/>
    <col min="7945" max="7945" width="16.109375" style="11" customWidth="1"/>
    <col min="7946" max="7946" width="13.33203125" style="11" customWidth="1"/>
    <col min="7947" max="7947" width="10.109375" style="11" bestFit="1" customWidth="1"/>
    <col min="7948" max="7948" width="11.6640625" style="11" customWidth="1"/>
    <col min="7949" max="8192" width="9.109375" style="11"/>
    <col min="8193" max="8193" width="6.6640625" style="11" customWidth="1"/>
    <col min="8194" max="8194" width="17.33203125" style="11" customWidth="1"/>
    <col min="8195" max="8195" width="18" style="11" customWidth="1"/>
    <col min="8196" max="8196" width="9.5546875" style="11" customWidth="1"/>
    <col min="8197" max="8197" width="13.88671875" style="11" customWidth="1"/>
    <col min="8198" max="8198" width="7.88671875" style="11" customWidth="1"/>
    <col min="8199" max="8199" width="6" style="11" customWidth="1"/>
    <col min="8200" max="8200" width="15" style="11" bestFit="1" customWidth="1"/>
    <col min="8201" max="8201" width="16.109375" style="11" customWidth="1"/>
    <col min="8202" max="8202" width="13.33203125" style="11" customWidth="1"/>
    <col min="8203" max="8203" width="10.109375" style="11" bestFit="1" customWidth="1"/>
    <col min="8204" max="8204" width="11.6640625" style="11" customWidth="1"/>
    <col min="8205" max="8448" width="9.109375" style="11"/>
    <col min="8449" max="8449" width="6.6640625" style="11" customWidth="1"/>
    <col min="8450" max="8450" width="17.33203125" style="11" customWidth="1"/>
    <col min="8451" max="8451" width="18" style="11" customWidth="1"/>
    <col min="8452" max="8452" width="9.5546875" style="11" customWidth="1"/>
    <col min="8453" max="8453" width="13.88671875" style="11" customWidth="1"/>
    <col min="8454" max="8454" width="7.88671875" style="11" customWidth="1"/>
    <col min="8455" max="8455" width="6" style="11" customWidth="1"/>
    <col min="8456" max="8456" width="15" style="11" bestFit="1" customWidth="1"/>
    <col min="8457" max="8457" width="16.109375" style="11" customWidth="1"/>
    <col min="8458" max="8458" width="13.33203125" style="11" customWidth="1"/>
    <col min="8459" max="8459" width="10.109375" style="11" bestFit="1" customWidth="1"/>
    <col min="8460" max="8460" width="11.6640625" style="11" customWidth="1"/>
    <col min="8461" max="8704" width="9.109375" style="11"/>
    <col min="8705" max="8705" width="6.6640625" style="11" customWidth="1"/>
    <col min="8706" max="8706" width="17.33203125" style="11" customWidth="1"/>
    <col min="8707" max="8707" width="18" style="11" customWidth="1"/>
    <col min="8708" max="8708" width="9.5546875" style="11" customWidth="1"/>
    <col min="8709" max="8709" width="13.88671875" style="11" customWidth="1"/>
    <col min="8710" max="8710" width="7.88671875" style="11" customWidth="1"/>
    <col min="8711" max="8711" width="6" style="11" customWidth="1"/>
    <col min="8712" max="8712" width="15" style="11" bestFit="1" customWidth="1"/>
    <col min="8713" max="8713" width="16.109375" style="11" customWidth="1"/>
    <col min="8714" max="8714" width="13.33203125" style="11" customWidth="1"/>
    <col min="8715" max="8715" width="10.109375" style="11" bestFit="1" customWidth="1"/>
    <col min="8716" max="8716" width="11.6640625" style="11" customWidth="1"/>
    <col min="8717" max="8960" width="9.109375" style="11"/>
    <col min="8961" max="8961" width="6.6640625" style="11" customWidth="1"/>
    <col min="8962" max="8962" width="17.33203125" style="11" customWidth="1"/>
    <col min="8963" max="8963" width="18" style="11" customWidth="1"/>
    <col min="8964" max="8964" width="9.5546875" style="11" customWidth="1"/>
    <col min="8965" max="8965" width="13.88671875" style="11" customWidth="1"/>
    <col min="8966" max="8966" width="7.88671875" style="11" customWidth="1"/>
    <col min="8967" max="8967" width="6" style="11" customWidth="1"/>
    <col min="8968" max="8968" width="15" style="11" bestFit="1" customWidth="1"/>
    <col min="8969" max="8969" width="16.109375" style="11" customWidth="1"/>
    <col min="8970" max="8970" width="13.33203125" style="11" customWidth="1"/>
    <col min="8971" max="8971" width="10.109375" style="11" bestFit="1" customWidth="1"/>
    <col min="8972" max="8972" width="11.6640625" style="11" customWidth="1"/>
    <col min="8973" max="9216" width="9.109375" style="11"/>
    <col min="9217" max="9217" width="6.6640625" style="11" customWidth="1"/>
    <col min="9218" max="9218" width="17.33203125" style="11" customWidth="1"/>
    <col min="9219" max="9219" width="18" style="11" customWidth="1"/>
    <col min="9220" max="9220" width="9.5546875" style="11" customWidth="1"/>
    <col min="9221" max="9221" width="13.88671875" style="11" customWidth="1"/>
    <col min="9222" max="9222" width="7.88671875" style="11" customWidth="1"/>
    <col min="9223" max="9223" width="6" style="11" customWidth="1"/>
    <col min="9224" max="9224" width="15" style="11" bestFit="1" customWidth="1"/>
    <col min="9225" max="9225" width="16.109375" style="11" customWidth="1"/>
    <col min="9226" max="9226" width="13.33203125" style="11" customWidth="1"/>
    <col min="9227" max="9227" width="10.109375" style="11" bestFit="1" customWidth="1"/>
    <col min="9228" max="9228" width="11.6640625" style="11" customWidth="1"/>
    <col min="9229" max="9472" width="9.109375" style="11"/>
    <col min="9473" max="9473" width="6.6640625" style="11" customWidth="1"/>
    <col min="9474" max="9474" width="17.33203125" style="11" customWidth="1"/>
    <col min="9475" max="9475" width="18" style="11" customWidth="1"/>
    <col min="9476" max="9476" width="9.5546875" style="11" customWidth="1"/>
    <col min="9477" max="9477" width="13.88671875" style="11" customWidth="1"/>
    <col min="9478" max="9478" width="7.88671875" style="11" customWidth="1"/>
    <col min="9479" max="9479" width="6" style="11" customWidth="1"/>
    <col min="9480" max="9480" width="15" style="11" bestFit="1" customWidth="1"/>
    <col min="9481" max="9481" width="16.109375" style="11" customWidth="1"/>
    <col min="9482" max="9482" width="13.33203125" style="11" customWidth="1"/>
    <col min="9483" max="9483" width="10.109375" style="11" bestFit="1" customWidth="1"/>
    <col min="9484" max="9484" width="11.6640625" style="11" customWidth="1"/>
    <col min="9485" max="9728" width="9.109375" style="11"/>
    <col min="9729" max="9729" width="6.6640625" style="11" customWidth="1"/>
    <col min="9730" max="9730" width="17.33203125" style="11" customWidth="1"/>
    <col min="9731" max="9731" width="18" style="11" customWidth="1"/>
    <col min="9732" max="9732" width="9.5546875" style="11" customWidth="1"/>
    <col min="9733" max="9733" width="13.88671875" style="11" customWidth="1"/>
    <col min="9734" max="9734" width="7.88671875" style="11" customWidth="1"/>
    <col min="9735" max="9735" width="6" style="11" customWidth="1"/>
    <col min="9736" max="9736" width="15" style="11" bestFit="1" customWidth="1"/>
    <col min="9737" max="9737" width="16.109375" style="11" customWidth="1"/>
    <col min="9738" max="9738" width="13.33203125" style="11" customWidth="1"/>
    <col min="9739" max="9739" width="10.109375" style="11" bestFit="1" customWidth="1"/>
    <col min="9740" max="9740" width="11.6640625" style="11" customWidth="1"/>
    <col min="9741" max="9984" width="9.109375" style="11"/>
    <col min="9985" max="9985" width="6.6640625" style="11" customWidth="1"/>
    <col min="9986" max="9986" width="17.33203125" style="11" customWidth="1"/>
    <col min="9987" max="9987" width="18" style="11" customWidth="1"/>
    <col min="9988" max="9988" width="9.5546875" style="11" customWidth="1"/>
    <col min="9989" max="9989" width="13.88671875" style="11" customWidth="1"/>
    <col min="9990" max="9990" width="7.88671875" style="11" customWidth="1"/>
    <col min="9991" max="9991" width="6" style="11" customWidth="1"/>
    <col min="9992" max="9992" width="15" style="11" bestFit="1" customWidth="1"/>
    <col min="9993" max="9993" width="16.109375" style="11" customWidth="1"/>
    <col min="9994" max="9994" width="13.33203125" style="11" customWidth="1"/>
    <col min="9995" max="9995" width="10.109375" style="11" bestFit="1" customWidth="1"/>
    <col min="9996" max="9996" width="11.6640625" style="11" customWidth="1"/>
    <col min="9997" max="10240" width="9.109375" style="11"/>
    <col min="10241" max="10241" width="6.6640625" style="11" customWidth="1"/>
    <col min="10242" max="10242" width="17.33203125" style="11" customWidth="1"/>
    <col min="10243" max="10243" width="18" style="11" customWidth="1"/>
    <col min="10244" max="10244" width="9.5546875" style="11" customWidth="1"/>
    <col min="10245" max="10245" width="13.88671875" style="11" customWidth="1"/>
    <col min="10246" max="10246" width="7.88671875" style="11" customWidth="1"/>
    <col min="10247" max="10247" width="6" style="11" customWidth="1"/>
    <col min="10248" max="10248" width="15" style="11" bestFit="1" customWidth="1"/>
    <col min="10249" max="10249" width="16.109375" style="11" customWidth="1"/>
    <col min="10250" max="10250" width="13.33203125" style="11" customWidth="1"/>
    <col min="10251" max="10251" width="10.109375" style="11" bestFit="1" customWidth="1"/>
    <col min="10252" max="10252" width="11.6640625" style="11" customWidth="1"/>
    <col min="10253" max="10496" width="9.109375" style="11"/>
    <col min="10497" max="10497" width="6.6640625" style="11" customWidth="1"/>
    <col min="10498" max="10498" width="17.33203125" style="11" customWidth="1"/>
    <col min="10499" max="10499" width="18" style="11" customWidth="1"/>
    <col min="10500" max="10500" width="9.5546875" style="11" customWidth="1"/>
    <col min="10501" max="10501" width="13.88671875" style="11" customWidth="1"/>
    <col min="10502" max="10502" width="7.88671875" style="11" customWidth="1"/>
    <col min="10503" max="10503" width="6" style="11" customWidth="1"/>
    <col min="10504" max="10504" width="15" style="11" bestFit="1" customWidth="1"/>
    <col min="10505" max="10505" width="16.109375" style="11" customWidth="1"/>
    <col min="10506" max="10506" width="13.33203125" style="11" customWidth="1"/>
    <col min="10507" max="10507" width="10.109375" style="11" bestFit="1" customWidth="1"/>
    <col min="10508" max="10508" width="11.6640625" style="11" customWidth="1"/>
    <col min="10509" max="10752" width="9.109375" style="11"/>
    <col min="10753" max="10753" width="6.6640625" style="11" customWidth="1"/>
    <col min="10754" max="10754" width="17.33203125" style="11" customWidth="1"/>
    <col min="10755" max="10755" width="18" style="11" customWidth="1"/>
    <col min="10756" max="10756" width="9.5546875" style="11" customWidth="1"/>
    <col min="10757" max="10757" width="13.88671875" style="11" customWidth="1"/>
    <col min="10758" max="10758" width="7.88671875" style="11" customWidth="1"/>
    <col min="10759" max="10759" width="6" style="11" customWidth="1"/>
    <col min="10760" max="10760" width="15" style="11" bestFit="1" customWidth="1"/>
    <col min="10761" max="10761" width="16.109375" style="11" customWidth="1"/>
    <col min="10762" max="10762" width="13.33203125" style="11" customWidth="1"/>
    <col min="10763" max="10763" width="10.109375" style="11" bestFit="1" customWidth="1"/>
    <col min="10764" max="10764" width="11.6640625" style="11" customWidth="1"/>
    <col min="10765" max="11008" width="9.109375" style="11"/>
    <col min="11009" max="11009" width="6.6640625" style="11" customWidth="1"/>
    <col min="11010" max="11010" width="17.33203125" style="11" customWidth="1"/>
    <col min="11011" max="11011" width="18" style="11" customWidth="1"/>
    <col min="11012" max="11012" width="9.5546875" style="11" customWidth="1"/>
    <col min="11013" max="11013" width="13.88671875" style="11" customWidth="1"/>
    <col min="11014" max="11014" width="7.88671875" style="11" customWidth="1"/>
    <col min="11015" max="11015" width="6" style="11" customWidth="1"/>
    <col min="11016" max="11016" width="15" style="11" bestFit="1" customWidth="1"/>
    <col min="11017" max="11017" width="16.109375" style="11" customWidth="1"/>
    <col min="11018" max="11018" width="13.33203125" style="11" customWidth="1"/>
    <col min="11019" max="11019" width="10.109375" style="11" bestFit="1" customWidth="1"/>
    <col min="11020" max="11020" width="11.6640625" style="11" customWidth="1"/>
    <col min="11021" max="11264" width="9.109375" style="11"/>
    <col min="11265" max="11265" width="6.6640625" style="11" customWidth="1"/>
    <col min="11266" max="11266" width="17.33203125" style="11" customWidth="1"/>
    <col min="11267" max="11267" width="18" style="11" customWidth="1"/>
    <col min="11268" max="11268" width="9.5546875" style="11" customWidth="1"/>
    <col min="11269" max="11269" width="13.88671875" style="11" customWidth="1"/>
    <col min="11270" max="11270" width="7.88671875" style="11" customWidth="1"/>
    <col min="11271" max="11271" width="6" style="11" customWidth="1"/>
    <col min="11272" max="11272" width="15" style="11" bestFit="1" customWidth="1"/>
    <col min="11273" max="11273" width="16.109375" style="11" customWidth="1"/>
    <col min="11274" max="11274" width="13.33203125" style="11" customWidth="1"/>
    <col min="11275" max="11275" width="10.109375" style="11" bestFit="1" customWidth="1"/>
    <col min="11276" max="11276" width="11.6640625" style="11" customWidth="1"/>
    <col min="11277" max="11520" width="9.109375" style="11"/>
    <col min="11521" max="11521" width="6.6640625" style="11" customWidth="1"/>
    <col min="11522" max="11522" width="17.33203125" style="11" customWidth="1"/>
    <col min="11523" max="11523" width="18" style="11" customWidth="1"/>
    <col min="11524" max="11524" width="9.5546875" style="11" customWidth="1"/>
    <col min="11525" max="11525" width="13.88671875" style="11" customWidth="1"/>
    <col min="11526" max="11526" width="7.88671875" style="11" customWidth="1"/>
    <col min="11527" max="11527" width="6" style="11" customWidth="1"/>
    <col min="11528" max="11528" width="15" style="11" bestFit="1" customWidth="1"/>
    <col min="11529" max="11529" width="16.109375" style="11" customWidth="1"/>
    <col min="11530" max="11530" width="13.33203125" style="11" customWidth="1"/>
    <col min="11531" max="11531" width="10.109375" style="11" bestFit="1" customWidth="1"/>
    <col min="11532" max="11532" width="11.6640625" style="11" customWidth="1"/>
    <col min="11533" max="11776" width="9.109375" style="11"/>
    <col min="11777" max="11777" width="6.6640625" style="11" customWidth="1"/>
    <col min="11778" max="11778" width="17.33203125" style="11" customWidth="1"/>
    <col min="11779" max="11779" width="18" style="11" customWidth="1"/>
    <col min="11780" max="11780" width="9.5546875" style="11" customWidth="1"/>
    <col min="11781" max="11781" width="13.88671875" style="11" customWidth="1"/>
    <col min="11782" max="11782" width="7.88671875" style="11" customWidth="1"/>
    <col min="11783" max="11783" width="6" style="11" customWidth="1"/>
    <col min="11784" max="11784" width="15" style="11" bestFit="1" customWidth="1"/>
    <col min="11785" max="11785" width="16.109375" style="11" customWidth="1"/>
    <col min="11786" max="11786" width="13.33203125" style="11" customWidth="1"/>
    <col min="11787" max="11787" width="10.109375" style="11" bestFit="1" customWidth="1"/>
    <col min="11788" max="11788" width="11.6640625" style="11" customWidth="1"/>
    <col min="11789" max="12032" width="9.109375" style="11"/>
    <col min="12033" max="12033" width="6.6640625" style="11" customWidth="1"/>
    <col min="12034" max="12034" width="17.33203125" style="11" customWidth="1"/>
    <col min="12035" max="12035" width="18" style="11" customWidth="1"/>
    <col min="12036" max="12036" width="9.5546875" style="11" customWidth="1"/>
    <col min="12037" max="12037" width="13.88671875" style="11" customWidth="1"/>
    <col min="12038" max="12038" width="7.88671875" style="11" customWidth="1"/>
    <col min="12039" max="12039" width="6" style="11" customWidth="1"/>
    <col min="12040" max="12040" width="15" style="11" bestFit="1" customWidth="1"/>
    <col min="12041" max="12041" width="16.109375" style="11" customWidth="1"/>
    <col min="12042" max="12042" width="13.33203125" style="11" customWidth="1"/>
    <col min="12043" max="12043" width="10.109375" style="11" bestFit="1" customWidth="1"/>
    <col min="12044" max="12044" width="11.6640625" style="11" customWidth="1"/>
    <col min="12045" max="12288" width="9.109375" style="11"/>
    <col min="12289" max="12289" width="6.6640625" style="11" customWidth="1"/>
    <col min="12290" max="12290" width="17.33203125" style="11" customWidth="1"/>
    <col min="12291" max="12291" width="18" style="11" customWidth="1"/>
    <col min="12292" max="12292" width="9.5546875" style="11" customWidth="1"/>
    <col min="12293" max="12293" width="13.88671875" style="11" customWidth="1"/>
    <col min="12294" max="12294" width="7.88671875" style="11" customWidth="1"/>
    <col min="12295" max="12295" width="6" style="11" customWidth="1"/>
    <col min="12296" max="12296" width="15" style="11" bestFit="1" customWidth="1"/>
    <col min="12297" max="12297" width="16.109375" style="11" customWidth="1"/>
    <col min="12298" max="12298" width="13.33203125" style="11" customWidth="1"/>
    <col min="12299" max="12299" width="10.109375" style="11" bestFit="1" customWidth="1"/>
    <col min="12300" max="12300" width="11.6640625" style="11" customWidth="1"/>
    <col min="12301" max="12544" width="9.109375" style="11"/>
    <col min="12545" max="12545" width="6.6640625" style="11" customWidth="1"/>
    <col min="12546" max="12546" width="17.33203125" style="11" customWidth="1"/>
    <col min="12547" max="12547" width="18" style="11" customWidth="1"/>
    <col min="12548" max="12548" width="9.5546875" style="11" customWidth="1"/>
    <col min="12549" max="12549" width="13.88671875" style="11" customWidth="1"/>
    <col min="12550" max="12550" width="7.88671875" style="11" customWidth="1"/>
    <col min="12551" max="12551" width="6" style="11" customWidth="1"/>
    <col min="12552" max="12552" width="15" style="11" bestFit="1" customWidth="1"/>
    <col min="12553" max="12553" width="16.109375" style="11" customWidth="1"/>
    <col min="12554" max="12554" width="13.33203125" style="11" customWidth="1"/>
    <col min="12555" max="12555" width="10.109375" style="11" bestFit="1" customWidth="1"/>
    <col min="12556" max="12556" width="11.6640625" style="11" customWidth="1"/>
    <col min="12557" max="12800" width="9.109375" style="11"/>
    <col min="12801" max="12801" width="6.6640625" style="11" customWidth="1"/>
    <col min="12802" max="12802" width="17.33203125" style="11" customWidth="1"/>
    <col min="12803" max="12803" width="18" style="11" customWidth="1"/>
    <col min="12804" max="12804" width="9.5546875" style="11" customWidth="1"/>
    <col min="12805" max="12805" width="13.88671875" style="11" customWidth="1"/>
    <col min="12806" max="12806" width="7.88671875" style="11" customWidth="1"/>
    <col min="12807" max="12807" width="6" style="11" customWidth="1"/>
    <col min="12808" max="12808" width="15" style="11" bestFit="1" customWidth="1"/>
    <col min="12809" max="12809" width="16.109375" style="11" customWidth="1"/>
    <col min="12810" max="12810" width="13.33203125" style="11" customWidth="1"/>
    <col min="12811" max="12811" width="10.109375" style="11" bestFit="1" customWidth="1"/>
    <col min="12812" max="12812" width="11.6640625" style="11" customWidth="1"/>
    <col min="12813" max="13056" width="9.109375" style="11"/>
    <col min="13057" max="13057" width="6.6640625" style="11" customWidth="1"/>
    <col min="13058" max="13058" width="17.33203125" style="11" customWidth="1"/>
    <col min="13059" max="13059" width="18" style="11" customWidth="1"/>
    <col min="13060" max="13060" width="9.5546875" style="11" customWidth="1"/>
    <col min="13061" max="13061" width="13.88671875" style="11" customWidth="1"/>
    <col min="13062" max="13062" width="7.88671875" style="11" customWidth="1"/>
    <col min="13063" max="13063" width="6" style="11" customWidth="1"/>
    <col min="13064" max="13064" width="15" style="11" bestFit="1" customWidth="1"/>
    <col min="13065" max="13065" width="16.109375" style="11" customWidth="1"/>
    <col min="13066" max="13066" width="13.33203125" style="11" customWidth="1"/>
    <col min="13067" max="13067" width="10.109375" style="11" bestFit="1" customWidth="1"/>
    <col min="13068" max="13068" width="11.6640625" style="11" customWidth="1"/>
    <col min="13069" max="13312" width="9.109375" style="11"/>
    <col min="13313" max="13313" width="6.6640625" style="11" customWidth="1"/>
    <col min="13314" max="13314" width="17.33203125" style="11" customWidth="1"/>
    <col min="13315" max="13315" width="18" style="11" customWidth="1"/>
    <col min="13316" max="13316" width="9.5546875" style="11" customWidth="1"/>
    <col min="13317" max="13317" width="13.88671875" style="11" customWidth="1"/>
    <col min="13318" max="13318" width="7.88671875" style="11" customWidth="1"/>
    <col min="13319" max="13319" width="6" style="11" customWidth="1"/>
    <col min="13320" max="13320" width="15" style="11" bestFit="1" customWidth="1"/>
    <col min="13321" max="13321" width="16.109375" style="11" customWidth="1"/>
    <col min="13322" max="13322" width="13.33203125" style="11" customWidth="1"/>
    <col min="13323" max="13323" width="10.109375" style="11" bestFit="1" customWidth="1"/>
    <col min="13324" max="13324" width="11.6640625" style="11" customWidth="1"/>
    <col min="13325" max="13568" width="9.109375" style="11"/>
    <col min="13569" max="13569" width="6.6640625" style="11" customWidth="1"/>
    <col min="13570" max="13570" width="17.33203125" style="11" customWidth="1"/>
    <col min="13571" max="13571" width="18" style="11" customWidth="1"/>
    <col min="13572" max="13572" width="9.5546875" style="11" customWidth="1"/>
    <col min="13573" max="13573" width="13.88671875" style="11" customWidth="1"/>
    <col min="13574" max="13574" width="7.88671875" style="11" customWidth="1"/>
    <col min="13575" max="13575" width="6" style="11" customWidth="1"/>
    <col min="13576" max="13576" width="15" style="11" bestFit="1" customWidth="1"/>
    <col min="13577" max="13577" width="16.109375" style="11" customWidth="1"/>
    <col min="13578" max="13578" width="13.33203125" style="11" customWidth="1"/>
    <col min="13579" max="13579" width="10.109375" style="11" bestFit="1" customWidth="1"/>
    <col min="13580" max="13580" width="11.6640625" style="11" customWidth="1"/>
    <col min="13581" max="13824" width="9.109375" style="11"/>
    <col min="13825" max="13825" width="6.6640625" style="11" customWidth="1"/>
    <col min="13826" max="13826" width="17.33203125" style="11" customWidth="1"/>
    <col min="13827" max="13827" width="18" style="11" customWidth="1"/>
    <col min="13828" max="13828" width="9.5546875" style="11" customWidth="1"/>
    <col min="13829" max="13829" width="13.88671875" style="11" customWidth="1"/>
    <col min="13830" max="13830" width="7.88671875" style="11" customWidth="1"/>
    <col min="13831" max="13831" width="6" style="11" customWidth="1"/>
    <col min="13832" max="13832" width="15" style="11" bestFit="1" customWidth="1"/>
    <col min="13833" max="13833" width="16.109375" style="11" customWidth="1"/>
    <col min="13834" max="13834" width="13.33203125" style="11" customWidth="1"/>
    <col min="13835" max="13835" width="10.109375" style="11" bestFit="1" customWidth="1"/>
    <col min="13836" max="13836" width="11.6640625" style="11" customWidth="1"/>
    <col min="13837" max="14080" width="9.109375" style="11"/>
    <col min="14081" max="14081" width="6.6640625" style="11" customWidth="1"/>
    <col min="14082" max="14082" width="17.33203125" style="11" customWidth="1"/>
    <col min="14083" max="14083" width="18" style="11" customWidth="1"/>
    <col min="14084" max="14084" width="9.5546875" style="11" customWidth="1"/>
    <col min="14085" max="14085" width="13.88671875" style="11" customWidth="1"/>
    <col min="14086" max="14086" width="7.88671875" style="11" customWidth="1"/>
    <col min="14087" max="14087" width="6" style="11" customWidth="1"/>
    <col min="14088" max="14088" width="15" style="11" bestFit="1" customWidth="1"/>
    <col min="14089" max="14089" width="16.109375" style="11" customWidth="1"/>
    <col min="14090" max="14090" width="13.33203125" style="11" customWidth="1"/>
    <col min="14091" max="14091" width="10.109375" style="11" bestFit="1" customWidth="1"/>
    <col min="14092" max="14092" width="11.6640625" style="11" customWidth="1"/>
    <col min="14093" max="14336" width="9.109375" style="11"/>
    <col min="14337" max="14337" width="6.6640625" style="11" customWidth="1"/>
    <col min="14338" max="14338" width="17.33203125" style="11" customWidth="1"/>
    <col min="14339" max="14339" width="18" style="11" customWidth="1"/>
    <col min="14340" max="14340" width="9.5546875" style="11" customWidth="1"/>
    <col min="14341" max="14341" width="13.88671875" style="11" customWidth="1"/>
    <col min="14342" max="14342" width="7.88671875" style="11" customWidth="1"/>
    <col min="14343" max="14343" width="6" style="11" customWidth="1"/>
    <col min="14344" max="14344" width="15" style="11" bestFit="1" customWidth="1"/>
    <col min="14345" max="14345" width="16.109375" style="11" customWidth="1"/>
    <col min="14346" max="14346" width="13.33203125" style="11" customWidth="1"/>
    <col min="14347" max="14347" width="10.109375" style="11" bestFit="1" customWidth="1"/>
    <col min="14348" max="14348" width="11.6640625" style="11" customWidth="1"/>
    <col min="14349" max="14592" width="9.109375" style="11"/>
    <col min="14593" max="14593" width="6.6640625" style="11" customWidth="1"/>
    <col min="14594" max="14594" width="17.33203125" style="11" customWidth="1"/>
    <col min="14595" max="14595" width="18" style="11" customWidth="1"/>
    <col min="14596" max="14596" width="9.5546875" style="11" customWidth="1"/>
    <col min="14597" max="14597" width="13.88671875" style="11" customWidth="1"/>
    <col min="14598" max="14598" width="7.88671875" style="11" customWidth="1"/>
    <col min="14599" max="14599" width="6" style="11" customWidth="1"/>
    <col min="14600" max="14600" width="15" style="11" bestFit="1" customWidth="1"/>
    <col min="14601" max="14601" width="16.109375" style="11" customWidth="1"/>
    <col min="14602" max="14602" width="13.33203125" style="11" customWidth="1"/>
    <col min="14603" max="14603" width="10.109375" style="11" bestFit="1" customWidth="1"/>
    <col min="14604" max="14604" width="11.6640625" style="11" customWidth="1"/>
    <col min="14605" max="14848" width="9.109375" style="11"/>
    <col min="14849" max="14849" width="6.6640625" style="11" customWidth="1"/>
    <col min="14850" max="14850" width="17.33203125" style="11" customWidth="1"/>
    <col min="14851" max="14851" width="18" style="11" customWidth="1"/>
    <col min="14852" max="14852" width="9.5546875" style="11" customWidth="1"/>
    <col min="14853" max="14853" width="13.88671875" style="11" customWidth="1"/>
    <col min="14854" max="14854" width="7.88671875" style="11" customWidth="1"/>
    <col min="14855" max="14855" width="6" style="11" customWidth="1"/>
    <col min="14856" max="14856" width="15" style="11" bestFit="1" customWidth="1"/>
    <col min="14857" max="14857" width="16.109375" style="11" customWidth="1"/>
    <col min="14858" max="14858" width="13.33203125" style="11" customWidth="1"/>
    <col min="14859" max="14859" width="10.109375" style="11" bestFit="1" customWidth="1"/>
    <col min="14860" max="14860" width="11.6640625" style="11" customWidth="1"/>
    <col min="14861" max="15104" width="9.109375" style="11"/>
    <col min="15105" max="15105" width="6.6640625" style="11" customWidth="1"/>
    <col min="15106" max="15106" width="17.33203125" style="11" customWidth="1"/>
    <col min="15107" max="15107" width="18" style="11" customWidth="1"/>
    <col min="15108" max="15108" width="9.5546875" style="11" customWidth="1"/>
    <col min="15109" max="15109" width="13.88671875" style="11" customWidth="1"/>
    <col min="15110" max="15110" width="7.88671875" style="11" customWidth="1"/>
    <col min="15111" max="15111" width="6" style="11" customWidth="1"/>
    <col min="15112" max="15112" width="15" style="11" bestFit="1" customWidth="1"/>
    <col min="15113" max="15113" width="16.109375" style="11" customWidth="1"/>
    <col min="15114" max="15114" width="13.33203125" style="11" customWidth="1"/>
    <col min="15115" max="15115" width="10.109375" style="11" bestFit="1" customWidth="1"/>
    <col min="15116" max="15116" width="11.6640625" style="11" customWidth="1"/>
    <col min="15117" max="15360" width="9.109375" style="11"/>
    <col min="15361" max="15361" width="6.6640625" style="11" customWidth="1"/>
    <col min="15362" max="15362" width="17.33203125" style="11" customWidth="1"/>
    <col min="15363" max="15363" width="18" style="11" customWidth="1"/>
    <col min="15364" max="15364" width="9.5546875" style="11" customWidth="1"/>
    <col min="15365" max="15365" width="13.88671875" style="11" customWidth="1"/>
    <col min="15366" max="15366" width="7.88671875" style="11" customWidth="1"/>
    <col min="15367" max="15367" width="6" style="11" customWidth="1"/>
    <col min="15368" max="15368" width="15" style="11" bestFit="1" customWidth="1"/>
    <col min="15369" max="15369" width="16.109375" style="11" customWidth="1"/>
    <col min="15370" max="15370" width="13.33203125" style="11" customWidth="1"/>
    <col min="15371" max="15371" width="10.109375" style="11" bestFit="1" customWidth="1"/>
    <col min="15372" max="15372" width="11.6640625" style="11" customWidth="1"/>
    <col min="15373" max="15616" width="9.109375" style="11"/>
    <col min="15617" max="15617" width="6.6640625" style="11" customWidth="1"/>
    <col min="15618" max="15618" width="17.33203125" style="11" customWidth="1"/>
    <col min="15619" max="15619" width="18" style="11" customWidth="1"/>
    <col min="15620" max="15620" width="9.5546875" style="11" customWidth="1"/>
    <col min="15621" max="15621" width="13.88671875" style="11" customWidth="1"/>
    <col min="15622" max="15622" width="7.88671875" style="11" customWidth="1"/>
    <col min="15623" max="15623" width="6" style="11" customWidth="1"/>
    <col min="15624" max="15624" width="15" style="11" bestFit="1" customWidth="1"/>
    <col min="15625" max="15625" width="16.109375" style="11" customWidth="1"/>
    <col min="15626" max="15626" width="13.33203125" style="11" customWidth="1"/>
    <col min="15627" max="15627" width="10.109375" style="11" bestFit="1" customWidth="1"/>
    <col min="15628" max="15628" width="11.6640625" style="11" customWidth="1"/>
    <col min="15629" max="15872" width="9.109375" style="11"/>
    <col min="15873" max="15873" width="6.6640625" style="11" customWidth="1"/>
    <col min="15874" max="15874" width="17.33203125" style="11" customWidth="1"/>
    <col min="15875" max="15875" width="18" style="11" customWidth="1"/>
    <col min="15876" max="15876" width="9.5546875" style="11" customWidth="1"/>
    <col min="15877" max="15877" width="13.88671875" style="11" customWidth="1"/>
    <col min="15878" max="15878" width="7.88671875" style="11" customWidth="1"/>
    <col min="15879" max="15879" width="6" style="11" customWidth="1"/>
    <col min="15880" max="15880" width="15" style="11" bestFit="1" customWidth="1"/>
    <col min="15881" max="15881" width="16.109375" style="11" customWidth="1"/>
    <col min="15882" max="15882" width="13.33203125" style="11" customWidth="1"/>
    <col min="15883" max="15883" width="10.109375" style="11" bestFit="1" customWidth="1"/>
    <col min="15884" max="15884" width="11.6640625" style="11" customWidth="1"/>
    <col min="15885" max="16128" width="9.109375" style="11"/>
    <col min="16129" max="16129" width="6.6640625" style="11" customWidth="1"/>
    <col min="16130" max="16130" width="17.33203125" style="11" customWidth="1"/>
    <col min="16131" max="16131" width="18" style="11" customWidth="1"/>
    <col min="16132" max="16132" width="9.5546875" style="11" customWidth="1"/>
    <col min="16133" max="16133" width="13.88671875" style="11" customWidth="1"/>
    <col min="16134" max="16134" width="7.88671875" style="11" customWidth="1"/>
    <col min="16135" max="16135" width="6" style="11" customWidth="1"/>
    <col min="16136" max="16136" width="15" style="11" bestFit="1" customWidth="1"/>
    <col min="16137" max="16137" width="16.109375" style="11" customWidth="1"/>
    <col min="16138" max="16138" width="13.33203125" style="11" customWidth="1"/>
    <col min="16139" max="16139" width="10.109375" style="11" bestFit="1" customWidth="1"/>
    <col min="16140" max="16140" width="11.6640625" style="11" customWidth="1"/>
    <col min="16141" max="16384" width="9.109375" style="11"/>
  </cols>
  <sheetData>
    <row r="1" spans="2:12" ht="16.2" thickBot="1">
      <c r="B1" s="160" t="s">
        <v>372</v>
      </c>
      <c r="C1" s="160"/>
      <c r="D1" s="160"/>
      <c r="E1" s="160"/>
      <c r="G1" s="160" t="s">
        <v>68</v>
      </c>
      <c r="H1" s="160"/>
      <c r="I1" s="160"/>
      <c r="J1" s="160"/>
      <c r="K1" s="160"/>
      <c r="L1" s="160"/>
    </row>
    <row r="2" spans="2:12" ht="16.2" thickBot="1">
      <c r="B2" s="104" t="s">
        <v>8</v>
      </c>
      <c r="C2" s="104" t="s">
        <v>218</v>
      </c>
      <c r="D2" s="104" t="s">
        <v>375</v>
      </c>
      <c r="E2" s="136" t="s">
        <v>373</v>
      </c>
      <c r="G2" s="104" t="s">
        <v>8</v>
      </c>
      <c r="H2" s="105" t="s">
        <v>69</v>
      </c>
      <c r="I2" s="105" t="s">
        <v>218</v>
      </c>
      <c r="J2" s="105" t="s">
        <v>70</v>
      </c>
      <c r="K2" s="105" t="s">
        <v>71</v>
      </c>
      <c r="L2" s="106" t="s">
        <v>374</v>
      </c>
    </row>
    <row r="3" spans="2:12" ht="14.4">
      <c r="B3" s="127">
        <v>1</v>
      </c>
      <c r="C3" s="116" t="s">
        <v>221</v>
      </c>
      <c r="D3" s="117">
        <v>60</v>
      </c>
      <c r="E3" s="109">
        <f>LOOKUP(C3,$I$3:$I$19,$L$3:$L$19)</f>
        <v>23</v>
      </c>
      <c r="G3" s="134">
        <v>1</v>
      </c>
      <c r="H3" s="132" t="s">
        <v>376</v>
      </c>
      <c r="I3" s="132" t="s">
        <v>15</v>
      </c>
      <c r="J3" s="132" t="s">
        <v>384</v>
      </c>
      <c r="K3" s="133">
        <v>39854</v>
      </c>
      <c r="L3" s="129">
        <v>40</v>
      </c>
    </row>
    <row r="4" spans="2:12" ht="14.4">
      <c r="B4" s="127">
        <v>2</v>
      </c>
      <c r="C4" s="116" t="s">
        <v>222</v>
      </c>
      <c r="D4" s="117">
        <v>40</v>
      </c>
      <c r="E4" s="109">
        <f t="shared" ref="E4:E40" si="0">LOOKUP(C4,$I$3:$I$19,$L$3:$L$19)</f>
        <v>38</v>
      </c>
      <c r="G4" s="135">
        <v>2</v>
      </c>
      <c r="H4" s="130" t="s">
        <v>377</v>
      </c>
      <c r="I4" s="130" t="s">
        <v>10</v>
      </c>
      <c r="J4" s="130" t="s">
        <v>67</v>
      </c>
      <c r="K4" s="131">
        <v>39854</v>
      </c>
      <c r="L4" s="128">
        <v>121</v>
      </c>
    </row>
    <row r="5" spans="2:12" ht="14.4">
      <c r="B5" s="127">
        <v>3</v>
      </c>
      <c r="C5" s="116" t="s">
        <v>9</v>
      </c>
      <c r="D5" s="117">
        <v>35</v>
      </c>
      <c r="E5" s="109">
        <f t="shared" si="0"/>
        <v>12</v>
      </c>
      <c r="G5" s="135">
        <v>3</v>
      </c>
      <c r="H5" s="130" t="s">
        <v>214</v>
      </c>
      <c r="I5" s="130" t="s">
        <v>18</v>
      </c>
      <c r="J5" s="130" t="s">
        <v>59</v>
      </c>
      <c r="K5" s="131">
        <v>39855</v>
      </c>
      <c r="L5" s="128">
        <v>29</v>
      </c>
    </row>
    <row r="6" spans="2:12" ht="14.4">
      <c r="B6" s="127">
        <v>4</v>
      </c>
      <c r="C6" s="116" t="s">
        <v>223</v>
      </c>
      <c r="D6" s="117">
        <v>45</v>
      </c>
      <c r="E6" s="109">
        <f t="shared" si="0"/>
        <v>45</v>
      </c>
      <c r="G6" s="135">
        <v>4</v>
      </c>
      <c r="H6" s="130" t="s">
        <v>378</v>
      </c>
      <c r="I6" s="130" t="s">
        <v>13</v>
      </c>
      <c r="J6" s="130" t="s">
        <v>67</v>
      </c>
      <c r="K6" s="131">
        <v>39856</v>
      </c>
      <c r="L6" s="128">
        <v>22</v>
      </c>
    </row>
    <row r="7" spans="2:12" ht="14.4">
      <c r="B7" s="127">
        <v>5</v>
      </c>
      <c r="C7" s="116" t="s">
        <v>224</v>
      </c>
      <c r="D7" s="117">
        <v>23</v>
      </c>
      <c r="E7" s="109">
        <f t="shared" si="0"/>
        <v>60</v>
      </c>
      <c r="G7" s="135">
        <v>5</v>
      </c>
      <c r="H7" s="130" t="s">
        <v>376</v>
      </c>
      <c r="I7" s="130" t="s">
        <v>12</v>
      </c>
      <c r="J7" s="130" t="s">
        <v>59</v>
      </c>
      <c r="K7" s="131">
        <v>39857</v>
      </c>
      <c r="L7" s="128">
        <v>45</v>
      </c>
    </row>
    <row r="8" spans="2:12" ht="14.4">
      <c r="B8" s="127">
        <v>6</v>
      </c>
      <c r="C8" s="116" t="s">
        <v>9</v>
      </c>
      <c r="D8" s="117">
        <v>36</v>
      </c>
      <c r="E8" s="109">
        <f t="shared" si="0"/>
        <v>12</v>
      </c>
      <c r="G8" s="135">
        <v>6</v>
      </c>
      <c r="H8" s="130" t="s">
        <v>215</v>
      </c>
      <c r="I8" s="130" t="s">
        <v>383</v>
      </c>
      <c r="J8" s="130" t="s">
        <v>384</v>
      </c>
      <c r="K8" s="131">
        <v>39856</v>
      </c>
      <c r="L8" s="128">
        <v>38</v>
      </c>
    </row>
    <row r="9" spans="2:12" ht="14.4">
      <c r="B9" s="127">
        <v>7</v>
      </c>
      <c r="C9" s="116" t="s">
        <v>224</v>
      </c>
      <c r="D9" s="117">
        <v>60</v>
      </c>
      <c r="E9" s="109">
        <f t="shared" si="0"/>
        <v>60</v>
      </c>
      <c r="G9" s="135">
        <v>7</v>
      </c>
      <c r="H9" s="130" t="s">
        <v>214</v>
      </c>
      <c r="I9" s="130" t="s">
        <v>9</v>
      </c>
      <c r="J9" s="130" t="s">
        <v>384</v>
      </c>
      <c r="K9" s="131">
        <v>39857</v>
      </c>
      <c r="L9" s="128">
        <v>12</v>
      </c>
    </row>
    <row r="10" spans="2:12" ht="14.4">
      <c r="B10" s="127">
        <v>8</v>
      </c>
      <c r="C10" s="116" t="s">
        <v>10</v>
      </c>
      <c r="D10" s="117">
        <v>10</v>
      </c>
      <c r="E10" s="109">
        <f t="shared" si="0"/>
        <v>121</v>
      </c>
      <c r="G10" s="135">
        <v>8</v>
      </c>
      <c r="H10" s="130" t="s">
        <v>380</v>
      </c>
      <c r="I10" s="130" t="s">
        <v>226</v>
      </c>
      <c r="J10" s="130" t="s">
        <v>384</v>
      </c>
      <c r="K10" s="131">
        <v>39854</v>
      </c>
      <c r="L10" s="128">
        <v>8</v>
      </c>
    </row>
    <row r="11" spans="2:12" ht="14.4">
      <c r="B11" s="127">
        <v>9</v>
      </c>
      <c r="C11" s="116" t="s">
        <v>9</v>
      </c>
      <c r="D11" s="117">
        <v>5</v>
      </c>
      <c r="E11" s="109">
        <f t="shared" si="0"/>
        <v>12</v>
      </c>
      <c r="G11" s="135">
        <v>9</v>
      </c>
      <c r="H11" s="130" t="s">
        <v>379</v>
      </c>
      <c r="I11" s="130" t="s">
        <v>224</v>
      </c>
      <c r="J11" s="130" t="s">
        <v>67</v>
      </c>
      <c r="K11" s="131">
        <v>39854</v>
      </c>
      <c r="L11" s="128">
        <v>60</v>
      </c>
    </row>
    <row r="12" spans="2:12" ht="14.4">
      <c r="B12" s="127">
        <v>10</v>
      </c>
      <c r="C12" s="116" t="s">
        <v>11</v>
      </c>
      <c r="D12" s="117">
        <v>15</v>
      </c>
      <c r="E12" s="109">
        <f t="shared" si="0"/>
        <v>80</v>
      </c>
      <c r="G12" s="135">
        <v>10</v>
      </c>
      <c r="H12" s="130" t="s">
        <v>214</v>
      </c>
      <c r="I12" s="130" t="s">
        <v>17</v>
      </c>
      <c r="J12" s="130" t="s">
        <v>59</v>
      </c>
      <c r="K12" s="131">
        <v>39854</v>
      </c>
      <c r="L12" s="128">
        <v>10</v>
      </c>
    </row>
    <row r="13" spans="2:12" ht="14.4">
      <c r="B13" s="127">
        <v>11</v>
      </c>
      <c r="C13" s="116" t="s">
        <v>12</v>
      </c>
      <c r="D13" s="117">
        <v>14</v>
      </c>
      <c r="E13" s="109">
        <f t="shared" si="0"/>
        <v>45</v>
      </c>
      <c r="G13" s="135">
        <v>11</v>
      </c>
      <c r="H13" s="130" t="s">
        <v>381</v>
      </c>
      <c r="I13" s="130" t="s">
        <v>11</v>
      </c>
      <c r="J13" s="130" t="s">
        <v>67</v>
      </c>
      <c r="K13" s="131">
        <v>39855</v>
      </c>
      <c r="L13" s="128">
        <v>80</v>
      </c>
    </row>
    <row r="14" spans="2:12" ht="14.4">
      <c r="B14" s="127">
        <v>12</v>
      </c>
      <c r="C14" s="116" t="s">
        <v>13</v>
      </c>
      <c r="D14" s="117">
        <v>48</v>
      </c>
      <c r="E14" s="109">
        <f t="shared" si="0"/>
        <v>22</v>
      </c>
      <c r="G14" s="135">
        <v>12</v>
      </c>
      <c r="H14" s="130" t="s">
        <v>72</v>
      </c>
      <c r="I14" s="130" t="s">
        <v>223</v>
      </c>
      <c r="J14" s="130" t="s">
        <v>59</v>
      </c>
      <c r="K14" s="131">
        <v>39856</v>
      </c>
      <c r="L14" s="128">
        <v>45</v>
      </c>
    </row>
    <row r="15" spans="2:12" ht="14.4">
      <c r="B15" s="127">
        <v>13</v>
      </c>
      <c r="C15" s="116" t="s">
        <v>224</v>
      </c>
      <c r="D15" s="117">
        <v>15</v>
      </c>
      <c r="E15" s="109">
        <f t="shared" si="0"/>
        <v>60</v>
      </c>
      <c r="G15" s="135">
        <v>13</v>
      </c>
      <c r="H15" s="130" t="s">
        <v>380</v>
      </c>
      <c r="I15" s="130" t="s">
        <v>225</v>
      </c>
      <c r="J15" s="130" t="s">
        <v>384</v>
      </c>
      <c r="K15" s="131">
        <v>39857</v>
      </c>
      <c r="L15" s="128">
        <v>12</v>
      </c>
    </row>
    <row r="16" spans="2:12" ht="14.4">
      <c r="B16" s="127">
        <v>14</v>
      </c>
      <c r="C16" s="116" t="s">
        <v>224</v>
      </c>
      <c r="D16" s="117">
        <v>13</v>
      </c>
      <c r="E16" s="109">
        <f t="shared" si="0"/>
        <v>60</v>
      </c>
      <c r="G16" s="135">
        <v>14</v>
      </c>
      <c r="H16" s="130" t="s">
        <v>382</v>
      </c>
      <c r="I16" s="130" t="s">
        <v>16</v>
      </c>
      <c r="J16" s="130" t="s">
        <v>67</v>
      </c>
      <c r="K16" s="131">
        <v>39857</v>
      </c>
      <c r="L16" s="128">
        <v>40</v>
      </c>
    </row>
    <row r="17" spans="2:12" ht="14.4">
      <c r="B17" s="127">
        <v>15</v>
      </c>
      <c r="C17" s="116" t="s">
        <v>14</v>
      </c>
      <c r="D17" s="117">
        <v>42</v>
      </c>
      <c r="E17" s="109">
        <f t="shared" si="0"/>
        <v>45</v>
      </c>
      <c r="G17" s="135">
        <v>15</v>
      </c>
      <c r="H17" s="130" t="s">
        <v>215</v>
      </c>
      <c r="I17" s="130" t="s">
        <v>228</v>
      </c>
      <c r="J17" s="130" t="s">
        <v>59</v>
      </c>
      <c r="K17" s="131">
        <v>39854</v>
      </c>
      <c r="L17" s="128">
        <v>25</v>
      </c>
    </row>
    <row r="18" spans="2:12" ht="14.4">
      <c r="B18" s="127">
        <v>16</v>
      </c>
      <c r="C18" s="116" t="s">
        <v>15</v>
      </c>
      <c r="D18" s="117">
        <v>26</v>
      </c>
      <c r="E18" s="109">
        <f t="shared" si="0"/>
        <v>40</v>
      </c>
      <c r="G18" s="135">
        <v>16</v>
      </c>
      <c r="H18" s="130" t="s">
        <v>381</v>
      </c>
      <c r="I18" s="130" t="s">
        <v>14</v>
      </c>
      <c r="J18" s="130" t="s">
        <v>384</v>
      </c>
      <c r="K18" s="131">
        <v>39854</v>
      </c>
      <c r="L18" s="128">
        <v>45</v>
      </c>
    </row>
    <row r="19" spans="2:12" ht="14.4">
      <c r="B19" s="127">
        <v>17</v>
      </c>
      <c r="C19" s="116" t="s">
        <v>16</v>
      </c>
      <c r="D19" s="117">
        <v>14</v>
      </c>
      <c r="E19" s="109">
        <f t="shared" si="0"/>
        <v>40</v>
      </c>
      <c r="G19" s="135">
        <v>17</v>
      </c>
      <c r="H19" s="130" t="s">
        <v>214</v>
      </c>
      <c r="I19" s="130" t="s">
        <v>221</v>
      </c>
      <c r="J19" s="130" t="s">
        <v>67</v>
      </c>
      <c r="K19" s="131">
        <v>39854</v>
      </c>
      <c r="L19" s="128">
        <v>23</v>
      </c>
    </row>
    <row r="20" spans="2:12" ht="14.4">
      <c r="B20" s="127">
        <v>18</v>
      </c>
      <c r="C20" s="116" t="s">
        <v>9</v>
      </c>
      <c r="D20" s="117">
        <v>80</v>
      </c>
      <c r="E20" s="109">
        <f t="shared" si="0"/>
        <v>12</v>
      </c>
    </row>
    <row r="21" spans="2:12" ht="14.4">
      <c r="B21" s="127">
        <v>19</v>
      </c>
      <c r="C21" s="116" t="s">
        <v>225</v>
      </c>
      <c r="D21" s="117">
        <v>25</v>
      </c>
      <c r="E21" s="109">
        <f t="shared" si="0"/>
        <v>12</v>
      </c>
    </row>
    <row r="22" spans="2:12" ht="14.4">
      <c r="B22" s="127">
        <v>20</v>
      </c>
      <c r="C22" s="116" t="s">
        <v>227</v>
      </c>
      <c r="D22" s="117">
        <v>20</v>
      </c>
      <c r="E22" s="109">
        <f t="shared" si="0"/>
        <v>45</v>
      </c>
    </row>
    <row r="23" spans="2:12" ht="14.4">
      <c r="B23" s="127">
        <v>21</v>
      </c>
      <c r="C23" s="116" t="s">
        <v>226</v>
      </c>
      <c r="D23" s="117">
        <v>100</v>
      </c>
      <c r="E23" s="109">
        <f t="shared" si="0"/>
        <v>8</v>
      </c>
    </row>
    <row r="24" spans="2:12" ht="14.4">
      <c r="B24" s="127">
        <v>22</v>
      </c>
      <c r="C24" s="116" t="s">
        <v>228</v>
      </c>
      <c r="D24" s="117">
        <v>50</v>
      </c>
      <c r="E24" s="109">
        <f t="shared" si="0"/>
        <v>25</v>
      </c>
    </row>
    <row r="25" spans="2:12" ht="14.4">
      <c r="B25" s="127">
        <v>23</v>
      </c>
      <c r="C25" s="116" t="s">
        <v>9</v>
      </c>
      <c r="D25" s="117">
        <v>60</v>
      </c>
      <c r="E25" s="109">
        <f t="shared" si="0"/>
        <v>12</v>
      </c>
    </row>
    <row r="26" spans="2:12" ht="14.4">
      <c r="B26" s="127">
        <v>24</v>
      </c>
      <c r="C26" s="116" t="s">
        <v>18</v>
      </c>
      <c r="D26" s="117">
        <v>40</v>
      </c>
      <c r="E26" s="109">
        <f t="shared" si="0"/>
        <v>29</v>
      </c>
    </row>
    <row r="27" spans="2:12" ht="14.4">
      <c r="B27" s="127">
        <v>25</v>
      </c>
      <c r="C27" s="116" t="s">
        <v>224</v>
      </c>
      <c r="D27" s="117">
        <v>45</v>
      </c>
      <c r="E27" s="109">
        <f t="shared" si="0"/>
        <v>60</v>
      </c>
    </row>
    <row r="28" spans="2:12" ht="14.4">
      <c r="B28" s="127">
        <v>26</v>
      </c>
      <c r="C28" s="116" t="s">
        <v>9</v>
      </c>
      <c r="D28" s="117">
        <v>35</v>
      </c>
      <c r="E28" s="109">
        <f t="shared" si="0"/>
        <v>12</v>
      </c>
    </row>
    <row r="29" spans="2:12" ht="14.4">
      <c r="B29" s="127">
        <v>27</v>
      </c>
      <c r="C29" s="116" t="s">
        <v>223</v>
      </c>
      <c r="D29" s="117">
        <v>45</v>
      </c>
      <c r="E29" s="109">
        <f t="shared" si="0"/>
        <v>45</v>
      </c>
    </row>
    <row r="30" spans="2:12" ht="14.4">
      <c r="B30" s="127">
        <v>28</v>
      </c>
      <c r="C30" s="116" t="s">
        <v>224</v>
      </c>
      <c r="D30" s="117">
        <v>23</v>
      </c>
      <c r="E30" s="109">
        <f t="shared" si="0"/>
        <v>60</v>
      </c>
    </row>
    <row r="31" spans="2:12" ht="14.4">
      <c r="B31" s="127">
        <v>29</v>
      </c>
      <c r="C31" s="116" t="s">
        <v>9</v>
      </c>
      <c r="D31" s="117">
        <v>36</v>
      </c>
      <c r="E31" s="109">
        <f t="shared" si="0"/>
        <v>12</v>
      </c>
    </row>
    <row r="32" spans="2:12" ht="14.4">
      <c r="B32" s="127">
        <v>30</v>
      </c>
      <c r="C32" s="116" t="s">
        <v>224</v>
      </c>
      <c r="D32" s="117">
        <v>60</v>
      </c>
      <c r="E32" s="109">
        <f t="shared" si="0"/>
        <v>60</v>
      </c>
    </row>
    <row r="33" spans="2:5" ht="14.4">
      <c r="B33" s="127">
        <v>31</v>
      </c>
      <c r="C33" s="116" t="s">
        <v>10</v>
      </c>
      <c r="D33" s="117">
        <v>10</v>
      </c>
      <c r="E33" s="109">
        <f t="shared" si="0"/>
        <v>121</v>
      </c>
    </row>
    <row r="34" spans="2:5" ht="14.4">
      <c r="B34" s="127">
        <v>32</v>
      </c>
      <c r="C34" s="116" t="s">
        <v>9</v>
      </c>
      <c r="D34" s="117">
        <v>5</v>
      </c>
      <c r="E34" s="109">
        <f t="shared" si="0"/>
        <v>12</v>
      </c>
    </row>
    <row r="35" spans="2:5" ht="14.4">
      <c r="B35" s="127">
        <v>33</v>
      </c>
      <c r="C35" s="116" t="s">
        <v>11</v>
      </c>
      <c r="D35" s="117">
        <v>15</v>
      </c>
      <c r="E35" s="109">
        <f t="shared" si="0"/>
        <v>80</v>
      </c>
    </row>
    <row r="36" spans="2:5" ht="14.4">
      <c r="B36" s="127">
        <v>34</v>
      </c>
      <c r="C36" s="116" t="s">
        <v>14</v>
      </c>
      <c r="D36" s="117">
        <v>42</v>
      </c>
      <c r="E36" s="109">
        <f t="shared" si="0"/>
        <v>45</v>
      </c>
    </row>
    <row r="37" spans="2:5" ht="14.4">
      <c r="B37" s="127">
        <v>35</v>
      </c>
      <c r="C37" s="116" t="s">
        <v>15</v>
      </c>
      <c r="D37" s="117">
        <v>26</v>
      </c>
      <c r="E37" s="109">
        <f t="shared" si="0"/>
        <v>40</v>
      </c>
    </row>
    <row r="38" spans="2:5" ht="14.4">
      <c r="B38" s="127">
        <v>36</v>
      </c>
      <c r="C38" s="116" t="s">
        <v>16</v>
      </c>
      <c r="D38" s="117">
        <v>14</v>
      </c>
      <c r="E38" s="109">
        <f t="shared" si="0"/>
        <v>40</v>
      </c>
    </row>
    <row r="39" spans="2:5" ht="14.4">
      <c r="B39" s="127">
        <v>37</v>
      </c>
      <c r="C39" s="116" t="s">
        <v>9</v>
      </c>
      <c r="D39" s="117">
        <v>80</v>
      </c>
      <c r="E39" s="109">
        <f t="shared" si="0"/>
        <v>12</v>
      </c>
    </row>
    <row r="40" spans="2:5" ht="14.4">
      <c r="B40" s="127">
        <v>38</v>
      </c>
      <c r="C40" s="116" t="s">
        <v>225</v>
      </c>
      <c r="D40" s="117">
        <v>25</v>
      </c>
      <c r="E40" s="109">
        <f t="shared" si="0"/>
        <v>12</v>
      </c>
    </row>
  </sheetData>
  <mergeCells count="2">
    <mergeCell ref="B1:E1"/>
    <mergeCell ref="G1:L1"/>
  </mergeCells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5"/>
  <sheetViews>
    <sheetView tabSelected="1" workbookViewId="0">
      <selection activeCell="L12" sqref="L12"/>
    </sheetView>
  </sheetViews>
  <sheetFormatPr defaultRowHeight="14.4"/>
  <cols>
    <col min="2" max="2" width="22.88671875" bestFit="1" customWidth="1"/>
    <col min="3" max="3" width="14.88671875" bestFit="1" customWidth="1"/>
    <col min="4" max="4" width="17" bestFit="1" customWidth="1"/>
    <col min="5" max="5" width="14.77734375" bestFit="1" customWidth="1"/>
    <col min="6" max="6" width="8.77734375" bestFit="1" customWidth="1"/>
    <col min="7" max="7" width="5.109375" bestFit="1" customWidth="1"/>
    <col min="8" max="8" width="15.33203125" bestFit="1" customWidth="1"/>
    <col min="9" max="9" width="7.77734375" bestFit="1" customWidth="1"/>
    <col min="10" max="10" width="10.33203125" bestFit="1" customWidth="1"/>
  </cols>
  <sheetData>
    <row r="4" spans="2:13" ht="15" thickBo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6.2" thickBot="1">
      <c r="B5" s="141" t="s">
        <v>229</v>
      </c>
      <c r="C5" s="142" t="s">
        <v>237</v>
      </c>
      <c r="D5" s="142" t="s">
        <v>238</v>
      </c>
      <c r="E5" s="142" t="s">
        <v>239</v>
      </c>
      <c r="F5" s="142" t="s">
        <v>231</v>
      </c>
      <c r="G5" s="143" t="s">
        <v>240</v>
      </c>
      <c r="H5" s="142" t="s">
        <v>241</v>
      </c>
      <c r="I5" s="143" t="s">
        <v>704</v>
      </c>
      <c r="J5" s="144" t="s">
        <v>232</v>
      </c>
      <c r="K5" s="1"/>
      <c r="L5" s="1"/>
      <c r="M5" s="1"/>
    </row>
    <row r="6" spans="2:13">
      <c r="B6" s="145" t="s">
        <v>73</v>
      </c>
      <c r="C6" s="146">
        <v>2500</v>
      </c>
      <c r="D6" s="156">
        <f>IF(C6&gt;5000,C6*0.2,C6*0.3)</f>
        <v>750</v>
      </c>
      <c r="E6" s="156">
        <f>SUM(C6:D6)</f>
        <v>3250</v>
      </c>
      <c r="F6" s="156">
        <f>IF(E6&gt;8000,E6*0.08,E6*0.05)</f>
        <v>162.5</v>
      </c>
      <c r="G6" s="156">
        <f>D6*0.2</f>
        <v>150</v>
      </c>
      <c r="H6" s="156">
        <f>E6*0.03</f>
        <v>97.5</v>
      </c>
      <c r="I6" s="146">
        <v>15</v>
      </c>
      <c r="J6" s="156">
        <f>(E6-C6-F6-G6-H6)*I6</f>
        <v>5100</v>
      </c>
      <c r="K6" s="1"/>
      <c r="L6" s="1"/>
      <c r="M6" s="1"/>
    </row>
    <row r="7" spans="2:13">
      <c r="B7" s="145" t="s">
        <v>74</v>
      </c>
      <c r="C7" s="146">
        <v>7100</v>
      </c>
      <c r="D7" s="156">
        <f t="shared" ref="D7:D11" si="0">IF(C7&gt;5000,C7*1.2,C7*1.3)</f>
        <v>8520</v>
      </c>
      <c r="E7" s="156">
        <f t="shared" ref="E7:E11" si="1">SUM(C7:D7)</f>
        <v>15620</v>
      </c>
      <c r="F7" s="156">
        <f t="shared" ref="F7:F11" si="2">IF(E7&gt;8000,E7*0.08,E7*0.05)</f>
        <v>1249.6000000000001</v>
      </c>
      <c r="G7" s="156">
        <f t="shared" ref="G7:G11" si="3">D7*0.2</f>
        <v>1704</v>
      </c>
      <c r="H7" s="156">
        <f t="shared" ref="H7:H11" si="4">E7*0.03</f>
        <v>468.59999999999997</v>
      </c>
      <c r="I7" s="146">
        <v>3</v>
      </c>
      <c r="J7" s="156">
        <f t="shared" ref="J7:J11" si="5">(E7-C7-F7-G7-H7)*I7</f>
        <v>15293.399999999998</v>
      </c>
      <c r="K7" s="1"/>
      <c r="L7" s="1"/>
      <c r="M7" s="1"/>
    </row>
    <row r="8" spans="2:13">
      <c r="B8" s="145" t="s">
        <v>75</v>
      </c>
      <c r="C8" s="146">
        <v>3500</v>
      </c>
      <c r="D8" s="156">
        <f t="shared" si="0"/>
        <v>4550</v>
      </c>
      <c r="E8" s="156">
        <f t="shared" si="1"/>
        <v>8050</v>
      </c>
      <c r="F8" s="156">
        <f t="shared" si="2"/>
        <v>644</v>
      </c>
      <c r="G8" s="156">
        <f t="shared" si="3"/>
        <v>910</v>
      </c>
      <c r="H8" s="156">
        <f t="shared" si="4"/>
        <v>241.5</v>
      </c>
      <c r="I8" s="146">
        <v>5</v>
      </c>
      <c r="J8" s="156">
        <f t="shared" si="5"/>
        <v>13772.5</v>
      </c>
      <c r="K8" s="1"/>
      <c r="L8" s="1"/>
      <c r="M8" s="1"/>
    </row>
    <row r="9" spans="2:13">
      <c r="B9" s="145" t="s">
        <v>242</v>
      </c>
      <c r="C9" s="146">
        <v>9600</v>
      </c>
      <c r="D9" s="156">
        <f t="shared" si="0"/>
        <v>11520</v>
      </c>
      <c r="E9" s="156">
        <f t="shared" si="1"/>
        <v>21120</v>
      </c>
      <c r="F9" s="156">
        <f t="shared" si="2"/>
        <v>1689.6000000000001</v>
      </c>
      <c r="G9" s="156">
        <f t="shared" si="3"/>
        <v>2304</v>
      </c>
      <c r="H9" s="156">
        <f t="shared" si="4"/>
        <v>633.6</v>
      </c>
      <c r="I9" s="146">
        <v>2</v>
      </c>
      <c r="J9" s="156">
        <f t="shared" si="5"/>
        <v>13785.599999999999</v>
      </c>
      <c r="K9" s="1"/>
      <c r="L9" s="1"/>
      <c r="M9" s="1"/>
    </row>
    <row r="10" spans="2:13">
      <c r="B10" s="145" t="s">
        <v>243</v>
      </c>
      <c r="C10" s="146">
        <v>120</v>
      </c>
      <c r="D10" s="156">
        <f t="shared" si="0"/>
        <v>156</v>
      </c>
      <c r="E10" s="156">
        <f t="shared" si="1"/>
        <v>276</v>
      </c>
      <c r="F10" s="156">
        <f t="shared" si="2"/>
        <v>13.8</v>
      </c>
      <c r="G10" s="156">
        <f t="shared" si="3"/>
        <v>31.200000000000003</v>
      </c>
      <c r="H10" s="156">
        <f t="shared" si="4"/>
        <v>8.2799999999999994</v>
      </c>
      <c r="I10" s="146">
        <v>25</v>
      </c>
      <c r="J10" s="156">
        <f t="shared" si="5"/>
        <v>2567.9999999999995</v>
      </c>
      <c r="K10" s="1"/>
      <c r="L10" s="1"/>
      <c r="M10" s="1"/>
    </row>
    <row r="11" spans="2:13">
      <c r="B11" s="145" t="s">
        <v>244</v>
      </c>
      <c r="C11" s="146">
        <v>85</v>
      </c>
      <c r="D11" s="156">
        <f t="shared" si="0"/>
        <v>110.5</v>
      </c>
      <c r="E11" s="156">
        <f t="shared" si="1"/>
        <v>195.5</v>
      </c>
      <c r="F11" s="156">
        <f t="shared" si="2"/>
        <v>9.7750000000000004</v>
      </c>
      <c r="G11" s="156">
        <f t="shared" si="3"/>
        <v>22.1</v>
      </c>
      <c r="H11" s="156">
        <f t="shared" si="4"/>
        <v>5.8650000000000002</v>
      </c>
      <c r="I11" s="146">
        <v>42</v>
      </c>
      <c r="J11" s="156">
        <f t="shared" si="5"/>
        <v>3055.92</v>
      </c>
      <c r="K11" s="1"/>
      <c r="L11" s="157" t="s">
        <v>236</v>
      </c>
      <c r="M11" s="158"/>
    </row>
    <row r="12" spans="2:13">
      <c r="B12" s="145" t="s">
        <v>586</v>
      </c>
      <c r="C12" s="159">
        <f t="shared" ref="C12:I12" si="6">SUM(C6:C11)</f>
        <v>22905</v>
      </c>
      <c r="D12" s="159">
        <f t="shared" si="6"/>
        <v>25606.5</v>
      </c>
      <c r="E12" s="159">
        <f t="shared" si="6"/>
        <v>48511.5</v>
      </c>
      <c r="F12" s="159">
        <f t="shared" si="6"/>
        <v>3769.275000000001</v>
      </c>
      <c r="G12" s="159">
        <f t="shared" si="6"/>
        <v>5121.3</v>
      </c>
      <c r="H12" s="159">
        <f t="shared" si="6"/>
        <v>1455.3449999999998</v>
      </c>
      <c r="I12" s="159">
        <f t="shared" si="6"/>
        <v>92</v>
      </c>
      <c r="J12" s="159">
        <f>SUM(J6:J11)</f>
        <v>53575.419999999991</v>
      </c>
      <c r="K12" s="1"/>
      <c r="L12" s="113">
        <v>11079.07</v>
      </c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>
    <tabColor rgb="FFFFC000"/>
  </sheetPr>
  <dimension ref="A1:D36"/>
  <sheetViews>
    <sheetView workbookViewId="0">
      <selection activeCell="A3" sqref="A3:A9"/>
    </sheetView>
  </sheetViews>
  <sheetFormatPr defaultRowHeight="14.4"/>
  <cols>
    <col min="1" max="1" width="16.33203125" customWidth="1"/>
    <col min="2" max="2" width="22.33203125" customWidth="1"/>
    <col min="3" max="3" width="25.33203125" bestFit="1" customWidth="1"/>
    <col min="4" max="4" width="32.6640625" bestFit="1" customWidth="1"/>
  </cols>
  <sheetData>
    <row r="1" spans="1:4">
      <c r="A1" s="21" t="s">
        <v>108</v>
      </c>
      <c r="B1" s="21" t="s">
        <v>230</v>
      </c>
      <c r="C1" s="21" t="s">
        <v>385</v>
      </c>
      <c r="D1" s="21" t="s">
        <v>386</v>
      </c>
    </row>
    <row r="2" spans="1:4">
      <c r="A2" s="22" t="s">
        <v>109</v>
      </c>
      <c r="B2" s="19" t="s">
        <v>110</v>
      </c>
      <c r="C2" s="19">
        <v>75</v>
      </c>
      <c r="D2" s="19">
        <v>9010.5</v>
      </c>
    </row>
    <row r="3" spans="1:4">
      <c r="A3" s="22"/>
      <c r="B3" s="19" t="s">
        <v>111</v>
      </c>
      <c r="C3" s="19">
        <v>45</v>
      </c>
      <c r="D3" s="19">
        <v>3830</v>
      </c>
    </row>
    <row r="4" spans="1:4">
      <c r="A4" s="22"/>
      <c r="B4" s="19" t="s">
        <v>112</v>
      </c>
      <c r="C4" s="19">
        <v>65</v>
      </c>
      <c r="D4" s="19">
        <v>7822.5</v>
      </c>
    </row>
    <row r="5" spans="1:4">
      <c r="A5" s="22"/>
      <c r="B5" s="19" t="s">
        <v>113</v>
      </c>
      <c r="C5" s="19">
        <v>120</v>
      </c>
      <c r="D5" s="19">
        <v>8946</v>
      </c>
    </row>
    <row r="6" spans="1:4">
      <c r="A6" s="22"/>
      <c r="B6" s="19" t="s">
        <v>114</v>
      </c>
      <c r="C6" s="19">
        <v>50</v>
      </c>
      <c r="D6" s="19">
        <v>5040</v>
      </c>
    </row>
    <row r="7" spans="1:4">
      <c r="A7" s="22"/>
      <c r="B7" s="19" t="s">
        <v>115</v>
      </c>
      <c r="C7" s="19">
        <v>110</v>
      </c>
      <c r="D7" s="19">
        <v>11332.5</v>
      </c>
    </row>
    <row r="8" spans="1:4">
      <c r="A8" s="22"/>
      <c r="B8" s="19" t="s">
        <v>116</v>
      </c>
      <c r="C8" s="19">
        <v>55</v>
      </c>
      <c r="D8" s="19">
        <v>4150.5</v>
      </c>
    </row>
    <row r="9" spans="1:4">
      <c r="A9" s="22"/>
      <c r="B9" s="19" t="s">
        <v>389</v>
      </c>
      <c r="C9" s="19">
        <v>75</v>
      </c>
      <c r="D9" s="19">
        <v>8184</v>
      </c>
    </row>
    <row r="10" spans="1:4">
      <c r="A10" s="22" t="s">
        <v>117</v>
      </c>
      <c r="B10" s="19" t="s">
        <v>111</v>
      </c>
      <c r="C10" s="19">
        <v>85</v>
      </c>
      <c r="D10" s="19">
        <v>13982</v>
      </c>
    </row>
    <row r="11" spans="1:4">
      <c r="A11" s="22"/>
      <c r="B11" s="19" t="s">
        <v>112</v>
      </c>
      <c r="C11" s="19">
        <v>65</v>
      </c>
      <c r="D11" s="19">
        <v>7349</v>
      </c>
    </row>
    <row r="12" spans="1:4">
      <c r="A12" s="22"/>
      <c r="B12" s="19" t="s">
        <v>113</v>
      </c>
      <c r="C12" s="19">
        <v>120</v>
      </c>
      <c r="D12" s="19">
        <v>18900</v>
      </c>
    </row>
    <row r="13" spans="1:4">
      <c r="A13" s="22"/>
      <c r="B13" s="19" t="s">
        <v>116</v>
      </c>
      <c r="C13" s="19">
        <v>40</v>
      </c>
      <c r="D13" s="19">
        <v>5195</v>
      </c>
    </row>
    <row r="14" spans="1:4">
      <c r="A14" s="22"/>
      <c r="B14" s="19" t="s">
        <v>389</v>
      </c>
      <c r="C14" s="19">
        <v>105</v>
      </c>
      <c r="D14" s="19">
        <v>15680.5</v>
      </c>
    </row>
    <row r="15" spans="1:4">
      <c r="A15" s="22" t="s">
        <v>118</v>
      </c>
      <c r="B15" s="19" t="s">
        <v>110</v>
      </c>
      <c r="C15" s="19">
        <v>35</v>
      </c>
      <c r="D15" s="19">
        <v>9930</v>
      </c>
    </row>
    <row r="16" spans="1:4">
      <c r="A16" s="22"/>
      <c r="B16" s="19" t="s">
        <v>111</v>
      </c>
      <c r="C16" s="19">
        <v>15</v>
      </c>
      <c r="D16" s="19">
        <v>3750</v>
      </c>
    </row>
    <row r="17" spans="1:4">
      <c r="A17" s="22"/>
      <c r="B17" s="19" t="s">
        <v>112</v>
      </c>
      <c r="C17" s="19">
        <v>24</v>
      </c>
      <c r="D17" s="19">
        <v>9115</v>
      </c>
    </row>
    <row r="18" spans="1:4">
      <c r="A18" s="22"/>
      <c r="B18" s="19" t="s">
        <v>113</v>
      </c>
      <c r="C18" s="19">
        <v>5</v>
      </c>
      <c r="D18" s="19">
        <v>4245</v>
      </c>
    </row>
    <row r="19" spans="1:4">
      <c r="A19" s="22"/>
      <c r="B19" s="19" t="s">
        <v>114</v>
      </c>
      <c r="C19" s="19">
        <v>15</v>
      </c>
      <c r="D19" s="19">
        <v>2730</v>
      </c>
    </row>
    <row r="20" spans="1:4">
      <c r="A20" s="22"/>
      <c r="B20" s="19" t="s">
        <v>115</v>
      </c>
      <c r="C20" s="19">
        <v>10</v>
      </c>
      <c r="D20" s="19">
        <v>2050</v>
      </c>
    </row>
    <row r="21" spans="1:4">
      <c r="A21" s="22"/>
      <c r="B21" s="19" t="s">
        <v>389</v>
      </c>
      <c r="C21" s="19">
        <v>47</v>
      </c>
      <c r="D21" s="19">
        <v>17853</v>
      </c>
    </row>
    <row r="22" spans="1:4">
      <c r="A22" s="22" t="s">
        <v>119</v>
      </c>
      <c r="B22" s="19" t="s">
        <v>110</v>
      </c>
      <c r="C22" s="19">
        <v>45</v>
      </c>
      <c r="D22" s="19">
        <v>1425</v>
      </c>
    </row>
    <row r="23" spans="1:4">
      <c r="A23" s="22"/>
      <c r="B23" s="19" t="s">
        <v>111</v>
      </c>
      <c r="C23" s="19">
        <v>30</v>
      </c>
      <c r="D23" s="19">
        <v>540</v>
      </c>
    </row>
    <row r="24" spans="1:4">
      <c r="A24" s="22"/>
      <c r="B24" s="19" t="s">
        <v>112</v>
      </c>
      <c r="C24" s="19">
        <v>25</v>
      </c>
      <c r="D24" s="19">
        <v>245</v>
      </c>
    </row>
    <row r="25" spans="1:4">
      <c r="A25" s="22"/>
      <c r="B25" s="19" t="s">
        <v>113</v>
      </c>
      <c r="C25" s="19">
        <v>65</v>
      </c>
      <c r="D25" s="19">
        <v>684</v>
      </c>
    </row>
    <row r="26" spans="1:4">
      <c r="A26" s="22"/>
      <c r="B26" s="19" t="s">
        <v>114</v>
      </c>
      <c r="C26" s="19">
        <v>90</v>
      </c>
      <c r="D26" s="19">
        <v>1701</v>
      </c>
    </row>
    <row r="27" spans="1:4">
      <c r="A27" s="22"/>
      <c r="B27" s="19" t="s">
        <v>115</v>
      </c>
      <c r="C27" s="19">
        <v>25</v>
      </c>
      <c r="D27" s="19">
        <v>577.5</v>
      </c>
    </row>
    <row r="28" spans="1:4">
      <c r="A28" s="22"/>
      <c r="B28" s="19" t="s">
        <v>116</v>
      </c>
      <c r="C28" s="19">
        <v>20</v>
      </c>
      <c r="D28" s="19">
        <v>420</v>
      </c>
    </row>
    <row r="29" spans="1:4">
      <c r="A29" s="22"/>
      <c r="B29" s="19" t="s">
        <v>389</v>
      </c>
      <c r="C29" s="19">
        <v>35</v>
      </c>
      <c r="D29" s="19">
        <v>1270</v>
      </c>
    </row>
    <row r="30" spans="1:4">
      <c r="A30" s="22" t="s">
        <v>120</v>
      </c>
      <c r="B30" s="19" t="s">
        <v>110</v>
      </c>
      <c r="C30" s="19">
        <v>61</v>
      </c>
      <c r="D30" s="19">
        <v>5204</v>
      </c>
    </row>
    <row r="31" spans="1:4">
      <c r="A31" s="22"/>
      <c r="B31" s="19" t="s">
        <v>111</v>
      </c>
      <c r="C31" s="19">
        <v>30</v>
      </c>
      <c r="D31" s="19">
        <v>1515</v>
      </c>
    </row>
    <row r="32" spans="1:4">
      <c r="A32" s="22"/>
      <c r="B32" s="19" t="s">
        <v>112</v>
      </c>
      <c r="C32" s="19">
        <v>75</v>
      </c>
      <c r="D32" s="19">
        <v>6489</v>
      </c>
    </row>
    <row r="33" spans="1:4">
      <c r="A33" s="22"/>
      <c r="B33" s="19" t="s">
        <v>113</v>
      </c>
      <c r="C33" s="19">
        <v>22</v>
      </c>
      <c r="D33" s="19">
        <v>3217</v>
      </c>
    </row>
    <row r="34" spans="1:4">
      <c r="A34" s="22"/>
      <c r="B34" s="19" t="s">
        <v>115</v>
      </c>
      <c r="C34" s="19">
        <v>30</v>
      </c>
      <c r="D34" s="19">
        <v>1287</v>
      </c>
    </row>
    <row r="35" spans="1:4">
      <c r="A35" s="22"/>
      <c r="B35" s="19" t="s">
        <v>116</v>
      </c>
      <c r="C35" s="19">
        <v>55</v>
      </c>
      <c r="D35" s="19">
        <v>4035</v>
      </c>
    </row>
    <row r="36" spans="1:4">
      <c r="A36" s="22"/>
      <c r="B36" s="19" t="s">
        <v>389</v>
      </c>
      <c r="C36" s="19">
        <v>58</v>
      </c>
      <c r="D36" s="19">
        <v>6160.8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019"/>
  <sheetViews>
    <sheetView zoomScaleNormal="100" workbookViewId="0">
      <selection activeCell="E10" sqref="E10"/>
    </sheetView>
  </sheetViews>
  <sheetFormatPr defaultRowHeight="14.4"/>
  <cols>
    <col min="1" max="1" width="18.44140625" customWidth="1"/>
    <col min="2" max="2" width="14.77734375" customWidth="1"/>
    <col min="3" max="3" width="26.77734375" bestFit="1" customWidth="1"/>
    <col min="4" max="4" width="32.6640625" bestFit="1" customWidth="1"/>
    <col min="5" max="5" width="31.21875" bestFit="1" customWidth="1"/>
  </cols>
  <sheetData>
    <row r="3" spans="2:6" ht="15" thickBot="1"/>
    <row r="4" spans="2:6" ht="16.2" thickBot="1">
      <c r="B4" s="1"/>
      <c r="C4" s="1"/>
      <c r="D4" s="142" t="s">
        <v>572</v>
      </c>
      <c r="E4" s="161">
        <f>SUM(E13:E10019)</f>
        <v>5484128</v>
      </c>
      <c r="F4" s="1"/>
    </row>
    <row r="5" spans="2:6" ht="16.2" thickBot="1">
      <c r="D5" s="142" t="s">
        <v>573</v>
      </c>
      <c r="E5" s="162">
        <f>AVERAGE(E13:E10019)</f>
        <v>548.02917957429804</v>
      </c>
    </row>
    <row r="6" spans="2:6" ht="16.2" thickBot="1">
      <c r="D6" s="142" t="s">
        <v>574</v>
      </c>
      <c r="E6" s="162">
        <f>MAX(E13:E10019)</f>
        <v>1000</v>
      </c>
    </row>
    <row r="7" spans="2:6" ht="16.2" thickBot="1">
      <c r="D7" s="142" t="s">
        <v>575</v>
      </c>
      <c r="E7" s="162">
        <f>MIN(E13:E10019)</f>
        <v>100</v>
      </c>
    </row>
    <row r="8" spans="2:6" ht="16.2" thickBot="1">
      <c r="D8" s="142" t="s">
        <v>576</v>
      </c>
      <c r="E8" s="162">
        <f>MEDIAN(E13:E10019)</f>
        <v>546</v>
      </c>
    </row>
    <row r="9" spans="2:6" ht="16.2" thickBot="1">
      <c r="D9" s="142" t="s">
        <v>577</v>
      </c>
      <c r="E9">
        <f>COUNT(E13:E10019)</f>
        <v>10007</v>
      </c>
    </row>
    <row r="10" spans="2:6" ht="15.6">
      <c r="D10" s="154" t="s">
        <v>578</v>
      </c>
      <c r="E10">
        <f>SUBTOTAL(9,E13:E10019)</f>
        <v>5484128</v>
      </c>
    </row>
    <row r="11" spans="2:6" ht="15" thickBot="1"/>
    <row r="12" spans="2:6" ht="16.2" thickBot="1">
      <c r="B12" s="105" t="s">
        <v>555</v>
      </c>
      <c r="C12" s="105" t="s">
        <v>556</v>
      </c>
      <c r="D12" s="105" t="s">
        <v>557</v>
      </c>
      <c r="E12" s="105" t="s">
        <v>558</v>
      </c>
    </row>
    <row r="13" spans="2:6">
      <c r="B13" s="139">
        <v>44290</v>
      </c>
      <c r="C13" t="s">
        <v>559</v>
      </c>
      <c r="D13" t="s">
        <v>560</v>
      </c>
      <c r="E13" s="140">
        <v>727</v>
      </c>
    </row>
    <row r="14" spans="2:6">
      <c r="B14" s="139">
        <v>44358</v>
      </c>
      <c r="C14" t="s">
        <v>561</v>
      </c>
      <c r="D14" t="s">
        <v>560</v>
      </c>
      <c r="E14" s="140">
        <v>426</v>
      </c>
    </row>
    <row r="15" spans="2:6">
      <c r="B15" s="139">
        <v>44298</v>
      </c>
      <c r="C15" t="s">
        <v>562</v>
      </c>
      <c r="D15" t="s">
        <v>563</v>
      </c>
      <c r="E15" s="140">
        <v>314</v>
      </c>
    </row>
    <row r="16" spans="2:6">
      <c r="B16" s="139">
        <v>44318</v>
      </c>
      <c r="C16" t="s">
        <v>564</v>
      </c>
      <c r="D16" t="s">
        <v>560</v>
      </c>
      <c r="E16" s="140">
        <v>228</v>
      </c>
    </row>
    <row r="17" spans="2:5">
      <c r="B17" s="139">
        <v>44405</v>
      </c>
      <c r="C17" t="s">
        <v>564</v>
      </c>
      <c r="D17" t="s">
        <v>565</v>
      </c>
      <c r="E17" s="140">
        <v>563</v>
      </c>
    </row>
    <row r="18" spans="2:5">
      <c r="B18" s="139">
        <v>44428</v>
      </c>
      <c r="C18" t="s">
        <v>562</v>
      </c>
      <c r="D18" t="s">
        <v>565</v>
      </c>
      <c r="E18" s="140">
        <v>200</v>
      </c>
    </row>
    <row r="19" spans="2:5">
      <c r="B19" s="139">
        <v>44272</v>
      </c>
      <c r="C19" t="s">
        <v>566</v>
      </c>
      <c r="D19" t="s">
        <v>563</v>
      </c>
      <c r="E19" s="140">
        <v>737</v>
      </c>
    </row>
    <row r="20" spans="2:5">
      <c r="B20" s="139">
        <v>44243</v>
      </c>
      <c r="C20" t="s">
        <v>567</v>
      </c>
      <c r="D20" t="s">
        <v>565</v>
      </c>
      <c r="E20" s="140">
        <v>455</v>
      </c>
    </row>
    <row r="21" spans="2:5">
      <c r="B21" s="139">
        <v>44465</v>
      </c>
      <c r="C21" t="s">
        <v>561</v>
      </c>
      <c r="D21" t="s">
        <v>563</v>
      </c>
      <c r="E21" s="140">
        <v>396</v>
      </c>
    </row>
    <row r="22" spans="2:5">
      <c r="B22" s="139">
        <v>44533</v>
      </c>
      <c r="C22" t="s">
        <v>561</v>
      </c>
      <c r="D22" t="s">
        <v>563</v>
      </c>
      <c r="E22" s="140">
        <v>964</v>
      </c>
    </row>
    <row r="23" spans="2:5">
      <c r="B23" s="139">
        <v>44223</v>
      </c>
      <c r="C23" t="s">
        <v>568</v>
      </c>
      <c r="D23" t="s">
        <v>565</v>
      </c>
      <c r="E23" s="140">
        <v>909</v>
      </c>
    </row>
    <row r="24" spans="2:5">
      <c r="B24" s="139">
        <v>44339</v>
      </c>
      <c r="C24" t="s">
        <v>568</v>
      </c>
      <c r="D24" t="s">
        <v>563</v>
      </c>
      <c r="E24" s="140">
        <v>904</v>
      </c>
    </row>
    <row r="25" spans="2:5">
      <c r="B25" s="139">
        <v>44486</v>
      </c>
      <c r="C25" t="s">
        <v>568</v>
      </c>
      <c r="D25" t="s">
        <v>565</v>
      </c>
      <c r="E25" s="140">
        <v>500</v>
      </c>
    </row>
    <row r="26" spans="2:5">
      <c r="B26" s="139">
        <v>44259</v>
      </c>
      <c r="C26" t="s">
        <v>559</v>
      </c>
      <c r="D26" t="s">
        <v>565</v>
      </c>
      <c r="E26" s="140">
        <v>490</v>
      </c>
    </row>
    <row r="27" spans="2:5">
      <c r="B27" s="139">
        <v>44296</v>
      </c>
      <c r="C27" t="s">
        <v>564</v>
      </c>
      <c r="D27" t="s">
        <v>560</v>
      </c>
      <c r="E27" s="140">
        <v>304</v>
      </c>
    </row>
    <row r="28" spans="2:5">
      <c r="B28" s="139">
        <v>44269</v>
      </c>
      <c r="C28" t="s">
        <v>566</v>
      </c>
      <c r="D28" t="s">
        <v>565</v>
      </c>
      <c r="E28" s="140">
        <v>848</v>
      </c>
    </row>
    <row r="29" spans="2:5">
      <c r="B29" s="139">
        <v>44244</v>
      </c>
      <c r="C29" t="s">
        <v>569</v>
      </c>
      <c r="D29" t="s">
        <v>560</v>
      </c>
      <c r="E29" s="140">
        <v>155</v>
      </c>
    </row>
    <row r="30" spans="2:5">
      <c r="B30" s="139">
        <v>44503</v>
      </c>
      <c r="C30" t="s">
        <v>562</v>
      </c>
      <c r="D30" t="s">
        <v>560</v>
      </c>
      <c r="E30" s="140">
        <v>861</v>
      </c>
    </row>
    <row r="31" spans="2:5">
      <c r="B31" s="139">
        <v>44408</v>
      </c>
      <c r="C31" t="s">
        <v>559</v>
      </c>
      <c r="D31" t="s">
        <v>563</v>
      </c>
      <c r="E31" s="140">
        <v>103</v>
      </c>
    </row>
    <row r="32" spans="2:5">
      <c r="B32" s="139">
        <v>44516</v>
      </c>
      <c r="C32" t="s">
        <v>566</v>
      </c>
      <c r="D32" t="s">
        <v>563</v>
      </c>
      <c r="E32" s="140">
        <v>184</v>
      </c>
    </row>
    <row r="33" spans="2:5">
      <c r="B33" s="139">
        <v>44288</v>
      </c>
      <c r="C33" t="s">
        <v>564</v>
      </c>
      <c r="D33" t="s">
        <v>563</v>
      </c>
      <c r="E33" s="140">
        <v>629</v>
      </c>
    </row>
    <row r="34" spans="2:5">
      <c r="B34" s="139">
        <v>44373</v>
      </c>
      <c r="C34" t="s">
        <v>570</v>
      </c>
      <c r="D34" t="s">
        <v>560</v>
      </c>
      <c r="E34" s="140">
        <v>840</v>
      </c>
    </row>
    <row r="35" spans="2:5">
      <c r="B35" s="139">
        <v>44336</v>
      </c>
      <c r="C35" t="s">
        <v>568</v>
      </c>
      <c r="D35" t="s">
        <v>563</v>
      </c>
      <c r="E35" s="140">
        <v>763</v>
      </c>
    </row>
    <row r="36" spans="2:5">
      <c r="B36" s="139">
        <v>44391</v>
      </c>
      <c r="C36" t="s">
        <v>568</v>
      </c>
      <c r="D36" t="s">
        <v>565</v>
      </c>
      <c r="E36" s="140">
        <v>526</v>
      </c>
    </row>
    <row r="37" spans="2:5">
      <c r="B37" s="139">
        <v>44517</v>
      </c>
      <c r="C37" t="s">
        <v>561</v>
      </c>
      <c r="D37" t="s">
        <v>565</v>
      </c>
      <c r="E37" s="140">
        <v>189</v>
      </c>
    </row>
    <row r="38" spans="2:5">
      <c r="B38" s="139">
        <v>44303</v>
      </c>
      <c r="C38" t="s">
        <v>571</v>
      </c>
      <c r="D38" t="s">
        <v>563</v>
      </c>
      <c r="E38" s="140">
        <v>424</v>
      </c>
    </row>
    <row r="39" spans="2:5">
      <c r="B39" s="139">
        <v>44215</v>
      </c>
      <c r="C39" t="s">
        <v>568</v>
      </c>
      <c r="D39" t="s">
        <v>560</v>
      </c>
      <c r="E39" s="140">
        <v>732</v>
      </c>
    </row>
    <row r="40" spans="2:5">
      <c r="B40" s="139">
        <v>44227</v>
      </c>
      <c r="C40" t="s">
        <v>569</v>
      </c>
      <c r="D40" t="s">
        <v>563</v>
      </c>
      <c r="E40" s="140">
        <v>601</v>
      </c>
    </row>
    <row r="41" spans="2:5">
      <c r="B41" s="139">
        <v>44376</v>
      </c>
      <c r="C41" t="s">
        <v>561</v>
      </c>
      <c r="D41" t="s">
        <v>560</v>
      </c>
      <c r="E41" s="140">
        <v>441</v>
      </c>
    </row>
    <row r="42" spans="2:5">
      <c r="B42" s="139">
        <v>44303</v>
      </c>
      <c r="C42" t="s">
        <v>564</v>
      </c>
      <c r="D42" t="s">
        <v>560</v>
      </c>
      <c r="E42" s="140">
        <v>605</v>
      </c>
    </row>
    <row r="43" spans="2:5">
      <c r="B43" s="139">
        <v>44437</v>
      </c>
      <c r="C43" t="s">
        <v>567</v>
      </c>
      <c r="D43" t="s">
        <v>560</v>
      </c>
      <c r="E43" s="140">
        <v>173</v>
      </c>
    </row>
    <row r="44" spans="2:5">
      <c r="B44" s="139">
        <v>44364</v>
      </c>
      <c r="C44" t="s">
        <v>569</v>
      </c>
      <c r="D44" t="s">
        <v>560</v>
      </c>
      <c r="E44" s="140">
        <v>584</v>
      </c>
    </row>
    <row r="45" spans="2:5">
      <c r="B45" s="139">
        <v>44462</v>
      </c>
      <c r="C45" t="s">
        <v>562</v>
      </c>
      <c r="D45" t="s">
        <v>563</v>
      </c>
      <c r="E45" s="140">
        <v>635</v>
      </c>
    </row>
    <row r="46" spans="2:5">
      <c r="B46" s="139">
        <v>44288</v>
      </c>
      <c r="C46" t="s">
        <v>568</v>
      </c>
      <c r="D46" t="s">
        <v>560</v>
      </c>
      <c r="E46" s="140">
        <v>909</v>
      </c>
    </row>
    <row r="47" spans="2:5">
      <c r="B47" s="139">
        <v>44384</v>
      </c>
      <c r="C47" t="s">
        <v>562</v>
      </c>
      <c r="D47" t="s">
        <v>560</v>
      </c>
      <c r="E47" s="140">
        <v>346</v>
      </c>
    </row>
    <row r="48" spans="2:5">
      <c r="B48" s="139">
        <v>44206</v>
      </c>
      <c r="C48" t="s">
        <v>570</v>
      </c>
      <c r="D48" t="s">
        <v>560</v>
      </c>
      <c r="E48" s="140">
        <v>814</v>
      </c>
    </row>
    <row r="49" spans="2:5">
      <c r="B49" s="139">
        <v>44319</v>
      </c>
      <c r="C49" t="s">
        <v>567</v>
      </c>
      <c r="D49" t="s">
        <v>560</v>
      </c>
      <c r="E49" s="140">
        <v>564</v>
      </c>
    </row>
    <row r="50" spans="2:5">
      <c r="B50" s="139">
        <v>44333</v>
      </c>
      <c r="C50" t="s">
        <v>570</v>
      </c>
      <c r="D50" t="s">
        <v>565</v>
      </c>
      <c r="E50" s="140">
        <v>232</v>
      </c>
    </row>
    <row r="51" spans="2:5">
      <c r="B51" s="139">
        <v>44350</v>
      </c>
      <c r="C51" t="s">
        <v>570</v>
      </c>
      <c r="D51" t="s">
        <v>563</v>
      </c>
      <c r="E51" s="140">
        <v>877</v>
      </c>
    </row>
    <row r="52" spans="2:5">
      <c r="B52" s="139">
        <v>44297</v>
      </c>
      <c r="C52" t="s">
        <v>562</v>
      </c>
      <c r="D52" t="s">
        <v>560</v>
      </c>
      <c r="E52" s="140">
        <v>851</v>
      </c>
    </row>
    <row r="53" spans="2:5">
      <c r="B53" s="139">
        <v>44373</v>
      </c>
      <c r="C53" t="s">
        <v>569</v>
      </c>
      <c r="D53" t="s">
        <v>563</v>
      </c>
      <c r="E53" s="140">
        <v>241</v>
      </c>
    </row>
    <row r="54" spans="2:5">
      <c r="B54" s="139">
        <v>44536</v>
      </c>
      <c r="C54" t="s">
        <v>568</v>
      </c>
      <c r="D54" t="s">
        <v>560</v>
      </c>
      <c r="E54" s="140">
        <v>883</v>
      </c>
    </row>
    <row r="55" spans="2:5">
      <c r="B55" s="139">
        <v>44392</v>
      </c>
      <c r="C55" t="s">
        <v>562</v>
      </c>
      <c r="D55" t="s">
        <v>560</v>
      </c>
      <c r="E55" s="140">
        <v>902</v>
      </c>
    </row>
    <row r="56" spans="2:5">
      <c r="B56" s="139">
        <v>44345</v>
      </c>
      <c r="C56" t="s">
        <v>562</v>
      </c>
      <c r="D56" t="s">
        <v>563</v>
      </c>
      <c r="E56" s="140">
        <v>575</v>
      </c>
    </row>
    <row r="57" spans="2:5">
      <c r="B57" s="139">
        <v>44347</v>
      </c>
      <c r="C57" t="s">
        <v>562</v>
      </c>
      <c r="D57" t="s">
        <v>560</v>
      </c>
      <c r="E57" s="140">
        <v>390</v>
      </c>
    </row>
    <row r="58" spans="2:5">
      <c r="B58" s="139">
        <v>44490</v>
      </c>
      <c r="C58" t="s">
        <v>566</v>
      </c>
      <c r="D58" t="s">
        <v>563</v>
      </c>
      <c r="E58" s="140">
        <v>705</v>
      </c>
    </row>
    <row r="59" spans="2:5">
      <c r="B59" s="139">
        <v>44326</v>
      </c>
      <c r="C59" t="s">
        <v>562</v>
      </c>
      <c r="D59" t="s">
        <v>565</v>
      </c>
      <c r="E59" s="140">
        <v>509</v>
      </c>
    </row>
    <row r="60" spans="2:5">
      <c r="B60" s="139">
        <v>44560</v>
      </c>
      <c r="C60" t="s">
        <v>568</v>
      </c>
      <c r="D60" t="s">
        <v>565</v>
      </c>
      <c r="E60" s="140">
        <v>760</v>
      </c>
    </row>
    <row r="61" spans="2:5">
      <c r="B61" s="139">
        <v>44208</v>
      </c>
      <c r="C61" t="s">
        <v>571</v>
      </c>
      <c r="D61" t="s">
        <v>563</v>
      </c>
      <c r="E61" s="140">
        <v>572</v>
      </c>
    </row>
    <row r="62" spans="2:5">
      <c r="B62" s="139">
        <v>44312</v>
      </c>
      <c r="C62" t="s">
        <v>568</v>
      </c>
      <c r="D62" t="s">
        <v>560</v>
      </c>
      <c r="E62" s="140">
        <v>810</v>
      </c>
    </row>
    <row r="63" spans="2:5">
      <c r="B63" s="139">
        <v>44434</v>
      </c>
      <c r="C63" t="s">
        <v>566</v>
      </c>
      <c r="D63" t="s">
        <v>565</v>
      </c>
      <c r="E63" s="140">
        <v>438</v>
      </c>
    </row>
    <row r="64" spans="2:5">
      <c r="B64" s="139">
        <v>44391</v>
      </c>
      <c r="C64" t="s">
        <v>562</v>
      </c>
      <c r="D64" t="s">
        <v>563</v>
      </c>
      <c r="E64" s="140">
        <v>880</v>
      </c>
    </row>
    <row r="65" spans="2:5">
      <c r="B65" s="139">
        <v>44345</v>
      </c>
      <c r="C65" t="s">
        <v>562</v>
      </c>
      <c r="D65" t="s">
        <v>565</v>
      </c>
      <c r="E65" s="140">
        <v>729</v>
      </c>
    </row>
    <row r="66" spans="2:5">
      <c r="B66" s="139">
        <v>44329</v>
      </c>
      <c r="C66" t="s">
        <v>564</v>
      </c>
      <c r="D66" t="s">
        <v>563</v>
      </c>
      <c r="E66" s="140">
        <v>807</v>
      </c>
    </row>
    <row r="67" spans="2:5">
      <c r="B67" s="139">
        <v>44207</v>
      </c>
      <c r="C67" t="s">
        <v>561</v>
      </c>
      <c r="D67" t="s">
        <v>565</v>
      </c>
      <c r="E67" s="140">
        <v>930</v>
      </c>
    </row>
    <row r="68" spans="2:5">
      <c r="B68" s="139">
        <v>44451</v>
      </c>
      <c r="C68" t="s">
        <v>567</v>
      </c>
      <c r="D68" t="s">
        <v>560</v>
      </c>
      <c r="E68" s="140">
        <v>877</v>
      </c>
    </row>
    <row r="69" spans="2:5">
      <c r="B69" s="139">
        <v>44334</v>
      </c>
      <c r="C69" t="s">
        <v>571</v>
      </c>
      <c r="D69" t="s">
        <v>565</v>
      </c>
      <c r="E69" s="140">
        <v>649</v>
      </c>
    </row>
    <row r="70" spans="2:5">
      <c r="B70" s="139">
        <v>44290</v>
      </c>
      <c r="C70" t="s">
        <v>567</v>
      </c>
      <c r="D70" t="s">
        <v>560</v>
      </c>
      <c r="E70" s="140">
        <v>133</v>
      </c>
    </row>
    <row r="71" spans="2:5">
      <c r="B71" s="139">
        <v>44254</v>
      </c>
      <c r="C71" t="s">
        <v>566</v>
      </c>
      <c r="D71" t="s">
        <v>565</v>
      </c>
      <c r="E71" s="140">
        <v>700</v>
      </c>
    </row>
    <row r="72" spans="2:5">
      <c r="B72" s="139">
        <v>44475</v>
      </c>
      <c r="C72" t="s">
        <v>561</v>
      </c>
      <c r="D72" t="s">
        <v>560</v>
      </c>
      <c r="E72" s="140">
        <v>945</v>
      </c>
    </row>
    <row r="73" spans="2:5">
      <c r="B73" s="139">
        <v>44296</v>
      </c>
      <c r="C73" t="s">
        <v>562</v>
      </c>
      <c r="D73" t="s">
        <v>565</v>
      </c>
      <c r="E73" s="140">
        <v>250</v>
      </c>
    </row>
    <row r="74" spans="2:5">
      <c r="B74" s="139">
        <v>44370</v>
      </c>
      <c r="C74" t="s">
        <v>571</v>
      </c>
      <c r="D74" t="s">
        <v>563</v>
      </c>
      <c r="E74" s="140">
        <v>358</v>
      </c>
    </row>
    <row r="75" spans="2:5">
      <c r="B75" s="139">
        <v>44459</v>
      </c>
      <c r="C75" t="s">
        <v>569</v>
      </c>
      <c r="D75" t="s">
        <v>565</v>
      </c>
      <c r="E75" s="140">
        <v>633</v>
      </c>
    </row>
    <row r="76" spans="2:5">
      <c r="B76" s="139">
        <v>44288</v>
      </c>
      <c r="C76" t="s">
        <v>571</v>
      </c>
      <c r="D76" t="s">
        <v>560</v>
      </c>
      <c r="E76" s="140">
        <v>796</v>
      </c>
    </row>
    <row r="77" spans="2:5">
      <c r="B77" s="139">
        <v>44510</v>
      </c>
      <c r="C77" t="s">
        <v>571</v>
      </c>
      <c r="D77" t="s">
        <v>565</v>
      </c>
      <c r="E77" s="140">
        <v>193</v>
      </c>
    </row>
    <row r="78" spans="2:5">
      <c r="B78" s="139">
        <v>44447</v>
      </c>
      <c r="C78" t="s">
        <v>569</v>
      </c>
      <c r="D78" t="s">
        <v>565</v>
      </c>
      <c r="E78" s="140">
        <v>690</v>
      </c>
    </row>
    <row r="79" spans="2:5">
      <c r="B79" s="139">
        <v>44432</v>
      </c>
      <c r="C79" t="s">
        <v>564</v>
      </c>
      <c r="D79" t="s">
        <v>563</v>
      </c>
      <c r="E79" s="140">
        <v>833</v>
      </c>
    </row>
    <row r="80" spans="2:5">
      <c r="B80" s="139">
        <v>44432</v>
      </c>
      <c r="C80" t="s">
        <v>559</v>
      </c>
      <c r="D80" t="s">
        <v>563</v>
      </c>
      <c r="E80" s="140">
        <v>392</v>
      </c>
    </row>
    <row r="81" spans="2:5">
      <c r="B81" s="139">
        <v>44255</v>
      </c>
      <c r="C81" t="s">
        <v>569</v>
      </c>
      <c r="D81" t="s">
        <v>563</v>
      </c>
      <c r="E81" s="140">
        <v>232</v>
      </c>
    </row>
    <row r="82" spans="2:5">
      <c r="B82" s="139">
        <v>44340</v>
      </c>
      <c r="C82" t="s">
        <v>567</v>
      </c>
      <c r="D82" t="s">
        <v>565</v>
      </c>
      <c r="E82" s="140">
        <v>667</v>
      </c>
    </row>
    <row r="83" spans="2:5">
      <c r="B83" s="139">
        <v>44385</v>
      </c>
      <c r="C83" t="s">
        <v>568</v>
      </c>
      <c r="D83" t="s">
        <v>565</v>
      </c>
      <c r="E83" s="140">
        <v>433</v>
      </c>
    </row>
    <row r="84" spans="2:5">
      <c r="B84" s="139">
        <v>44554</v>
      </c>
      <c r="C84" t="s">
        <v>567</v>
      </c>
      <c r="D84" t="s">
        <v>565</v>
      </c>
      <c r="E84" s="140">
        <v>991</v>
      </c>
    </row>
    <row r="85" spans="2:5">
      <c r="B85" s="139">
        <v>44418</v>
      </c>
      <c r="C85" t="s">
        <v>562</v>
      </c>
      <c r="D85" t="s">
        <v>563</v>
      </c>
      <c r="E85" s="140">
        <v>446</v>
      </c>
    </row>
    <row r="86" spans="2:5">
      <c r="B86" s="139">
        <v>44283</v>
      </c>
      <c r="C86" t="s">
        <v>559</v>
      </c>
      <c r="D86" t="s">
        <v>563</v>
      </c>
      <c r="E86" s="140">
        <v>760</v>
      </c>
    </row>
    <row r="87" spans="2:5">
      <c r="B87" s="139">
        <v>44467</v>
      </c>
      <c r="C87" t="s">
        <v>569</v>
      </c>
      <c r="D87" t="s">
        <v>560</v>
      </c>
      <c r="E87" s="140">
        <v>959</v>
      </c>
    </row>
    <row r="88" spans="2:5">
      <c r="B88" s="139">
        <v>44229</v>
      </c>
      <c r="C88" t="s">
        <v>567</v>
      </c>
      <c r="D88" t="s">
        <v>560</v>
      </c>
      <c r="E88" s="140">
        <v>183</v>
      </c>
    </row>
    <row r="89" spans="2:5">
      <c r="B89" s="139">
        <v>44311</v>
      </c>
      <c r="C89" t="s">
        <v>568</v>
      </c>
      <c r="D89" t="s">
        <v>563</v>
      </c>
      <c r="E89" s="140">
        <v>764</v>
      </c>
    </row>
    <row r="90" spans="2:5">
      <c r="B90" s="139">
        <v>44268</v>
      </c>
      <c r="C90" t="s">
        <v>569</v>
      </c>
      <c r="D90" t="s">
        <v>565</v>
      </c>
      <c r="E90" s="140">
        <v>505</v>
      </c>
    </row>
    <row r="91" spans="2:5">
      <c r="B91" s="139">
        <v>44302</v>
      </c>
      <c r="C91" t="s">
        <v>567</v>
      </c>
      <c r="D91" t="s">
        <v>565</v>
      </c>
      <c r="E91" s="140">
        <v>553</v>
      </c>
    </row>
    <row r="92" spans="2:5">
      <c r="B92" s="139">
        <v>44310</v>
      </c>
      <c r="C92" t="s">
        <v>564</v>
      </c>
      <c r="D92" t="s">
        <v>563</v>
      </c>
      <c r="E92" s="140">
        <v>162</v>
      </c>
    </row>
    <row r="93" spans="2:5">
      <c r="B93" s="139">
        <v>44495</v>
      </c>
      <c r="C93" t="s">
        <v>562</v>
      </c>
      <c r="D93" t="s">
        <v>565</v>
      </c>
      <c r="E93" s="140">
        <v>885</v>
      </c>
    </row>
    <row r="94" spans="2:5">
      <c r="B94" s="139">
        <v>44559</v>
      </c>
      <c r="C94" t="s">
        <v>568</v>
      </c>
      <c r="D94" t="s">
        <v>565</v>
      </c>
      <c r="E94" s="140">
        <v>286</v>
      </c>
    </row>
    <row r="95" spans="2:5">
      <c r="B95" s="139">
        <v>44342</v>
      </c>
      <c r="C95" t="s">
        <v>570</v>
      </c>
      <c r="D95" t="s">
        <v>563</v>
      </c>
      <c r="E95" s="140">
        <v>840</v>
      </c>
    </row>
    <row r="96" spans="2:5">
      <c r="B96" s="139">
        <v>44309</v>
      </c>
      <c r="C96" t="s">
        <v>570</v>
      </c>
      <c r="D96" t="s">
        <v>563</v>
      </c>
      <c r="E96" s="140">
        <v>786</v>
      </c>
    </row>
    <row r="97" spans="2:5">
      <c r="B97" s="139">
        <v>44408</v>
      </c>
      <c r="C97" t="s">
        <v>564</v>
      </c>
      <c r="D97" t="s">
        <v>565</v>
      </c>
      <c r="E97" s="140">
        <v>845</v>
      </c>
    </row>
    <row r="98" spans="2:5">
      <c r="B98" s="139">
        <v>44229</v>
      </c>
      <c r="C98" t="s">
        <v>571</v>
      </c>
      <c r="D98" t="s">
        <v>560</v>
      </c>
      <c r="E98" s="140">
        <v>820</v>
      </c>
    </row>
    <row r="99" spans="2:5">
      <c r="B99" s="139">
        <v>44408</v>
      </c>
      <c r="C99" t="s">
        <v>561</v>
      </c>
      <c r="D99" t="s">
        <v>563</v>
      </c>
      <c r="E99" s="140">
        <v>762</v>
      </c>
    </row>
    <row r="100" spans="2:5">
      <c r="B100" s="139">
        <v>44350</v>
      </c>
      <c r="C100" t="s">
        <v>568</v>
      </c>
      <c r="D100" t="s">
        <v>560</v>
      </c>
      <c r="E100" s="140">
        <v>753</v>
      </c>
    </row>
    <row r="101" spans="2:5">
      <c r="B101" s="139">
        <v>44308</v>
      </c>
      <c r="C101" t="s">
        <v>566</v>
      </c>
      <c r="D101" t="s">
        <v>560</v>
      </c>
      <c r="E101" s="140">
        <v>235</v>
      </c>
    </row>
    <row r="102" spans="2:5">
      <c r="B102" s="139">
        <v>44222</v>
      </c>
      <c r="C102" t="s">
        <v>561</v>
      </c>
      <c r="D102" t="s">
        <v>565</v>
      </c>
      <c r="E102" s="140">
        <v>797</v>
      </c>
    </row>
    <row r="103" spans="2:5">
      <c r="B103" s="139">
        <v>44354</v>
      </c>
      <c r="C103" t="s">
        <v>569</v>
      </c>
      <c r="D103" t="s">
        <v>563</v>
      </c>
      <c r="E103" s="140">
        <v>623</v>
      </c>
    </row>
    <row r="104" spans="2:5">
      <c r="B104" s="139">
        <v>44473</v>
      </c>
      <c r="C104" t="s">
        <v>570</v>
      </c>
      <c r="D104" t="s">
        <v>563</v>
      </c>
      <c r="E104" s="140">
        <v>440</v>
      </c>
    </row>
    <row r="105" spans="2:5">
      <c r="B105" s="139">
        <v>44365</v>
      </c>
      <c r="C105" t="s">
        <v>570</v>
      </c>
      <c r="D105" t="s">
        <v>560</v>
      </c>
      <c r="E105" s="140">
        <v>700</v>
      </c>
    </row>
    <row r="106" spans="2:5">
      <c r="B106" s="139">
        <v>44396</v>
      </c>
      <c r="C106" t="s">
        <v>568</v>
      </c>
      <c r="D106" t="s">
        <v>565</v>
      </c>
      <c r="E106" s="140">
        <v>149</v>
      </c>
    </row>
    <row r="107" spans="2:5">
      <c r="B107" s="139">
        <v>44544</v>
      </c>
      <c r="C107" t="s">
        <v>569</v>
      </c>
      <c r="D107" t="s">
        <v>565</v>
      </c>
      <c r="E107" s="140">
        <v>804</v>
      </c>
    </row>
    <row r="108" spans="2:5">
      <c r="B108" s="139">
        <v>44485</v>
      </c>
      <c r="C108" t="s">
        <v>569</v>
      </c>
      <c r="D108" t="s">
        <v>560</v>
      </c>
      <c r="E108" s="140">
        <v>869</v>
      </c>
    </row>
    <row r="109" spans="2:5">
      <c r="B109" s="139">
        <v>44388</v>
      </c>
      <c r="C109" t="s">
        <v>568</v>
      </c>
      <c r="D109" t="s">
        <v>560</v>
      </c>
      <c r="E109" s="140">
        <v>820</v>
      </c>
    </row>
    <row r="110" spans="2:5">
      <c r="B110" s="139">
        <v>44282</v>
      </c>
      <c r="C110" t="s">
        <v>564</v>
      </c>
      <c r="D110" t="s">
        <v>560</v>
      </c>
      <c r="E110" s="140">
        <v>432</v>
      </c>
    </row>
    <row r="111" spans="2:5">
      <c r="B111" s="139">
        <v>44544</v>
      </c>
      <c r="C111" t="s">
        <v>569</v>
      </c>
      <c r="D111" t="s">
        <v>560</v>
      </c>
      <c r="E111" s="140">
        <v>886</v>
      </c>
    </row>
    <row r="112" spans="2:5">
      <c r="B112" s="139">
        <v>44540</v>
      </c>
      <c r="C112" t="s">
        <v>564</v>
      </c>
      <c r="D112" t="s">
        <v>563</v>
      </c>
      <c r="E112" s="140">
        <v>559</v>
      </c>
    </row>
    <row r="113" spans="2:5">
      <c r="B113" s="139">
        <v>44311</v>
      </c>
      <c r="C113" t="s">
        <v>570</v>
      </c>
      <c r="D113" t="s">
        <v>563</v>
      </c>
      <c r="E113" s="140">
        <v>389</v>
      </c>
    </row>
    <row r="114" spans="2:5">
      <c r="B114" s="139">
        <v>44270</v>
      </c>
      <c r="C114" t="s">
        <v>564</v>
      </c>
      <c r="D114" t="s">
        <v>560</v>
      </c>
      <c r="E114" s="140">
        <v>108</v>
      </c>
    </row>
    <row r="115" spans="2:5">
      <c r="B115" s="139">
        <v>44318</v>
      </c>
      <c r="C115" t="s">
        <v>566</v>
      </c>
      <c r="D115" t="s">
        <v>565</v>
      </c>
      <c r="E115" s="140">
        <v>782</v>
      </c>
    </row>
    <row r="116" spans="2:5">
      <c r="B116" s="139">
        <v>44381</v>
      </c>
      <c r="C116" t="s">
        <v>564</v>
      </c>
      <c r="D116" t="s">
        <v>560</v>
      </c>
      <c r="E116" s="140">
        <v>409</v>
      </c>
    </row>
    <row r="117" spans="2:5">
      <c r="B117" s="139">
        <v>44218</v>
      </c>
      <c r="C117" t="s">
        <v>570</v>
      </c>
      <c r="D117" t="s">
        <v>560</v>
      </c>
      <c r="E117" s="140">
        <v>213</v>
      </c>
    </row>
    <row r="118" spans="2:5">
      <c r="B118" s="139">
        <v>44381</v>
      </c>
      <c r="C118" t="s">
        <v>562</v>
      </c>
      <c r="D118" t="s">
        <v>563</v>
      </c>
      <c r="E118" s="140">
        <v>588</v>
      </c>
    </row>
    <row r="119" spans="2:5">
      <c r="B119" s="139">
        <v>44303</v>
      </c>
      <c r="C119" t="s">
        <v>561</v>
      </c>
      <c r="D119" t="s">
        <v>563</v>
      </c>
      <c r="E119" s="140">
        <v>134</v>
      </c>
    </row>
    <row r="120" spans="2:5">
      <c r="B120" s="139">
        <v>44449</v>
      </c>
      <c r="C120" t="s">
        <v>559</v>
      </c>
      <c r="D120" t="s">
        <v>560</v>
      </c>
      <c r="E120" s="140">
        <v>601</v>
      </c>
    </row>
    <row r="121" spans="2:5">
      <c r="B121" s="139">
        <v>44254</v>
      </c>
      <c r="C121" t="s">
        <v>562</v>
      </c>
      <c r="D121" t="s">
        <v>560</v>
      </c>
      <c r="E121" s="140">
        <v>326</v>
      </c>
    </row>
    <row r="122" spans="2:5">
      <c r="B122" s="139">
        <v>44499</v>
      </c>
      <c r="C122" t="s">
        <v>566</v>
      </c>
      <c r="D122" t="s">
        <v>563</v>
      </c>
      <c r="E122" s="140">
        <v>130</v>
      </c>
    </row>
    <row r="123" spans="2:5">
      <c r="B123" s="139">
        <v>44540</v>
      </c>
      <c r="C123" t="s">
        <v>564</v>
      </c>
      <c r="D123" t="s">
        <v>565</v>
      </c>
      <c r="E123" s="140">
        <v>838</v>
      </c>
    </row>
    <row r="124" spans="2:5">
      <c r="B124" s="139">
        <v>44218</v>
      </c>
      <c r="C124" t="s">
        <v>564</v>
      </c>
      <c r="D124" t="s">
        <v>560</v>
      </c>
      <c r="E124" s="140">
        <v>914</v>
      </c>
    </row>
    <row r="125" spans="2:5">
      <c r="B125" s="139">
        <v>44324</v>
      </c>
      <c r="C125" t="s">
        <v>559</v>
      </c>
      <c r="D125" t="s">
        <v>560</v>
      </c>
      <c r="E125" s="140">
        <v>965</v>
      </c>
    </row>
    <row r="126" spans="2:5">
      <c r="B126" s="139">
        <v>44451</v>
      </c>
      <c r="C126" t="s">
        <v>561</v>
      </c>
      <c r="D126" t="s">
        <v>560</v>
      </c>
      <c r="E126" s="140">
        <v>787</v>
      </c>
    </row>
    <row r="127" spans="2:5">
      <c r="B127" s="139">
        <v>44367</v>
      </c>
      <c r="C127" t="s">
        <v>562</v>
      </c>
      <c r="D127" t="s">
        <v>560</v>
      </c>
      <c r="E127" s="140">
        <v>115</v>
      </c>
    </row>
    <row r="128" spans="2:5">
      <c r="B128" s="139">
        <v>44523</v>
      </c>
      <c r="C128" t="s">
        <v>567</v>
      </c>
      <c r="D128" t="s">
        <v>563</v>
      </c>
      <c r="E128" s="140">
        <v>632</v>
      </c>
    </row>
    <row r="129" spans="2:5">
      <c r="B129" s="139">
        <v>44257</v>
      </c>
      <c r="C129" t="s">
        <v>570</v>
      </c>
      <c r="D129" t="s">
        <v>560</v>
      </c>
      <c r="E129" s="140">
        <v>668</v>
      </c>
    </row>
    <row r="130" spans="2:5">
      <c r="B130" s="139">
        <v>44324</v>
      </c>
      <c r="C130" t="s">
        <v>569</v>
      </c>
      <c r="D130" t="s">
        <v>560</v>
      </c>
      <c r="E130" s="140">
        <v>779</v>
      </c>
    </row>
    <row r="131" spans="2:5">
      <c r="B131" s="139">
        <v>44215</v>
      </c>
      <c r="C131" t="s">
        <v>566</v>
      </c>
      <c r="D131" t="s">
        <v>565</v>
      </c>
      <c r="E131" s="140">
        <v>963</v>
      </c>
    </row>
    <row r="132" spans="2:5">
      <c r="B132" s="139">
        <v>44540</v>
      </c>
      <c r="C132" t="s">
        <v>569</v>
      </c>
      <c r="D132" t="s">
        <v>565</v>
      </c>
      <c r="E132" s="140">
        <v>657</v>
      </c>
    </row>
    <row r="133" spans="2:5">
      <c r="B133" s="139">
        <v>44448</v>
      </c>
      <c r="C133" t="s">
        <v>562</v>
      </c>
      <c r="D133" t="s">
        <v>560</v>
      </c>
      <c r="E133" s="140">
        <v>267</v>
      </c>
    </row>
    <row r="134" spans="2:5">
      <c r="B134" s="139">
        <v>44321</v>
      </c>
      <c r="C134" t="s">
        <v>568</v>
      </c>
      <c r="D134" t="s">
        <v>563</v>
      </c>
      <c r="E134" s="140">
        <v>206</v>
      </c>
    </row>
    <row r="135" spans="2:5">
      <c r="B135" s="139">
        <v>44555</v>
      </c>
      <c r="C135" t="s">
        <v>561</v>
      </c>
      <c r="D135" t="s">
        <v>563</v>
      </c>
      <c r="E135" s="140">
        <v>885</v>
      </c>
    </row>
    <row r="136" spans="2:5">
      <c r="B136" s="139">
        <v>44251</v>
      </c>
      <c r="C136" t="s">
        <v>567</v>
      </c>
      <c r="D136" t="s">
        <v>565</v>
      </c>
      <c r="E136" s="140">
        <v>780</v>
      </c>
    </row>
    <row r="137" spans="2:5">
      <c r="B137" s="139">
        <v>44326</v>
      </c>
      <c r="C137" t="s">
        <v>564</v>
      </c>
      <c r="D137" t="s">
        <v>560</v>
      </c>
      <c r="E137" s="140">
        <v>920</v>
      </c>
    </row>
    <row r="138" spans="2:5">
      <c r="B138" s="139">
        <v>44378</v>
      </c>
      <c r="C138" t="s">
        <v>562</v>
      </c>
      <c r="D138" t="s">
        <v>565</v>
      </c>
      <c r="E138" s="140">
        <v>373</v>
      </c>
    </row>
    <row r="139" spans="2:5">
      <c r="B139" s="139">
        <v>44537</v>
      </c>
      <c r="C139" t="s">
        <v>561</v>
      </c>
      <c r="D139" t="s">
        <v>560</v>
      </c>
      <c r="E139" s="140">
        <v>165</v>
      </c>
    </row>
    <row r="140" spans="2:5">
      <c r="B140" s="139">
        <v>44314</v>
      </c>
      <c r="C140" t="s">
        <v>564</v>
      </c>
      <c r="D140" t="s">
        <v>563</v>
      </c>
      <c r="E140" s="140">
        <v>199</v>
      </c>
    </row>
    <row r="141" spans="2:5">
      <c r="B141" s="139">
        <v>44224</v>
      </c>
      <c r="C141" t="s">
        <v>569</v>
      </c>
      <c r="D141" t="s">
        <v>565</v>
      </c>
      <c r="E141" s="140">
        <v>349</v>
      </c>
    </row>
    <row r="142" spans="2:5">
      <c r="B142" s="139">
        <v>44364</v>
      </c>
      <c r="C142" t="s">
        <v>564</v>
      </c>
      <c r="D142" t="s">
        <v>565</v>
      </c>
      <c r="E142" s="140">
        <v>670</v>
      </c>
    </row>
    <row r="143" spans="2:5">
      <c r="B143" s="139">
        <v>44267</v>
      </c>
      <c r="C143" t="s">
        <v>564</v>
      </c>
      <c r="D143" t="s">
        <v>565</v>
      </c>
      <c r="E143" s="140">
        <v>914</v>
      </c>
    </row>
    <row r="144" spans="2:5">
      <c r="B144" s="139">
        <v>44243</v>
      </c>
      <c r="C144" t="s">
        <v>561</v>
      </c>
      <c r="D144" t="s">
        <v>560</v>
      </c>
      <c r="E144" s="140">
        <v>357</v>
      </c>
    </row>
    <row r="145" spans="2:5">
      <c r="B145" s="139">
        <v>44532</v>
      </c>
      <c r="C145" t="s">
        <v>570</v>
      </c>
      <c r="D145" t="s">
        <v>560</v>
      </c>
      <c r="E145" s="140">
        <v>647</v>
      </c>
    </row>
    <row r="146" spans="2:5">
      <c r="B146" s="139">
        <v>44264</v>
      </c>
      <c r="C146" t="s">
        <v>559</v>
      </c>
      <c r="D146" t="s">
        <v>563</v>
      </c>
      <c r="E146" s="140">
        <v>745</v>
      </c>
    </row>
    <row r="147" spans="2:5">
      <c r="B147" s="139">
        <v>44410</v>
      </c>
      <c r="C147" t="s">
        <v>567</v>
      </c>
      <c r="D147" t="s">
        <v>563</v>
      </c>
      <c r="E147" s="140">
        <v>861</v>
      </c>
    </row>
    <row r="148" spans="2:5">
      <c r="B148" s="139">
        <v>44343</v>
      </c>
      <c r="C148" t="s">
        <v>566</v>
      </c>
      <c r="D148" t="s">
        <v>560</v>
      </c>
      <c r="E148" s="140">
        <v>386</v>
      </c>
    </row>
    <row r="149" spans="2:5">
      <c r="B149" s="139">
        <v>44206</v>
      </c>
      <c r="C149" t="s">
        <v>562</v>
      </c>
      <c r="D149" t="s">
        <v>560</v>
      </c>
      <c r="E149" s="140">
        <v>141</v>
      </c>
    </row>
    <row r="150" spans="2:5">
      <c r="B150" s="139">
        <v>44411</v>
      </c>
      <c r="C150" t="s">
        <v>568</v>
      </c>
      <c r="D150" t="s">
        <v>563</v>
      </c>
      <c r="E150" s="140">
        <v>726</v>
      </c>
    </row>
    <row r="151" spans="2:5">
      <c r="B151" s="139">
        <v>44420</v>
      </c>
      <c r="C151" t="s">
        <v>561</v>
      </c>
      <c r="D151" t="s">
        <v>560</v>
      </c>
      <c r="E151" s="140">
        <v>950</v>
      </c>
    </row>
    <row r="152" spans="2:5">
      <c r="B152" s="139">
        <v>44420</v>
      </c>
      <c r="C152" t="s">
        <v>567</v>
      </c>
      <c r="D152" t="s">
        <v>560</v>
      </c>
      <c r="E152" s="140">
        <v>728</v>
      </c>
    </row>
    <row r="153" spans="2:5">
      <c r="B153" s="139">
        <v>44474</v>
      </c>
      <c r="C153" t="s">
        <v>567</v>
      </c>
      <c r="D153" t="s">
        <v>560</v>
      </c>
      <c r="E153" s="140">
        <v>260</v>
      </c>
    </row>
    <row r="154" spans="2:5">
      <c r="B154" s="139">
        <v>44402</v>
      </c>
      <c r="C154" t="s">
        <v>561</v>
      </c>
      <c r="D154" t="s">
        <v>563</v>
      </c>
      <c r="E154" s="140">
        <v>752</v>
      </c>
    </row>
    <row r="155" spans="2:5">
      <c r="B155" s="139">
        <v>44516</v>
      </c>
      <c r="C155" t="s">
        <v>568</v>
      </c>
      <c r="D155" t="s">
        <v>560</v>
      </c>
      <c r="E155" s="140">
        <v>490</v>
      </c>
    </row>
    <row r="156" spans="2:5">
      <c r="B156" s="139">
        <v>44432</v>
      </c>
      <c r="C156" t="s">
        <v>567</v>
      </c>
      <c r="D156" t="s">
        <v>563</v>
      </c>
      <c r="E156" s="140">
        <v>644</v>
      </c>
    </row>
    <row r="157" spans="2:5">
      <c r="B157" s="139">
        <v>44232</v>
      </c>
      <c r="C157" t="s">
        <v>571</v>
      </c>
      <c r="D157" t="s">
        <v>560</v>
      </c>
      <c r="E157" s="140">
        <v>315</v>
      </c>
    </row>
    <row r="158" spans="2:5">
      <c r="B158" s="139">
        <v>44374</v>
      </c>
      <c r="C158" t="s">
        <v>571</v>
      </c>
      <c r="D158" t="s">
        <v>563</v>
      </c>
      <c r="E158" s="140">
        <v>189</v>
      </c>
    </row>
    <row r="159" spans="2:5">
      <c r="B159" s="139">
        <v>44508</v>
      </c>
      <c r="C159" t="s">
        <v>568</v>
      </c>
      <c r="D159" t="s">
        <v>565</v>
      </c>
      <c r="E159" s="140">
        <v>990</v>
      </c>
    </row>
    <row r="160" spans="2:5">
      <c r="B160" s="139">
        <v>44222</v>
      </c>
      <c r="C160" t="s">
        <v>562</v>
      </c>
      <c r="D160" t="s">
        <v>563</v>
      </c>
      <c r="E160" s="140">
        <v>590</v>
      </c>
    </row>
    <row r="161" spans="2:5">
      <c r="B161" s="139">
        <v>44512</v>
      </c>
      <c r="C161" t="s">
        <v>567</v>
      </c>
      <c r="D161" t="s">
        <v>560</v>
      </c>
      <c r="E161" s="140">
        <v>173</v>
      </c>
    </row>
    <row r="162" spans="2:5">
      <c r="B162" s="139">
        <v>44482</v>
      </c>
      <c r="C162" t="s">
        <v>567</v>
      </c>
      <c r="D162" t="s">
        <v>565</v>
      </c>
      <c r="E162" s="140">
        <v>386</v>
      </c>
    </row>
    <row r="163" spans="2:5">
      <c r="B163" s="139">
        <v>44327</v>
      </c>
      <c r="C163" t="s">
        <v>559</v>
      </c>
      <c r="D163" t="s">
        <v>560</v>
      </c>
      <c r="E163" s="140">
        <v>425</v>
      </c>
    </row>
    <row r="164" spans="2:5">
      <c r="B164" s="139">
        <v>44222</v>
      </c>
      <c r="C164" t="s">
        <v>562</v>
      </c>
      <c r="D164" t="s">
        <v>563</v>
      </c>
      <c r="E164" s="140">
        <v>816</v>
      </c>
    </row>
    <row r="165" spans="2:5">
      <c r="B165" s="139">
        <v>44266</v>
      </c>
      <c r="C165" t="s">
        <v>571</v>
      </c>
      <c r="D165" t="s">
        <v>560</v>
      </c>
      <c r="E165" s="140">
        <v>654</v>
      </c>
    </row>
    <row r="166" spans="2:5">
      <c r="B166" s="139">
        <v>44461</v>
      </c>
      <c r="C166" t="s">
        <v>570</v>
      </c>
      <c r="D166" t="s">
        <v>560</v>
      </c>
      <c r="E166" s="140">
        <v>290</v>
      </c>
    </row>
    <row r="167" spans="2:5">
      <c r="B167" s="139">
        <v>44456</v>
      </c>
      <c r="C167" t="s">
        <v>562</v>
      </c>
      <c r="D167" t="s">
        <v>565</v>
      </c>
      <c r="E167" s="140">
        <v>729</v>
      </c>
    </row>
    <row r="168" spans="2:5">
      <c r="B168" s="139">
        <v>44275</v>
      </c>
      <c r="C168" t="s">
        <v>566</v>
      </c>
      <c r="D168" t="s">
        <v>560</v>
      </c>
      <c r="E168" s="140">
        <v>258</v>
      </c>
    </row>
    <row r="169" spans="2:5">
      <c r="B169" s="139">
        <v>44334</v>
      </c>
      <c r="C169" t="s">
        <v>571</v>
      </c>
      <c r="D169" t="s">
        <v>560</v>
      </c>
      <c r="E169" s="140">
        <v>335</v>
      </c>
    </row>
    <row r="170" spans="2:5">
      <c r="B170" s="139">
        <v>44412</v>
      </c>
      <c r="C170" t="s">
        <v>571</v>
      </c>
      <c r="D170" t="s">
        <v>563</v>
      </c>
      <c r="E170" s="140">
        <v>735</v>
      </c>
    </row>
    <row r="171" spans="2:5">
      <c r="B171" s="139">
        <v>44436</v>
      </c>
      <c r="C171" t="s">
        <v>568</v>
      </c>
      <c r="D171" t="s">
        <v>563</v>
      </c>
      <c r="E171" s="140">
        <v>433</v>
      </c>
    </row>
    <row r="172" spans="2:5">
      <c r="B172" s="139">
        <v>44508</v>
      </c>
      <c r="C172" t="s">
        <v>568</v>
      </c>
      <c r="D172" t="s">
        <v>563</v>
      </c>
      <c r="E172" s="140">
        <v>905</v>
      </c>
    </row>
    <row r="173" spans="2:5">
      <c r="B173" s="139">
        <v>44379</v>
      </c>
      <c r="C173" t="s">
        <v>569</v>
      </c>
      <c r="D173" t="s">
        <v>560</v>
      </c>
      <c r="E173" s="140">
        <v>806</v>
      </c>
    </row>
    <row r="174" spans="2:5">
      <c r="B174" s="139">
        <v>44508</v>
      </c>
      <c r="C174" t="s">
        <v>559</v>
      </c>
      <c r="D174" t="s">
        <v>565</v>
      </c>
      <c r="E174" s="140">
        <v>261</v>
      </c>
    </row>
    <row r="175" spans="2:5">
      <c r="B175" s="139">
        <v>44265</v>
      </c>
      <c r="C175" t="s">
        <v>571</v>
      </c>
      <c r="D175" t="s">
        <v>560</v>
      </c>
      <c r="E175" s="140">
        <v>942</v>
      </c>
    </row>
    <row r="176" spans="2:5">
      <c r="B176" s="139">
        <v>44246</v>
      </c>
      <c r="C176" t="s">
        <v>569</v>
      </c>
      <c r="D176" t="s">
        <v>563</v>
      </c>
      <c r="E176" s="140">
        <v>309</v>
      </c>
    </row>
    <row r="177" spans="2:5">
      <c r="B177" s="139">
        <v>44540</v>
      </c>
      <c r="C177" t="s">
        <v>561</v>
      </c>
      <c r="D177" t="s">
        <v>560</v>
      </c>
      <c r="E177" s="140">
        <v>781</v>
      </c>
    </row>
    <row r="178" spans="2:5">
      <c r="B178" s="139">
        <v>44500</v>
      </c>
      <c r="C178" t="s">
        <v>570</v>
      </c>
      <c r="D178" t="s">
        <v>565</v>
      </c>
      <c r="E178" s="140">
        <v>938</v>
      </c>
    </row>
    <row r="179" spans="2:5">
      <c r="B179" s="139">
        <v>44440</v>
      </c>
      <c r="C179" t="s">
        <v>564</v>
      </c>
      <c r="D179" t="s">
        <v>560</v>
      </c>
      <c r="E179" s="140">
        <v>332</v>
      </c>
    </row>
    <row r="180" spans="2:5">
      <c r="B180" s="139">
        <v>44466</v>
      </c>
      <c r="C180" t="s">
        <v>561</v>
      </c>
      <c r="D180" t="s">
        <v>563</v>
      </c>
      <c r="E180" s="140">
        <v>184</v>
      </c>
    </row>
    <row r="181" spans="2:5">
      <c r="B181" s="139">
        <v>44492</v>
      </c>
      <c r="C181" t="s">
        <v>564</v>
      </c>
      <c r="D181" t="s">
        <v>560</v>
      </c>
      <c r="E181" s="140">
        <v>929</v>
      </c>
    </row>
    <row r="182" spans="2:5">
      <c r="B182" s="139">
        <v>44368</v>
      </c>
      <c r="C182" t="s">
        <v>561</v>
      </c>
      <c r="D182" t="s">
        <v>565</v>
      </c>
      <c r="E182" s="140">
        <v>954</v>
      </c>
    </row>
    <row r="183" spans="2:5">
      <c r="B183" s="139">
        <v>44386</v>
      </c>
      <c r="C183" t="s">
        <v>568</v>
      </c>
      <c r="D183" t="s">
        <v>560</v>
      </c>
      <c r="E183" s="140">
        <v>660</v>
      </c>
    </row>
    <row r="184" spans="2:5">
      <c r="B184" s="139">
        <v>44331</v>
      </c>
      <c r="C184" t="s">
        <v>568</v>
      </c>
      <c r="D184" t="s">
        <v>565</v>
      </c>
      <c r="E184" s="140">
        <v>451</v>
      </c>
    </row>
    <row r="185" spans="2:5">
      <c r="B185" s="139">
        <v>44543</v>
      </c>
      <c r="C185" t="s">
        <v>568</v>
      </c>
      <c r="D185" t="s">
        <v>563</v>
      </c>
      <c r="E185" s="140">
        <v>994</v>
      </c>
    </row>
    <row r="186" spans="2:5">
      <c r="B186" s="139">
        <v>44311</v>
      </c>
      <c r="C186" t="s">
        <v>571</v>
      </c>
      <c r="D186" t="s">
        <v>563</v>
      </c>
      <c r="E186" s="140">
        <v>979</v>
      </c>
    </row>
    <row r="187" spans="2:5">
      <c r="B187" s="139">
        <v>44550</v>
      </c>
      <c r="C187" t="s">
        <v>570</v>
      </c>
      <c r="D187" t="s">
        <v>560</v>
      </c>
      <c r="E187" s="140">
        <v>523</v>
      </c>
    </row>
    <row r="188" spans="2:5">
      <c r="B188" s="139">
        <v>44302</v>
      </c>
      <c r="C188" t="s">
        <v>567</v>
      </c>
      <c r="D188" t="s">
        <v>563</v>
      </c>
      <c r="E188" s="140">
        <v>425</v>
      </c>
    </row>
    <row r="189" spans="2:5">
      <c r="B189" s="139">
        <v>44368</v>
      </c>
      <c r="C189" t="s">
        <v>559</v>
      </c>
      <c r="D189" t="s">
        <v>565</v>
      </c>
      <c r="E189" s="140">
        <v>596</v>
      </c>
    </row>
    <row r="190" spans="2:5">
      <c r="B190" s="139">
        <v>44365</v>
      </c>
      <c r="C190" t="s">
        <v>564</v>
      </c>
      <c r="D190" t="s">
        <v>560</v>
      </c>
      <c r="E190" s="140">
        <v>807</v>
      </c>
    </row>
    <row r="191" spans="2:5">
      <c r="B191" s="139">
        <v>44289</v>
      </c>
      <c r="C191" t="s">
        <v>570</v>
      </c>
      <c r="D191" t="s">
        <v>565</v>
      </c>
      <c r="E191" s="140">
        <v>976</v>
      </c>
    </row>
    <row r="192" spans="2:5">
      <c r="B192" s="139">
        <v>44486</v>
      </c>
      <c r="C192" t="s">
        <v>570</v>
      </c>
      <c r="D192" t="s">
        <v>565</v>
      </c>
      <c r="E192" s="140">
        <v>777</v>
      </c>
    </row>
    <row r="193" spans="2:5">
      <c r="B193" s="139">
        <v>44305</v>
      </c>
      <c r="C193" t="s">
        <v>568</v>
      </c>
      <c r="D193" t="s">
        <v>565</v>
      </c>
      <c r="E193" s="140">
        <v>608</v>
      </c>
    </row>
    <row r="194" spans="2:5">
      <c r="B194" s="139">
        <v>44288</v>
      </c>
      <c r="C194" t="s">
        <v>571</v>
      </c>
      <c r="D194" t="s">
        <v>565</v>
      </c>
      <c r="E194" s="140">
        <v>719</v>
      </c>
    </row>
    <row r="195" spans="2:5">
      <c r="B195" s="139">
        <v>44327</v>
      </c>
      <c r="C195" t="s">
        <v>570</v>
      </c>
      <c r="D195" t="s">
        <v>565</v>
      </c>
      <c r="E195" s="140">
        <v>726</v>
      </c>
    </row>
    <row r="196" spans="2:5">
      <c r="B196" s="139">
        <v>44220</v>
      </c>
      <c r="C196" t="s">
        <v>561</v>
      </c>
      <c r="D196" t="s">
        <v>565</v>
      </c>
      <c r="E196" s="140">
        <v>339</v>
      </c>
    </row>
    <row r="197" spans="2:5">
      <c r="B197" s="139">
        <v>44206</v>
      </c>
      <c r="C197" t="s">
        <v>569</v>
      </c>
      <c r="D197" t="s">
        <v>560</v>
      </c>
      <c r="E197" s="140">
        <v>439</v>
      </c>
    </row>
    <row r="198" spans="2:5">
      <c r="B198" s="139">
        <v>44528</v>
      </c>
      <c r="C198" t="s">
        <v>569</v>
      </c>
      <c r="D198" t="s">
        <v>563</v>
      </c>
      <c r="E198" s="140">
        <v>998</v>
      </c>
    </row>
    <row r="199" spans="2:5">
      <c r="B199" s="139">
        <v>44428</v>
      </c>
      <c r="C199" t="s">
        <v>564</v>
      </c>
      <c r="D199" t="s">
        <v>563</v>
      </c>
      <c r="E199" s="140">
        <v>525</v>
      </c>
    </row>
    <row r="200" spans="2:5">
      <c r="B200" s="139">
        <v>44211</v>
      </c>
      <c r="C200" t="s">
        <v>567</v>
      </c>
      <c r="D200" t="s">
        <v>563</v>
      </c>
      <c r="E200" s="140">
        <v>139</v>
      </c>
    </row>
    <row r="201" spans="2:5">
      <c r="B201" s="139">
        <v>44412</v>
      </c>
      <c r="C201" t="s">
        <v>559</v>
      </c>
      <c r="D201" t="s">
        <v>560</v>
      </c>
      <c r="E201" s="140">
        <v>374</v>
      </c>
    </row>
    <row r="202" spans="2:5">
      <c r="B202" s="139">
        <v>44272</v>
      </c>
      <c r="C202" t="s">
        <v>561</v>
      </c>
      <c r="D202" t="s">
        <v>563</v>
      </c>
      <c r="E202" s="140">
        <v>997</v>
      </c>
    </row>
    <row r="203" spans="2:5">
      <c r="B203" s="139">
        <v>44400</v>
      </c>
      <c r="C203" t="s">
        <v>570</v>
      </c>
      <c r="D203" t="s">
        <v>563</v>
      </c>
      <c r="E203" s="140">
        <v>932</v>
      </c>
    </row>
    <row r="204" spans="2:5">
      <c r="B204" s="139">
        <v>44449</v>
      </c>
      <c r="C204" t="s">
        <v>566</v>
      </c>
      <c r="D204" t="s">
        <v>560</v>
      </c>
      <c r="E204" s="140">
        <v>753</v>
      </c>
    </row>
    <row r="205" spans="2:5">
      <c r="B205" s="139">
        <v>44537</v>
      </c>
      <c r="C205" t="s">
        <v>566</v>
      </c>
      <c r="D205" t="s">
        <v>565</v>
      </c>
      <c r="E205" s="140">
        <v>675</v>
      </c>
    </row>
    <row r="206" spans="2:5">
      <c r="B206" s="139">
        <v>44442</v>
      </c>
      <c r="C206" t="s">
        <v>570</v>
      </c>
      <c r="D206" t="s">
        <v>560</v>
      </c>
      <c r="E206" s="140">
        <v>874</v>
      </c>
    </row>
    <row r="207" spans="2:5">
      <c r="B207" s="139">
        <v>44324</v>
      </c>
      <c r="C207" t="s">
        <v>559</v>
      </c>
      <c r="D207" t="s">
        <v>560</v>
      </c>
      <c r="E207" s="140">
        <v>945</v>
      </c>
    </row>
    <row r="208" spans="2:5">
      <c r="B208" s="139">
        <v>44431</v>
      </c>
      <c r="C208" t="s">
        <v>562</v>
      </c>
      <c r="D208" t="s">
        <v>563</v>
      </c>
      <c r="E208" s="140">
        <v>202</v>
      </c>
    </row>
    <row r="209" spans="2:5">
      <c r="B209" s="139">
        <v>44380</v>
      </c>
      <c r="C209" t="s">
        <v>566</v>
      </c>
      <c r="D209" t="s">
        <v>560</v>
      </c>
      <c r="E209" s="140">
        <v>556</v>
      </c>
    </row>
    <row r="210" spans="2:5">
      <c r="B210" s="139">
        <v>44197</v>
      </c>
      <c r="C210" t="s">
        <v>561</v>
      </c>
      <c r="D210" t="s">
        <v>563</v>
      </c>
      <c r="E210" s="140">
        <v>549</v>
      </c>
    </row>
    <row r="211" spans="2:5">
      <c r="B211" s="139">
        <v>44379</v>
      </c>
      <c r="C211" t="s">
        <v>568</v>
      </c>
      <c r="D211" t="s">
        <v>565</v>
      </c>
      <c r="E211" s="140">
        <v>226</v>
      </c>
    </row>
    <row r="212" spans="2:5">
      <c r="B212" s="139">
        <v>44434</v>
      </c>
      <c r="C212" t="s">
        <v>561</v>
      </c>
      <c r="D212" t="s">
        <v>563</v>
      </c>
      <c r="E212" s="140">
        <v>878</v>
      </c>
    </row>
    <row r="213" spans="2:5">
      <c r="B213" s="139">
        <v>44525</v>
      </c>
      <c r="C213" t="s">
        <v>559</v>
      </c>
      <c r="D213" t="s">
        <v>565</v>
      </c>
      <c r="E213" s="140">
        <v>114</v>
      </c>
    </row>
    <row r="214" spans="2:5">
      <c r="B214" s="139">
        <v>44239</v>
      </c>
      <c r="C214" t="s">
        <v>567</v>
      </c>
      <c r="D214" t="s">
        <v>565</v>
      </c>
      <c r="E214" s="140">
        <v>897</v>
      </c>
    </row>
    <row r="215" spans="2:5">
      <c r="B215" s="139">
        <v>44294</v>
      </c>
      <c r="C215" t="s">
        <v>564</v>
      </c>
      <c r="D215" t="s">
        <v>563</v>
      </c>
      <c r="E215" s="140">
        <v>567</v>
      </c>
    </row>
    <row r="216" spans="2:5">
      <c r="B216" s="139">
        <v>44345</v>
      </c>
      <c r="C216" t="s">
        <v>559</v>
      </c>
      <c r="D216" t="s">
        <v>563</v>
      </c>
      <c r="E216" s="140">
        <v>920</v>
      </c>
    </row>
    <row r="217" spans="2:5">
      <c r="B217" s="139">
        <v>44214</v>
      </c>
      <c r="C217" t="s">
        <v>562</v>
      </c>
      <c r="D217" t="s">
        <v>563</v>
      </c>
      <c r="E217" s="140">
        <v>520</v>
      </c>
    </row>
    <row r="218" spans="2:5">
      <c r="B218" s="139">
        <v>44223</v>
      </c>
      <c r="C218" t="s">
        <v>566</v>
      </c>
      <c r="D218" t="s">
        <v>560</v>
      </c>
      <c r="E218" s="140">
        <v>435</v>
      </c>
    </row>
    <row r="219" spans="2:5">
      <c r="B219" s="139">
        <v>44490</v>
      </c>
      <c r="C219" t="s">
        <v>561</v>
      </c>
      <c r="D219" t="s">
        <v>565</v>
      </c>
      <c r="E219" s="140">
        <v>985</v>
      </c>
    </row>
    <row r="220" spans="2:5">
      <c r="B220" s="139">
        <v>44420</v>
      </c>
      <c r="C220" t="s">
        <v>571</v>
      </c>
      <c r="D220" t="s">
        <v>560</v>
      </c>
      <c r="E220" s="140">
        <v>940</v>
      </c>
    </row>
    <row r="221" spans="2:5">
      <c r="B221" s="139">
        <v>44333</v>
      </c>
      <c r="C221" t="s">
        <v>564</v>
      </c>
      <c r="D221" t="s">
        <v>565</v>
      </c>
      <c r="E221" s="140">
        <v>524</v>
      </c>
    </row>
    <row r="222" spans="2:5">
      <c r="B222" s="139">
        <v>44550</v>
      </c>
      <c r="C222" t="s">
        <v>562</v>
      </c>
      <c r="D222" t="s">
        <v>563</v>
      </c>
      <c r="E222" s="140">
        <v>689</v>
      </c>
    </row>
    <row r="223" spans="2:5">
      <c r="B223" s="139">
        <v>44274</v>
      </c>
      <c r="C223" t="s">
        <v>561</v>
      </c>
      <c r="D223" t="s">
        <v>563</v>
      </c>
      <c r="E223" s="140">
        <v>549</v>
      </c>
    </row>
    <row r="224" spans="2:5">
      <c r="B224" s="139">
        <v>44246</v>
      </c>
      <c r="C224" t="s">
        <v>566</v>
      </c>
      <c r="D224" t="s">
        <v>563</v>
      </c>
      <c r="E224" s="140">
        <v>643</v>
      </c>
    </row>
    <row r="225" spans="2:5">
      <c r="B225" s="139">
        <v>44359</v>
      </c>
      <c r="C225" t="s">
        <v>568</v>
      </c>
      <c r="D225" t="s">
        <v>560</v>
      </c>
      <c r="E225" s="140">
        <v>354</v>
      </c>
    </row>
    <row r="226" spans="2:5">
      <c r="B226" s="139">
        <v>44500</v>
      </c>
      <c r="C226" t="s">
        <v>564</v>
      </c>
      <c r="D226" t="s">
        <v>565</v>
      </c>
      <c r="E226" s="140">
        <v>626</v>
      </c>
    </row>
    <row r="227" spans="2:5">
      <c r="B227" s="139">
        <v>44352</v>
      </c>
      <c r="C227" t="s">
        <v>559</v>
      </c>
      <c r="D227" t="s">
        <v>565</v>
      </c>
      <c r="E227" s="140">
        <v>295</v>
      </c>
    </row>
    <row r="228" spans="2:5">
      <c r="B228" s="139">
        <v>44503</v>
      </c>
      <c r="C228" t="s">
        <v>569</v>
      </c>
      <c r="D228" t="s">
        <v>565</v>
      </c>
      <c r="E228" s="140">
        <v>572</v>
      </c>
    </row>
    <row r="229" spans="2:5">
      <c r="B229" s="139">
        <v>44550</v>
      </c>
      <c r="C229" t="s">
        <v>567</v>
      </c>
      <c r="D229" t="s">
        <v>565</v>
      </c>
      <c r="E229" s="140">
        <v>145</v>
      </c>
    </row>
    <row r="230" spans="2:5">
      <c r="B230" s="139">
        <v>44204</v>
      </c>
      <c r="C230" t="s">
        <v>568</v>
      </c>
      <c r="D230" t="s">
        <v>560</v>
      </c>
      <c r="E230" s="140">
        <v>674</v>
      </c>
    </row>
    <row r="231" spans="2:5">
      <c r="B231" s="139">
        <v>44561</v>
      </c>
      <c r="C231" t="s">
        <v>566</v>
      </c>
      <c r="D231" t="s">
        <v>560</v>
      </c>
      <c r="E231" s="140">
        <v>924</v>
      </c>
    </row>
    <row r="232" spans="2:5">
      <c r="B232" s="139">
        <v>44327</v>
      </c>
      <c r="C232" t="s">
        <v>561</v>
      </c>
      <c r="D232" t="s">
        <v>563</v>
      </c>
      <c r="E232" s="140">
        <v>988</v>
      </c>
    </row>
    <row r="233" spans="2:5">
      <c r="B233" s="139">
        <v>44357</v>
      </c>
      <c r="C233" t="s">
        <v>561</v>
      </c>
      <c r="D233" t="s">
        <v>563</v>
      </c>
      <c r="E233" s="140">
        <v>971</v>
      </c>
    </row>
    <row r="234" spans="2:5">
      <c r="B234" s="139">
        <v>44232</v>
      </c>
      <c r="C234" t="s">
        <v>570</v>
      </c>
      <c r="D234" t="s">
        <v>565</v>
      </c>
      <c r="E234" s="140">
        <v>432</v>
      </c>
    </row>
    <row r="235" spans="2:5">
      <c r="B235" s="139">
        <v>44483</v>
      </c>
      <c r="C235" t="s">
        <v>561</v>
      </c>
      <c r="D235" t="s">
        <v>565</v>
      </c>
      <c r="E235" s="140">
        <v>561</v>
      </c>
    </row>
    <row r="236" spans="2:5">
      <c r="B236" s="139">
        <v>44352</v>
      </c>
      <c r="C236" t="s">
        <v>568</v>
      </c>
      <c r="D236" t="s">
        <v>565</v>
      </c>
      <c r="E236" s="140">
        <v>425</v>
      </c>
    </row>
    <row r="237" spans="2:5">
      <c r="B237" s="139">
        <v>44392</v>
      </c>
      <c r="C237" t="s">
        <v>561</v>
      </c>
      <c r="D237" t="s">
        <v>565</v>
      </c>
      <c r="E237" s="140">
        <v>884</v>
      </c>
    </row>
    <row r="238" spans="2:5">
      <c r="B238" s="139">
        <v>44267</v>
      </c>
      <c r="C238" t="s">
        <v>559</v>
      </c>
      <c r="D238" t="s">
        <v>565</v>
      </c>
      <c r="E238" s="140">
        <v>146</v>
      </c>
    </row>
    <row r="239" spans="2:5">
      <c r="B239" s="139">
        <v>44432</v>
      </c>
      <c r="C239" t="s">
        <v>559</v>
      </c>
      <c r="D239" t="s">
        <v>563</v>
      </c>
      <c r="E239" s="140">
        <v>123</v>
      </c>
    </row>
    <row r="240" spans="2:5">
      <c r="B240" s="139">
        <v>44371</v>
      </c>
      <c r="C240" t="s">
        <v>567</v>
      </c>
      <c r="D240" t="s">
        <v>560</v>
      </c>
      <c r="E240" s="140">
        <v>369</v>
      </c>
    </row>
    <row r="241" spans="2:5">
      <c r="B241" s="139">
        <v>44508</v>
      </c>
      <c r="C241" t="s">
        <v>564</v>
      </c>
      <c r="D241" t="s">
        <v>565</v>
      </c>
      <c r="E241" s="140">
        <v>582</v>
      </c>
    </row>
    <row r="242" spans="2:5">
      <c r="B242" s="139">
        <v>44215</v>
      </c>
      <c r="C242" t="s">
        <v>571</v>
      </c>
      <c r="D242" t="s">
        <v>563</v>
      </c>
      <c r="E242" s="140">
        <v>212</v>
      </c>
    </row>
    <row r="243" spans="2:5">
      <c r="B243" s="139">
        <v>44488</v>
      </c>
      <c r="C243" t="s">
        <v>559</v>
      </c>
      <c r="D243" t="s">
        <v>560</v>
      </c>
      <c r="E243" s="140">
        <v>478</v>
      </c>
    </row>
    <row r="244" spans="2:5">
      <c r="B244" s="139">
        <v>44508</v>
      </c>
      <c r="C244" t="s">
        <v>567</v>
      </c>
      <c r="D244" t="s">
        <v>560</v>
      </c>
      <c r="E244" s="140">
        <v>449</v>
      </c>
    </row>
    <row r="245" spans="2:5">
      <c r="B245" s="139">
        <v>44388</v>
      </c>
      <c r="C245" t="s">
        <v>564</v>
      </c>
      <c r="D245" t="s">
        <v>565</v>
      </c>
      <c r="E245" s="140">
        <v>976</v>
      </c>
    </row>
    <row r="246" spans="2:5">
      <c r="B246" s="139">
        <v>44228</v>
      </c>
      <c r="C246" t="s">
        <v>568</v>
      </c>
      <c r="D246" t="s">
        <v>565</v>
      </c>
      <c r="E246" s="140">
        <v>533</v>
      </c>
    </row>
    <row r="247" spans="2:5">
      <c r="B247" s="139">
        <v>44302</v>
      </c>
      <c r="C247" t="s">
        <v>559</v>
      </c>
      <c r="D247" t="s">
        <v>560</v>
      </c>
      <c r="E247" s="140">
        <v>295</v>
      </c>
    </row>
    <row r="248" spans="2:5">
      <c r="B248" s="139">
        <v>44308</v>
      </c>
      <c r="C248" t="s">
        <v>564</v>
      </c>
      <c r="D248" t="s">
        <v>560</v>
      </c>
      <c r="E248" s="140">
        <v>719</v>
      </c>
    </row>
    <row r="249" spans="2:5">
      <c r="B249" s="139">
        <v>44320</v>
      </c>
      <c r="C249" t="s">
        <v>562</v>
      </c>
      <c r="D249" t="s">
        <v>560</v>
      </c>
      <c r="E249" s="140">
        <v>999</v>
      </c>
    </row>
    <row r="250" spans="2:5">
      <c r="B250" s="139">
        <v>44504</v>
      </c>
      <c r="C250" t="s">
        <v>571</v>
      </c>
      <c r="D250" t="s">
        <v>560</v>
      </c>
      <c r="E250" s="140">
        <v>817</v>
      </c>
    </row>
    <row r="251" spans="2:5">
      <c r="B251" s="139">
        <v>44404</v>
      </c>
      <c r="C251" t="s">
        <v>559</v>
      </c>
      <c r="D251" t="s">
        <v>560</v>
      </c>
      <c r="E251" s="140">
        <v>956</v>
      </c>
    </row>
    <row r="252" spans="2:5">
      <c r="B252" s="139">
        <v>44491</v>
      </c>
      <c r="C252" t="s">
        <v>567</v>
      </c>
      <c r="D252" t="s">
        <v>565</v>
      </c>
      <c r="E252" s="140">
        <v>643</v>
      </c>
    </row>
    <row r="253" spans="2:5">
      <c r="B253" s="139">
        <v>44214</v>
      </c>
      <c r="C253" t="s">
        <v>567</v>
      </c>
      <c r="D253" t="s">
        <v>563</v>
      </c>
      <c r="E253" s="140">
        <v>270</v>
      </c>
    </row>
    <row r="254" spans="2:5">
      <c r="B254" s="139">
        <v>44441</v>
      </c>
      <c r="C254" t="s">
        <v>564</v>
      </c>
      <c r="D254" t="s">
        <v>565</v>
      </c>
      <c r="E254" s="140">
        <v>294</v>
      </c>
    </row>
    <row r="255" spans="2:5">
      <c r="B255" s="139">
        <v>44399</v>
      </c>
      <c r="C255" t="s">
        <v>562</v>
      </c>
      <c r="D255" t="s">
        <v>563</v>
      </c>
      <c r="E255" s="140">
        <v>794</v>
      </c>
    </row>
    <row r="256" spans="2:5">
      <c r="B256" s="139">
        <v>44509</v>
      </c>
      <c r="C256" t="s">
        <v>569</v>
      </c>
      <c r="D256" t="s">
        <v>565</v>
      </c>
      <c r="E256" s="140">
        <v>780</v>
      </c>
    </row>
    <row r="257" spans="2:5">
      <c r="B257" s="139">
        <v>44343</v>
      </c>
      <c r="C257" t="s">
        <v>566</v>
      </c>
      <c r="D257" t="s">
        <v>563</v>
      </c>
      <c r="E257" s="140">
        <v>690</v>
      </c>
    </row>
    <row r="258" spans="2:5">
      <c r="B258" s="139">
        <v>44438</v>
      </c>
      <c r="C258" t="s">
        <v>568</v>
      </c>
      <c r="D258" t="s">
        <v>560</v>
      </c>
      <c r="E258" s="140">
        <v>758</v>
      </c>
    </row>
    <row r="259" spans="2:5">
      <c r="B259" s="139">
        <v>44247</v>
      </c>
      <c r="C259" t="s">
        <v>564</v>
      </c>
      <c r="D259" t="s">
        <v>565</v>
      </c>
      <c r="E259" s="140">
        <v>694</v>
      </c>
    </row>
    <row r="260" spans="2:5">
      <c r="B260" s="139">
        <v>44263</v>
      </c>
      <c r="C260" t="s">
        <v>559</v>
      </c>
      <c r="D260" t="s">
        <v>560</v>
      </c>
      <c r="E260" s="140">
        <v>596</v>
      </c>
    </row>
    <row r="261" spans="2:5">
      <c r="B261" s="139">
        <v>44361</v>
      </c>
      <c r="C261" t="s">
        <v>567</v>
      </c>
      <c r="D261" t="s">
        <v>563</v>
      </c>
      <c r="E261" s="140">
        <v>768</v>
      </c>
    </row>
    <row r="262" spans="2:5">
      <c r="B262" s="139">
        <v>44418</v>
      </c>
      <c r="C262" t="s">
        <v>562</v>
      </c>
      <c r="D262" t="s">
        <v>563</v>
      </c>
      <c r="E262" s="140">
        <v>776</v>
      </c>
    </row>
    <row r="263" spans="2:5">
      <c r="B263" s="139">
        <v>44304</v>
      </c>
      <c r="C263" t="s">
        <v>567</v>
      </c>
      <c r="D263" t="s">
        <v>565</v>
      </c>
      <c r="E263" s="140">
        <v>781</v>
      </c>
    </row>
    <row r="264" spans="2:5">
      <c r="B264" s="139">
        <v>44525</v>
      </c>
      <c r="C264" t="s">
        <v>569</v>
      </c>
      <c r="D264" t="s">
        <v>565</v>
      </c>
      <c r="E264" s="140">
        <v>338</v>
      </c>
    </row>
    <row r="265" spans="2:5">
      <c r="B265" s="139">
        <v>44290</v>
      </c>
      <c r="C265" t="s">
        <v>562</v>
      </c>
      <c r="D265" t="s">
        <v>565</v>
      </c>
      <c r="E265" s="140">
        <v>241</v>
      </c>
    </row>
    <row r="266" spans="2:5">
      <c r="B266" s="139">
        <v>44408</v>
      </c>
      <c r="C266" t="s">
        <v>562</v>
      </c>
      <c r="D266" t="s">
        <v>565</v>
      </c>
      <c r="E266" s="140">
        <v>231</v>
      </c>
    </row>
    <row r="267" spans="2:5">
      <c r="B267" s="139">
        <v>44333</v>
      </c>
      <c r="C267" t="s">
        <v>571</v>
      </c>
      <c r="D267" t="s">
        <v>565</v>
      </c>
      <c r="E267" s="140">
        <v>959</v>
      </c>
    </row>
    <row r="268" spans="2:5">
      <c r="B268" s="139">
        <v>44211</v>
      </c>
      <c r="C268" t="s">
        <v>561</v>
      </c>
      <c r="D268" t="s">
        <v>565</v>
      </c>
      <c r="E268" s="140">
        <v>540</v>
      </c>
    </row>
    <row r="269" spans="2:5">
      <c r="B269" s="139">
        <v>44253</v>
      </c>
      <c r="C269" t="s">
        <v>566</v>
      </c>
      <c r="D269" t="s">
        <v>563</v>
      </c>
      <c r="E269" s="140">
        <v>613</v>
      </c>
    </row>
    <row r="270" spans="2:5">
      <c r="B270" s="139">
        <v>44389</v>
      </c>
      <c r="C270" t="s">
        <v>569</v>
      </c>
      <c r="D270" t="s">
        <v>563</v>
      </c>
      <c r="E270" s="140">
        <v>786</v>
      </c>
    </row>
    <row r="271" spans="2:5">
      <c r="B271" s="139">
        <v>44406</v>
      </c>
      <c r="C271" t="s">
        <v>571</v>
      </c>
      <c r="D271" t="s">
        <v>560</v>
      </c>
      <c r="E271" s="140">
        <v>940</v>
      </c>
    </row>
    <row r="272" spans="2:5">
      <c r="B272" s="139">
        <v>44339</v>
      </c>
      <c r="C272" t="s">
        <v>562</v>
      </c>
      <c r="D272" t="s">
        <v>565</v>
      </c>
      <c r="E272" s="140">
        <v>745</v>
      </c>
    </row>
    <row r="273" spans="2:5">
      <c r="B273" s="139">
        <v>44497</v>
      </c>
      <c r="C273" t="s">
        <v>569</v>
      </c>
      <c r="D273" t="s">
        <v>563</v>
      </c>
      <c r="E273" s="140">
        <v>404</v>
      </c>
    </row>
    <row r="274" spans="2:5">
      <c r="B274" s="139">
        <v>44460</v>
      </c>
      <c r="C274" t="s">
        <v>566</v>
      </c>
      <c r="D274" t="s">
        <v>560</v>
      </c>
      <c r="E274" s="140">
        <v>226</v>
      </c>
    </row>
    <row r="275" spans="2:5">
      <c r="B275" s="139">
        <v>44533</v>
      </c>
      <c r="C275" t="s">
        <v>571</v>
      </c>
      <c r="D275" t="s">
        <v>560</v>
      </c>
      <c r="E275" s="140">
        <v>851</v>
      </c>
    </row>
    <row r="276" spans="2:5">
      <c r="B276" s="139">
        <v>44320</v>
      </c>
      <c r="C276" t="s">
        <v>567</v>
      </c>
      <c r="D276" t="s">
        <v>565</v>
      </c>
      <c r="E276" s="140">
        <v>835</v>
      </c>
    </row>
    <row r="277" spans="2:5">
      <c r="B277" s="139">
        <v>44325</v>
      </c>
      <c r="C277" t="s">
        <v>564</v>
      </c>
      <c r="D277" t="s">
        <v>560</v>
      </c>
      <c r="E277" s="140">
        <v>415</v>
      </c>
    </row>
    <row r="278" spans="2:5">
      <c r="B278" s="139">
        <v>44502</v>
      </c>
      <c r="C278" t="s">
        <v>566</v>
      </c>
      <c r="D278" t="s">
        <v>560</v>
      </c>
      <c r="E278" s="140">
        <v>107</v>
      </c>
    </row>
    <row r="279" spans="2:5">
      <c r="B279" s="139">
        <v>44211</v>
      </c>
      <c r="C279" t="s">
        <v>571</v>
      </c>
      <c r="D279" t="s">
        <v>560</v>
      </c>
      <c r="E279" s="140">
        <v>629</v>
      </c>
    </row>
    <row r="280" spans="2:5">
      <c r="B280" s="139">
        <v>44265</v>
      </c>
      <c r="C280" t="s">
        <v>562</v>
      </c>
      <c r="D280" t="s">
        <v>563</v>
      </c>
      <c r="E280" s="140">
        <v>719</v>
      </c>
    </row>
    <row r="281" spans="2:5">
      <c r="B281" s="139">
        <v>44542</v>
      </c>
      <c r="C281" t="s">
        <v>571</v>
      </c>
      <c r="D281" t="s">
        <v>563</v>
      </c>
      <c r="E281" s="140">
        <v>961</v>
      </c>
    </row>
    <row r="282" spans="2:5">
      <c r="B282" s="139">
        <v>44360</v>
      </c>
      <c r="C282" t="s">
        <v>561</v>
      </c>
      <c r="D282" t="s">
        <v>560</v>
      </c>
      <c r="E282" s="140">
        <v>443</v>
      </c>
    </row>
    <row r="283" spans="2:5">
      <c r="B283" s="139">
        <v>44389</v>
      </c>
      <c r="C283" t="s">
        <v>567</v>
      </c>
      <c r="D283" t="s">
        <v>563</v>
      </c>
      <c r="E283" s="140">
        <v>188</v>
      </c>
    </row>
    <row r="284" spans="2:5">
      <c r="B284" s="139">
        <v>44311</v>
      </c>
      <c r="C284" t="s">
        <v>564</v>
      </c>
      <c r="D284" t="s">
        <v>560</v>
      </c>
      <c r="E284" s="140">
        <v>561</v>
      </c>
    </row>
    <row r="285" spans="2:5">
      <c r="B285" s="139">
        <v>44291</v>
      </c>
      <c r="C285" t="s">
        <v>559</v>
      </c>
      <c r="D285" t="s">
        <v>565</v>
      </c>
      <c r="E285" s="140">
        <v>777</v>
      </c>
    </row>
    <row r="286" spans="2:5">
      <c r="B286" s="139">
        <v>44474</v>
      </c>
      <c r="C286" t="s">
        <v>566</v>
      </c>
      <c r="D286" t="s">
        <v>563</v>
      </c>
      <c r="E286" s="140">
        <v>188</v>
      </c>
    </row>
    <row r="287" spans="2:5">
      <c r="B287" s="139">
        <v>44389</v>
      </c>
      <c r="C287" t="s">
        <v>561</v>
      </c>
      <c r="D287" t="s">
        <v>563</v>
      </c>
      <c r="E287" s="140">
        <v>951</v>
      </c>
    </row>
    <row r="288" spans="2:5">
      <c r="B288" s="139">
        <v>44424</v>
      </c>
      <c r="C288" t="s">
        <v>571</v>
      </c>
      <c r="D288" t="s">
        <v>563</v>
      </c>
      <c r="E288" s="140">
        <v>853</v>
      </c>
    </row>
    <row r="289" spans="2:5">
      <c r="B289" s="139">
        <v>44298</v>
      </c>
      <c r="C289" t="s">
        <v>559</v>
      </c>
      <c r="D289" t="s">
        <v>565</v>
      </c>
      <c r="E289" s="140">
        <v>856</v>
      </c>
    </row>
    <row r="290" spans="2:5">
      <c r="B290" s="139">
        <v>44519</v>
      </c>
      <c r="C290" t="s">
        <v>562</v>
      </c>
      <c r="D290" t="s">
        <v>560</v>
      </c>
      <c r="E290" s="140">
        <v>689</v>
      </c>
    </row>
    <row r="291" spans="2:5">
      <c r="B291" s="139">
        <v>44285</v>
      </c>
      <c r="C291" t="s">
        <v>569</v>
      </c>
      <c r="D291" t="s">
        <v>560</v>
      </c>
      <c r="E291" s="140">
        <v>124</v>
      </c>
    </row>
    <row r="292" spans="2:5">
      <c r="B292" s="139">
        <v>44352</v>
      </c>
      <c r="C292" t="s">
        <v>562</v>
      </c>
      <c r="D292" t="s">
        <v>560</v>
      </c>
      <c r="E292" s="140">
        <v>529</v>
      </c>
    </row>
    <row r="293" spans="2:5">
      <c r="B293" s="139">
        <v>44491</v>
      </c>
      <c r="C293" t="s">
        <v>569</v>
      </c>
      <c r="D293" t="s">
        <v>565</v>
      </c>
      <c r="E293" s="140">
        <v>449</v>
      </c>
    </row>
    <row r="294" spans="2:5">
      <c r="B294" s="139">
        <v>44517</v>
      </c>
      <c r="C294" t="s">
        <v>561</v>
      </c>
      <c r="D294" t="s">
        <v>560</v>
      </c>
      <c r="E294" s="140">
        <v>436</v>
      </c>
    </row>
    <row r="295" spans="2:5">
      <c r="B295" s="139">
        <v>44489</v>
      </c>
      <c r="C295" t="s">
        <v>562</v>
      </c>
      <c r="D295" t="s">
        <v>563</v>
      </c>
      <c r="E295" s="140">
        <v>585</v>
      </c>
    </row>
    <row r="296" spans="2:5">
      <c r="B296" s="139">
        <v>44384</v>
      </c>
      <c r="C296" t="s">
        <v>571</v>
      </c>
      <c r="D296" t="s">
        <v>563</v>
      </c>
      <c r="E296" s="140">
        <v>748</v>
      </c>
    </row>
    <row r="297" spans="2:5">
      <c r="B297" s="139">
        <v>44390</v>
      </c>
      <c r="C297" t="s">
        <v>564</v>
      </c>
      <c r="D297" t="s">
        <v>563</v>
      </c>
      <c r="E297" s="140">
        <v>776</v>
      </c>
    </row>
    <row r="298" spans="2:5">
      <c r="B298" s="139">
        <v>44379</v>
      </c>
      <c r="C298" t="s">
        <v>559</v>
      </c>
      <c r="D298" t="s">
        <v>560</v>
      </c>
      <c r="E298" s="140">
        <v>495</v>
      </c>
    </row>
    <row r="299" spans="2:5">
      <c r="B299" s="139">
        <v>44449</v>
      </c>
      <c r="C299" t="s">
        <v>562</v>
      </c>
      <c r="D299" t="s">
        <v>560</v>
      </c>
      <c r="E299" s="140">
        <v>570</v>
      </c>
    </row>
    <row r="300" spans="2:5">
      <c r="B300" s="139">
        <v>44412</v>
      </c>
      <c r="C300" t="s">
        <v>564</v>
      </c>
      <c r="D300" t="s">
        <v>560</v>
      </c>
      <c r="E300" s="140">
        <v>629</v>
      </c>
    </row>
    <row r="301" spans="2:5">
      <c r="B301" s="139">
        <v>44300</v>
      </c>
      <c r="C301" t="s">
        <v>567</v>
      </c>
      <c r="D301" t="s">
        <v>560</v>
      </c>
      <c r="E301" s="140">
        <v>768</v>
      </c>
    </row>
    <row r="302" spans="2:5">
      <c r="B302" s="139">
        <v>44538</v>
      </c>
      <c r="C302" t="s">
        <v>559</v>
      </c>
      <c r="D302" t="s">
        <v>565</v>
      </c>
      <c r="E302" s="140">
        <v>731</v>
      </c>
    </row>
    <row r="303" spans="2:5">
      <c r="B303" s="139">
        <v>44498</v>
      </c>
      <c r="C303" t="s">
        <v>567</v>
      </c>
      <c r="D303" t="s">
        <v>565</v>
      </c>
      <c r="E303" s="140">
        <v>159</v>
      </c>
    </row>
    <row r="304" spans="2:5">
      <c r="B304" s="139">
        <v>44389</v>
      </c>
      <c r="C304" t="s">
        <v>567</v>
      </c>
      <c r="D304" t="s">
        <v>560</v>
      </c>
      <c r="E304" s="140">
        <v>660</v>
      </c>
    </row>
    <row r="305" spans="2:5">
      <c r="B305" s="139">
        <v>44232</v>
      </c>
      <c r="C305" t="s">
        <v>561</v>
      </c>
      <c r="D305" t="s">
        <v>560</v>
      </c>
      <c r="E305" s="140">
        <v>282</v>
      </c>
    </row>
    <row r="306" spans="2:5">
      <c r="B306" s="139">
        <v>44243</v>
      </c>
      <c r="C306" t="s">
        <v>570</v>
      </c>
      <c r="D306" t="s">
        <v>563</v>
      </c>
      <c r="E306" s="140">
        <v>722</v>
      </c>
    </row>
    <row r="307" spans="2:5">
      <c r="B307" s="139">
        <v>44497</v>
      </c>
      <c r="C307" t="s">
        <v>561</v>
      </c>
      <c r="D307" t="s">
        <v>563</v>
      </c>
      <c r="E307" s="140">
        <v>835</v>
      </c>
    </row>
    <row r="308" spans="2:5">
      <c r="B308" s="139">
        <v>44360</v>
      </c>
      <c r="C308" t="s">
        <v>570</v>
      </c>
      <c r="D308" t="s">
        <v>563</v>
      </c>
      <c r="E308" s="140">
        <v>985</v>
      </c>
    </row>
    <row r="309" spans="2:5">
      <c r="B309" s="139">
        <v>44535</v>
      </c>
      <c r="C309" t="s">
        <v>559</v>
      </c>
      <c r="D309" t="s">
        <v>560</v>
      </c>
      <c r="E309" s="140">
        <v>698</v>
      </c>
    </row>
    <row r="310" spans="2:5">
      <c r="B310" s="139">
        <v>44527</v>
      </c>
      <c r="C310" t="s">
        <v>570</v>
      </c>
      <c r="D310" t="s">
        <v>560</v>
      </c>
      <c r="E310" s="140">
        <v>950</v>
      </c>
    </row>
    <row r="311" spans="2:5">
      <c r="B311" s="139">
        <v>44491</v>
      </c>
      <c r="C311" t="s">
        <v>569</v>
      </c>
      <c r="D311" t="s">
        <v>563</v>
      </c>
      <c r="E311" s="140">
        <v>580</v>
      </c>
    </row>
    <row r="312" spans="2:5">
      <c r="B312" s="139">
        <v>44533</v>
      </c>
      <c r="C312" t="s">
        <v>569</v>
      </c>
      <c r="D312" t="s">
        <v>563</v>
      </c>
      <c r="E312" s="140">
        <v>737</v>
      </c>
    </row>
    <row r="313" spans="2:5">
      <c r="B313" s="139">
        <v>44520</v>
      </c>
      <c r="C313" t="s">
        <v>561</v>
      </c>
      <c r="D313" t="s">
        <v>565</v>
      </c>
      <c r="E313" s="140">
        <v>328</v>
      </c>
    </row>
    <row r="314" spans="2:5">
      <c r="B314" s="139">
        <v>44460</v>
      </c>
      <c r="C314" t="s">
        <v>569</v>
      </c>
      <c r="D314" t="s">
        <v>565</v>
      </c>
      <c r="E314" s="140">
        <v>144</v>
      </c>
    </row>
    <row r="315" spans="2:5">
      <c r="B315" s="139">
        <v>44524</v>
      </c>
      <c r="C315" t="s">
        <v>559</v>
      </c>
      <c r="D315" t="s">
        <v>563</v>
      </c>
      <c r="E315" s="140">
        <v>369</v>
      </c>
    </row>
    <row r="316" spans="2:5">
      <c r="B316" s="139">
        <v>44221</v>
      </c>
      <c r="C316" t="s">
        <v>569</v>
      </c>
      <c r="D316" t="s">
        <v>565</v>
      </c>
      <c r="E316" s="140">
        <v>433</v>
      </c>
    </row>
    <row r="317" spans="2:5">
      <c r="B317" s="139">
        <v>44486</v>
      </c>
      <c r="C317" t="s">
        <v>559</v>
      </c>
      <c r="D317" t="s">
        <v>563</v>
      </c>
      <c r="E317" s="140">
        <v>997</v>
      </c>
    </row>
    <row r="318" spans="2:5">
      <c r="B318" s="139">
        <v>44201</v>
      </c>
      <c r="C318" t="s">
        <v>567</v>
      </c>
      <c r="D318" t="s">
        <v>560</v>
      </c>
      <c r="E318" s="140">
        <v>481</v>
      </c>
    </row>
    <row r="319" spans="2:5">
      <c r="B319" s="139">
        <v>44399</v>
      </c>
      <c r="C319" t="s">
        <v>559</v>
      </c>
      <c r="D319" t="s">
        <v>565</v>
      </c>
      <c r="E319" s="140">
        <v>727</v>
      </c>
    </row>
    <row r="320" spans="2:5">
      <c r="B320" s="139">
        <v>44217</v>
      </c>
      <c r="C320" t="s">
        <v>561</v>
      </c>
      <c r="D320" t="s">
        <v>560</v>
      </c>
      <c r="E320" s="140">
        <v>241</v>
      </c>
    </row>
    <row r="321" spans="2:5">
      <c r="B321" s="139">
        <v>44248</v>
      </c>
      <c r="C321" t="s">
        <v>559</v>
      </c>
      <c r="D321" t="s">
        <v>563</v>
      </c>
      <c r="E321" s="140">
        <v>931</v>
      </c>
    </row>
    <row r="322" spans="2:5">
      <c r="B322" s="139">
        <v>44316</v>
      </c>
      <c r="C322" t="s">
        <v>569</v>
      </c>
      <c r="D322" t="s">
        <v>565</v>
      </c>
      <c r="E322" s="140">
        <v>162</v>
      </c>
    </row>
    <row r="323" spans="2:5">
      <c r="B323" s="139">
        <v>44499</v>
      </c>
      <c r="C323" t="s">
        <v>561</v>
      </c>
      <c r="D323" t="s">
        <v>560</v>
      </c>
      <c r="E323" s="140">
        <v>630</v>
      </c>
    </row>
    <row r="324" spans="2:5">
      <c r="B324" s="139">
        <v>44208</v>
      </c>
      <c r="C324" t="s">
        <v>562</v>
      </c>
      <c r="D324" t="s">
        <v>560</v>
      </c>
      <c r="E324" s="140">
        <v>265</v>
      </c>
    </row>
    <row r="325" spans="2:5">
      <c r="B325" s="139">
        <v>44368</v>
      </c>
      <c r="C325" t="s">
        <v>566</v>
      </c>
      <c r="D325" t="s">
        <v>563</v>
      </c>
      <c r="E325" s="140">
        <v>862</v>
      </c>
    </row>
    <row r="326" spans="2:5">
      <c r="B326" s="139">
        <v>44521</v>
      </c>
      <c r="C326" t="s">
        <v>559</v>
      </c>
      <c r="D326" t="s">
        <v>565</v>
      </c>
      <c r="E326" s="140">
        <v>944</v>
      </c>
    </row>
    <row r="327" spans="2:5">
      <c r="B327" s="139">
        <v>44472</v>
      </c>
      <c r="C327" t="s">
        <v>571</v>
      </c>
      <c r="D327" t="s">
        <v>563</v>
      </c>
      <c r="E327" s="140">
        <v>300</v>
      </c>
    </row>
    <row r="328" spans="2:5">
      <c r="B328" s="139">
        <v>44258</v>
      </c>
      <c r="C328" t="s">
        <v>559</v>
      </c>
      <c r="D328" t="s">
        <v>563</v>
      </c>
      <c r="E328" s="140">
        <v>994</v>
      </c>
    </row>
    <row r="329" spans="2:5">
      <c r="B329" s="139">
        <v>44411</v>
      </c>
      <c r="C329" t="s">
        <v>571</v>
      </c>
      <c r="D329" t="s">
        <v>565</v>
      </c>
      <c r="E329" s="140">
        <v>417</v>
      </c>
    </row>
    <row r="330" spans="2:5">
      <c r="B330" s="139">
        <v>44439</v>
      </c>
      <c r="C330" t="s">
        <v>567</v>
      </c>
      <c r="D330" t="s">
        <v>565</v>
      </c>
      <c r="E330" s="140">
        <v>797</v>
      </c>
    </row>
    <row r="331" spans="2:5">
      <c r="B331" s="139">
        <v>44365</v>
      </c>
      <c r="C331" t="s">
        <v>566</v>
      </c>
      <c r="D331" t="s">
        <v>560</v>
      </c>
      <c r="E331" s="140">
        <v>711</v>
      </c>
    </row>
    <row r="332" spans="2:5">
      <c r="B332" s="139">
        <v>44239</v>
      </c>
      <c r="C332" t="s">
        <v>571</v>
      </c>
      <c r="D332" t="s">
        <v>560</v>
      </c>
      <c r="E332" s="140">
        <v>282</v>
      </c>
    </row>
    <row r="333" spans="2:5">
      <c r="B333" s="139">
        <v>44543</v>
      </c>
      <c r="C333" t="s">
        <v>566</v>
      </c>
      <c r="D333" t="s">
        <v>560</v>
      </c>
      <c r="E333" s="140">
        <v>111</v>
      </c>
    </row>
    <row r="334" spans="2:5">
      <c r="B334" s="139">
        <v>44416</v>
      </c>
      <c r="C334" t="s">
        <v>559</v>
      </c>
      <c r="D334" t="s">
        <v>565</v>
      </c>
      <c r="E334" s="140">
        <v>418</v>
      </c>
    </row>
    <row r="335" spans="2:5">
      <c r="B335" s="139">
        <v>44508</v>
      </c>
      <c r="C335" t="s">
        <v>564</v>
      </c>
      <c r="D335" t="s">
        <v>560</v>
      </c>
      <c r="E335" s="140">
        <v>780</v>
      </c>
    </row>
    <row r="336" spans="2:5">
      <c r="B336" s="139">
        <v>44366</v>
      </c>
      <c r="C336" t="s">
        <v>559</v>
      </c>
      <c r="D336" t="s">
        <v>565</v>
      </c>
      <c r="E336" s="140">
        <v>597</v>
      </c>
    </row>
    <row r="337" spans="2:5">
      <c r="B337" s="139">
        <v>44491</v>
      </c>
      <c r="C337" t="s">
        <v>571</v>
      </c>
      <c r="D337" t="s">
        <v>563</v>
      </c>
      <c r="E337" s="140">
        <v>508</v>
      </c>
    </row>
    <row r="338" spans="2:5">
      <c r="B338" s="139">
        <v>44445</v>
      </c>
      <c r="C338" t="s">
        <v>569</v>
      </c>
      <c r="D338" t="s">
        <v>563</v>
      </c>
      <c r="E338" s="140">
        <v>728</v>
      </c>
    </row>
    <row r="339" spans="2:5">
      <c r="B339" s="139">
        <v>44249</v>
      </c>
      <c r="C339" t="s">
        <v>561</v>
      </c>
      <c r="D339" t="s">
        <v>563</v>
      </c>
      <c r="E339" s="140">
        <v>690</v>
      </c>
    </row>
    <row r="340" spans="2:5">
      <c r="B340" s="139">
        <v>44216</v>
      </c>
      <c r="C340" t="s">
        <v>566</v>
      </c>
      <c r="D340" t="s">
        <v>560</v>
      </c>
      <c r="E340" s="140">
        <v>351</v>
      </c>
    </row>
    <row r="341" spans="2:5">
      <c r="B341" s="139">
        <v>44319</v>
      </c>
      <c r="C341" t="s">
        <v>562</v>
      </c>
      <c r="D341" t="s">
        <v>563</v>
      </c>
      <c r="E341" s="140">
        <v>941</v>
      </c>
    </row>
    <row r="342" spans="2:5">
      <c r="B342" s="139">
        <v>44500</v>
      </c>
      <c r="C342" t="s">
        <v>561</v>
      </c>
      <c r="D342" t="s">
        <v>565</v>
      </c>
      <c r="E342" s="140">
        <v>586</v>
      </c>
    </row>
    <row r="343" spans="2:5">
      <c r="B343" s="139">
        <v>44536</v>
      </c>
      <c r="C343" t="s">
        <v>559</v>
      </c>
      <c r="D343" t="s">
        <v>560</v>
      </c>
      <c r="E343" s="140">
        <v>442</v>
      </c>
    </row>
    <row r="344" spans="2:5">
      <c r="B344" s="139">
        <v>44481</v>
      </c>
      <c r="C344" t="s">
        <v>562</v>
      </c>
      <c r="D344" t="s">
        <v>560</v>
      </c>
      <c r="E344" s="140">
        <v>263</v>
      </c>
    </row>
    <row r="345" spans="2:5">
      <c r="B345" s="139">
        <v>44450</v>
      </c>
      <c r="C345" t="s">
        <v>570</v>
      </c>
      <c r="D345" t="s">
        <v>560</v>
      </c>
      <c r="E345" s="140">
        <v>425</v>
      </c>
    </row>
    <row r="346" spans="2:5">
      <c r="B346" s="139">
        <v>44354</v>
      </c>
      <c r="C346" t="s">
        <v>568</v>
      </c>
      <c r="D346" t="s">
        <v>565</v>
      </c>
      <c r="E346" s="140">
        <v>874</v>
      </c>
    </row>
    <row r="347" spans="2:5">
      <c r="B347" s="139">
        <v>44315</v>
      </c>
      <c r="C347" t="s">
        <v>564</v>
      </c>
      <c r="D347" t="s">
        <v>563</v>
      </c>
      <c r="E347" s="140">
        <v>988</v>
      </c>
    </row>
    <row r="348" spans="2:5">
      <c r="B348" s="139">
        <v>44308</v>
      </c>
      <c r="C348" t="s">
        <v>567</v>
      </c>
      <c r="D348" t="s">
        <v>565</v>
      </c>
      <c r="E348" s="140">
        <v>900</v>
      </c>
    </row>
    <row r="349" spans="2:5">
      <c r="B349" s="139">
        <v>44262</v>
      </c>
      <c r="C349" t="s">
        <v>562</v>
      </c>
      <c r="D349" t="s">
        <v>560</v>
      </c>
      <c r="E349" s="140">
        <v>191</v>
      </c>
    </row>
    <row r="350" spans="2:5">
      <c r="B350" s="139">
        <v>44299</v>
      </c>
      <c r="C350" t="s">
        <v>568</v>
      </c>
      <c r="D350" t="s">
        <v>565</v>
      </c>
      <c r="E350" s="140">
        <v>846</v>
      </c>
    </row>
    <row r="351" spans="2:5">
      <c r="B351" s="139">
        <v>44212</v>
      </c>
      <c r="C351" t="s">
        <v>571</v>
      </c>
      <c r="D351" t="s">
        <v>563</v>
      </c>
      <c r="E351" s="140">
        <v>156</v>
      </c>
    </row>
    <row r="352" spans="2:5">
      <c r="B352" s="139">
        <v>44561</v>
      </c>
      <c r="C352" t="s">
        <v>561</v>
      </c>
      <c r="D352" t="s">
        <v>565</v>
      </c>
      <c r="E352" s="140">
        <v>464</v>
      </c>
    </row>
    <row r="353" spans="2:5">
      <c r="B353" s="139">
        <v>44455</v>
      </c>
      <c r="C353" t="s">
        <v>562</v>
      </c>
      <c r="D353" t="s">
        <v>563</v>
      </c>
      <c r="E353" s="140">
        <v>829</v>
      </c>
    </row>
    <row r="354" spans="2:5">
      <c r="B354" s="139">
        <v>44547</v>
      </c>
      <c r="C354" t="s">
        <v>562</v>
      </c>
      <c r="D354" t="s">
        <v>563</v>
      </c>
      <c r="E354" s="140">
        <v>589</v>
      </c>
    </row>
    <row r="355" spans="2:5">
      <c r="B355" s="139">
        <v>44467</v>
      </c>
      <c r="C355" t="s">
        <v>564</v>
      </c>
      <c r="D355" t="s">
        <v>563</v>
      </c>
      <c r="E355" s="140">
        <v>210</v>
      </c>
    </row>
    <row r="356" spans="2:5">
      <c r="B356" s="139">
        <v>44231</v>
      </c>
      <c r="C356" t="s">
        <v>567</v>
      </c>
      <c r="D356" t="s">
        <v>563</v>
      </c>
      <c r="E356" s="140">
        <v>205</v>
      </c>
    </row>
    <row r="357" spans="2:5">
      <c r="B357" s="139">
        <v>44465</v>
      </c>
      <c r="C357" t="s">
        <v>567</v>
      </c>
      <c r="D357" t="s">
        <v>563</v>
      </c>
      <c r="E357" s="140">
        <v>734</v>
      </c>
    </row>
    <row r="358" spans="2:5">
      <c r="B358" s="139">
        <v>44200</v>
      </c>
      <c r="C358" t="s">
        <v>562</v>
      </c>
      <c r="D358" t="s">
        <v>560</v>
      </c>
      <c r="E358" s="140">
        <v>365</v>
      </c>
    </row>
    <row r="359" spans="2:5">
      <c r="B359" s="139">
        <v>44481</v>
      </c>
      <c r="C359" t="s">
        <v>568</v>
      </c>
      <c r="D359" t="s">
        <v>565</v>
      </c>
      <c r="E359" s="140">
        <v>248</v>
      </c>
    </row>
    <row r="360" spans="2:5">
      <c r="B360" s="139">
        <v>44495</v>
      </c>
      <c r="C360" t="s">
        <v>571</v>
      </c>
      <c r="D360" t="s">
        <v>563</v>
      </c>
      <c r="E360" s="140">
        <v>286</v>
      </c>
    </row>
    <row r="361" spans="2:5">
      <c r="B361" s="139">
        <v>44321</v>
      </c>
      <c r="C361" t="s">
        <v>568</v>
      </c>
      <c r="D361" t="s">
        <v>563</v>
      </c>
      <c r="E361" s="140">
        <v>210</v>
      </c>
    </row>
    <row r="362" spans="2:5">
      <c r="B362" s="139">
        <v>44557</v>
      </c>
      <c r="C362" t="s">
        <v>571</v>
      </c>
      <c r="D362" t="s">
        <v>563</v>
      </c>
      <c r="E362" s="140">
        <v>915</v>
      </c>
    </row>
    <row r="363" spans="2:5">
      <c r="B363" s="139">
        <v>44400</v>
      </c>
      <c r="C363" t="s">
        <v>568</v>
      </c>
      <c r="D363" t="s">
        <v>563</v>
      </c>
      <c r="E363" s="140">
        <v>462</v>
      </c>
    </row>
    <row r="364" spans="2:5">
      <c r="B364" s="139">
        <v>44372</v>
      </c>
      <c r="C364" t="s">
        <v>564</v>
      </c>
      <c r="D364" t="s">
        <v>565</v>
      </c>
      <c r="E364" s="140">
        <v>850</v>
      </c>
    </row>
    <row r="365" spans="2:5">
      <c r="B365" s="139">
        <v>44267</v>
      </c>
      <c r="C365" t="s">
        <v>561</v>
      </c>
      <c r="D365" t="s">
        <v>563</v>
      </c>
      <c r="E365" s="140">
        <v>528</v>
      </c>
    </row>
    <row r="366" spans="2:5">
      <c r="B366" s="139">
        <v>44367</v>
      </c>
      <c r="C366" t="s">
        <v>569</v>
      </c>
      <c r="D366" t="s">
        <v>565</v>
      </c>
      <c r="E366" s="140">
        <v>277</v>
      </c>
    </row>
    <row r="367" spans="2:5">
      <c r="B367" s="139">
        <v>44544</v>
      </c>
      <c r="C367" t="s">
        <v>561</v>
      </c>
      <c r="D367" t="s">
        <v>560</v>
      </c>
      <c r="E367" s="140">
        <v>823</v>
      </c>
    </row>
    <row r="368" spans="2:5">
      <c r="B368" s="139">
        <v>44536</v>
      </c>
      <c r="C368" t="s">
        <v>564</v>
      </c>
      <c r="D368" t="s">
        <v>563</v>
      </c>
      <c r="E368" s="140">
        <v>144</v>
      </c>
    </row>
    <row r="369" spans="2:5">
      <c r="B369" s="139">
        <v>44554</v>
      </c>
      <c r="C369" t="s">
        <v>570</v>
      </c>
      <c r="D369" t="s">
        <v>560</v>
      </c>
      <c r="E369" s="140">
        <v>774</v>
      </c>
    </row>
    <row r="370" spans="2:5">
      <c r="B370" s="139">
        <v>44509</v>
      </c>
      <c r="C370" t="s">
        <v>567</v>
      </c>
      <c r="D370" t="s">
        <v>563</v>
      </c>
      <c r="E370" s="140">
        <v>212</v>
      </c>
    </row>
    <row r="371" spans="2:5">
      <c r="B371" s="139">
        <v>44326</v>
      </c>
      <c r="C371" t="s">
        <v>570</v>
      </c>
      <c r="D371" t="s">
        <v>560</v>
      </c>
      <c r="E371" s="140">
        <v>938</v>
      </c>
    </row>
    <row r="372" spans="2:5">
      <c r="B372" s="139">
        <v>44389</v>
      </c>
      <c r="C372" t="s">
        <v>561</v>
      </c>
      <c r="D372" t="s">
        <v>563</v>
      </c>
      <c r="E372" s="140">
        <v>907</v>
      </c>
    </row>
    <row r="373" spans="2:5">
      <c r="B373" s="139">
        <v>44494</v>
      </c>
      <c r="C373" t="s">
        <v>566</v>
      </c>
      <c r="D373" t="s">
        <v>560</v>
      </c>
      <c r="E373" s="140">
        <v>267</v>
      </c>
    </row>
    <row r="374" spans="2:5">
      <c r="B374" s="139">
        <v>44283</v>
      </c>
      <c r="C374" t="s">
        <v>569</v>
      </c>
      <c r="D374" t="s">
        <v>563</v>
      </c>
      <c r="E374" s="140">
        <v>973</v>
      </c>
    </row>
    <row r="375" spans="2:5">
      <c r="B375" s="139">
        <v>44445</v>
      </c>
      <c r="C375" t="s">
        <v>567</v>
      </c>
      <c r="D375" t="s">
        <v>560</v>
      </c>
      <c r="E375" s="140">
        <v>783</v>
      </c>
    </row>
    <row r="376" spans="2:5">
      <c r="B376" s="139">
        <v>44523</v>
      </c>
      <c r="C376" t="s">
        <v>571</v>
      </c>
      <c r="D376" t="s">
        <v>560</v>
      </c>
      <c r="E376" s="140">
        <v>241</v>
      </c>
    </row>
    <row r="377" spans="2:5">
      <c r="B377" s="139">
        <v>44292</v>
      </c>
      <c r="C377" t="s">
        <v>561</v>
      </c>
      <c r="D377" t="s">
        <v>560</v>
      </c>
      <c r="E377" s="140">
        <v>936</v>
      </c>
    </row>
    <row r="378" spans="2:5">
      <c r="B378" s="139">
        <v>44446</v>
      </c>
      <c r="C378" t="s">
        <v>559</v>
      </c>
      <c r="D378" t="s">
        <v>565</v>
      </c>
      <c r="E378" s="140">
        <v>506</v>
      </c>
    </row>
    <row r="379" spans="2:5">
      <c r="B379" s="139">
        <v>44399</v>
      </c>
      <c r="C379" t="s">
        <v>568</v>
      </c>
      <c r="D379" t="s">
        <v>563</v>
      </c>
      <c r="E379" s="140">
        <v>801</v>
      </c>
    </row>
    <row r="380" spans="2:5">
      <c r="B380" s="139">
        <v>44466</v>
      </c>
      <c r="C380" t="s">
        <v>562</v>
      </c>
      <c r="D380" t="s">
        <v>563</v>
      </c>
      <c r="E380" s="140">
        <v>537</v>
      </c>
    </row>
    <row r="381" spans="2:5">
      <c r="B381" s="139">
        <v>44289</v>
      </c>
      <c r="C381" t="s">
        <v>561</v>
      </c>
      <c r="D381" t="s">
        <v>563</v>
      </c>
      <c r="E381" s="140">
        <v>894</v>
      </c>
    </row>
    <row r="382" spans="2:5">
      <c r="B382" s="139">
        <v>44289</v>
      </c>
      <c r="C382" t="s">
        <v>564</v>
      </c>
      <c r="D382" t="s">
        <v>563</v>
      </c>
      <c r="E382" s="140">
        <v>574</v>
      </c>
    </row>
    <row r="383" spans="2:5">
      <c r="B383" s="139">
        <v>44458</v>
      </c>
      <c r="C383" t="s">
        <v>561</v>
      </c>
      <c r="D383" t="s">
        <v>560</v>
      </c>
      <c r="E383" s="140">
        <v>384</v>
      </c>
    </row>
    <row r="384" spans="2:5">
      <c r="B384" s="139">
        <v>44216</v>
      </c>
      <c r="C384" t="s">
        <v>568</v>
      </c>
      <c r="D384" t="s">
        <v>560</v>
      </c>
      <c r="E384" s="140">
        <v>410</v>
      </c>
    </row>
    <row r="385" spans="2:5">
      <c r="B385" s="139">
        <v>44494</v>
      </c>
      <c r="C385" t="s">
        <v>561</v>
      </c>
      <c r="D385" t="s">
        <v>563</v>
      </c>
      <c r="E385" s="140">
        <v>286</v>
      </c>
    </row>
    <row r="386" spans="2:5">
      <c r="B386" s="139">
        <v>44400</v>
      </c>
      <c r="C386" t="s">
        <v>559</v>
      </c>
      <c r="D386" t="s">
        <v>560</v>
      </c>
      <c r="E386" s="140">
        <v>535</v>
      </c>
    </row>
    <row r="387" spans="2:5">
      <c r="B387" s="139">
        <v>44466</v>
      </c>
      <c r="C387" t="s">
        <v>564</v>
      </c>
      <c r="D387" t="s">
        <v>563</v>
      </c>
      <c r="E387" s="140">
        <v>688</v>
      </c>
    </row>
    <row r="388" spans="2:5">
      <c r="B388" s="139">
        <v>44437</v>
      </c>
      <c r="C388" t="s">
        <v>561</v>
      </c>
      <c r="D388" t="s">
        <v>560</v>
      </c>
      <c r="E388" s="140">
        <v>218</v>
      </c>
    </row>
    <row r="389" spans="2:5">
      <c r="B389" s="139">
        <v>44336</v>
      </c>
      <c r="C389" t="s">
        <v>567</v>
      </c>
      <c r="D389" t="s">
        <v>563</v>
      </c>
      <c r="E389" s="140">
        <v>496</v>
      </c>
    </row>
    <row r="390" spans="2:5">
      <c r="B390" s="139">
        <v>44286</v>
      </c>
      <c r="C390" t="s">
        <v>567</v>
      </c>
      <c r="D390" t="s">
        <v>560</v>
      </c>
      <c r="E390" s="140">
        <v>319</v>
      </c>
    </row>
    <row r="391" spans="2:5">
      <c r="B391" s="139">
        <v>44375</v>
      </c>
      <c r="C391" t="s">
        <v>570</v>
      </c>
      <c r="D391" t="s">
        <v>565</v>
      </c>
      <c r="E391" s="140">
        <v>245</v>
      </c>
    </row>
    <row r="392" spans="2:5">
      <c r="B392" s="139">
        <v>44332</v>
      </c>
      <c r="C392" t="s">
        <v>569</v>
      </c>
      <c r="D392" t="s">
        <v>565</v>
      </c>
      <c r="E392" s="140">
        <v>998</v>
      </c>
    </row>
    <row r="393" spans="2:5">
      <c r="B393" s="139">
        <v>44233</v>
      </c>
      <c r="C393" t="s">
        <v>566</v>
      </c>
      <c r="D393" t="s">
        <v>560</v>
      </c>
      <c r="E393" s="140">
        <v>915</v>
      </c>
    </row>
    <row r="394" spans="2:5">
      <c r="B394" s="139">
        <v>44288</v>
      </c>
      <c r="C394" t="s">
        <v>559</v>
      </c>
      <c r="D394" t="s">
        <v>563</v>
      </c>
      <c r="E394" s="140">
        <v>167</v>
      </c>
    </row>
    <row r="395" spans="2:5">
      <c r="B395" s="139">
        <v>44363</v>
      </c>
      <c r="C395" t="s">
        <v>567</v>
      </c>
      <c r="D395" t="s">
        <v>563</v>
      </c>
      <c r="E395" s="140">
        <v>139</v>
      </c>
    </row>
    <row r="396" spans="2:5">
      <c r="B396" s="139">
        <v>44532</v>
      </c>
      <c r="C396" t="s">
        <v>564</v>
      </c>
      <c r="D396" t="s">
        <v>565</v>
      </c>
      <c r="E396" s="140">
        <v>647</v>
      </c>
    </row>
    <row r="397" spans="2:5">
      <c r="B397" s="139">
        <v>44226</v>
      </c>
      <c r="C397" t="s">
        <v>559</v>
      </c>
      <c r="D397" t="s">
        <v>563</v>
      </c>
      <c r="E397" s="140">
        <v>881</v>
      </c>
    </row>
    <row r="398" spans="2:5">
      <c r="B398" s="139">
        <v>44319</v>
      </c>
      <c r="C398" t="s">
        <v>566</v>
      </c>
      <c r="D398" t="s">
        <v>560</v>
      </c>
      <c r="E398" s="140">
        <v>231</v>
      </c>
    </row>
    <row r="399" spans="2:5">
      <c r="B399" s="139">
        <v>44394</v>
      </c>
      <c r="C399" t="s">
        <v>562</v>
      </c>
      <c r="D399" t="s">
        <v>565</v>
      </c>
      <c r="E399" s="140">
        <v>528</v>
      </c>
    </row>
    <row r="400" spans="2:5">
      <c r="B400" s="139">
        <v>44372</v>
      </c>
      <c r="C400" t="s">
        <v>566</v>
      </c>
      <c r="D400" t="s">
        <v>565</v>
      </c>
      <c r="E400" s="140">
        <v>938</v>
      </c>
    </row>
    <row r="401" spans="2:5">
      <c r="B401" s="139">
        <v>44449</v>
      </c>
      <c r="C401" t="s">
        <v>569</v>
      </c>
      <c r="D401" t="s">
        <v>563</v>
      </c>
      <c r="E401" s="140">
        <v>490</v>
      </c>
    </row>
    <row r="402" spans="2:5">
      <c r="B402" s="139">
        <v>44449</v>
      </c>
      <c r="C402" t="s">
        <v>561</v>
      </c>
      <c r="D402" t="s">
        <v>563</v>
      </c>
      <c r="E402" s="140">
        <v>588</v>
      </c>
    </row>
    <row r="403" spans="2:5">
      <c r="B403" s="139">
        <v>44526</v>
      </c>
      <c r="C403" t="s">
        <v>566</v>
      </c>
      <c r="D403" t="s">
        <v>560</v>
      </c>
      <c r="E403" s="140">
        <v>169</v>
      </c>
    </row>
    <row r="404" spans="2:5">
      <c r="B404" s="139">
        <v>44227</v>
      </c>
      <c r="C404" t="s">
        <v>559</v>
      </c>
      <c r="D404" t="s">
        <v>560</v>
      </c>
      <c r="E404" s="140">
        <v>524</v>
      </c>
    </row>
    <row r="405" spans="2:5">
      <c r="B405" s="139">
        <v>44516</v>
      </c>
      <c r="C405" t="s">
        <v>570</v>
      </c>
      <c r="D405" t="s">
        <v>565</v>
      </c>
      <c r="E405" s="140">
        <v>468</v>
      </c>
    </row>
    <row r="406" spans="2:5">
      <c r="B406" s="139">
        <v>44534</v>
      </c>
      <c r="C406" t="s">
        <v>559</v>
      </c>
      <c r="D406" t="s">
        <v>565</v>
      </c>
      <c r="E406" s="140">
        <v>780</v>
      </c>
    </row>
    <row r="407" spans="2:5">
      <c r="B407" s="139">
        <v>44402</v>
      </c>
      <c r="C407" t="s">
        <v>561</v>
      </c>
      <c r="D407" t="s">
        <v>565</v>
      </c>
      <c r="E407" s="140">
        <v>499</v>
      </c>
    </row>
    <row r="408" spans="2:5">
      <c r="B408" s="139">
        <v>44348</v>
      </c>
      <c r="C408" t="s">
        <v>571</v>
      </c>
      <c r="D408" t="s">
        <v>565</v>
      </c>
      <c r="E408" s="140">
        <v>506</v>
      </c>
    </row>
    <row r="409" spans="2:5">
      <c r="B409" s="139">
        <v>44202</v>
      </c>
      <c r="C409" t="s">
        <v>564</v>
      </c>
      <c r="D409" t="s">
        <v>563</v>
      </c>
      <c r="E409" s="140">
        <v>744</v>
      </c>
    </row>
    <row r="410" spans="2:5">
      <c r="B410" s="139">
        <v>44456</v>
      </c>
      <c r="C410" t="s">
        <v>559</v>
      </c>
      <c r="D410" t="s">
        <v>565</v>
      </c>
      <c r="E410" s="140">
        <v>269</v>
      </c>
    </row>
    <row r="411" spans="2:5">
      <c r="B411" s="139">
        <v>44199</v>
      </c>
      <c r="C411" t="s">
        <v>564</v>
      </c>
      <c r="D411" t="s">
        <v>560</v>
      </c>
      <c r="E411" s="140">
        <v>247</v>
      </c>
    </row>
    <row r="412" spans="2:5">
      <c r="B412" s="139">
        <v>44483</v>
      </c>
      <c r="C412" t="s">
        <v>570</v>
      </c>
      <c r="D412" t="s">
        <v>565</v>
      </c>
      <c r="E412" s="140">
        <v>167</v>
      </c>
    </row>
    <row r="413" spans="2:5">
      <c r="B413" s="139">
        <v>44422</v>
      </c>
      <c r="C413" t="s">
        <v>568</v>
      </c>
      <c r="D413" t="s">
        <v>563</v>
      </c>
      <c r="E413" s="140">
        <v>172</v>
      </c>
    </row>
    <row r="414" spans="2:5">
      <c r="B414" s="139">
        <v>44406</v>
      </c>
      <c r="C414" t="s">
        <v>566</v>
      </c>
      <c r="D414" t="s">
        <v>563</v>
      </c>
      <c r="E414" s="140">
        <v>893</v>
      </c>
    </row>
    <row r="415" spans="2:5">
      <c r="B415" s="139">
        <v>44442</v>
      </c>
      <c r="C415" t="s">
        <v>559</v>
      </c>
      <c r="D415" t="s">
        <v>565</v>
      </c>
      <c r="E415" s="140">
        <v>158</v>
      </c>
    </row>
    <row r="416" spans="2:5">
      <c r="B416" s="139">
        <v>44243</v>
      </c>
      <c r="C416" t="s">
        <v>571</v>
      </c>
      <c r="D416" t="s">
        <v>563</v>
      </c>
      <c r="E416" s="140">
        <v>268</v>
      </c>
    </row>
    <row r="417" spans="2:5">
      <c r="B417" s="139">
        <v>44447</v>
      </c>
      <c r="C417" t="s">
        <v>570</v>
      </c>
      <c r="D417" t="s">
        <v>563</v>
      </c>
      <c r="E417" s="140">
        <v>287</v>
      </c>
    </row>
    <row r="418" spans="2:5">
      <c r="B418" s="139">
        <v>44452</v>
      </c>
      <c r="C418" t="s">
        <v>562</v>
      </c>
      <c r="D418" t="s">
        <v>560</v>
      </c>
      <c r="E418" s="140">
        <v>208</v>
      </c>
    </row>
    <row r="419" spans="2:5">
      <c r="B419" s="139">
        <v>44480</v>
      </c>
      <c r="C419" t="s">
        <v>568</v>
      </c>
      <c r="D419" t="s">
        <v>565</v>
      </c>
      <c r="E419" s="140">
        <v>179</v>
      </c>
    </row>
    <row r="420" spans="2:5">
      <c r="B420" s="139">
        <v>44441</v>
      </c>
      <c r="C420" t="s">
        <v>559</v>
      </c>
      <c r="D420" t="s">
        <v>560</v>
      </c>
      <c r="E420" s="140">
        <v>346</v>
      </c>
    </row>
    <row r="421" spans="2:5">
      <c r="B421" s="139">
        <v>44528</v>
      </c>
      <c r="C421" t="s">
        <v>568</v>
      </c>
      <c r="D421" t="s">
        <v>565</v>
      </c>
      <c r="E421" s="140">
        <v>323</v>
      </c>
    </row>
    <row r="422" spans="2:5">
      <c r="B422" s="139">
        <v>44347</v>
      </c>
      <c r="C422" t="s">
        <v>564</v>
      </c>
      <c r="D422" t="s">
        <v>563</v>
      </c>
      <c r="E422" s="140">
        <v>860</v>
      </c>
    </row>
    <row r="423" spans="2:5">
      <c r="B423" s="139">
        <v>44234</v>
      </c>
      <c r="C423" t="s">
        <v>561</v>
      </c>
      <c r="D423" t="s">
        <v>560</v>
      </c>
      <c r="E423" s="140">
        <v>883</v>
      </c>
    </row>
    <row r="424" spans="2:5">
      <c r="B424" s="139">
        <v>44285</v>
      </c>
      <c r="C424" t="s">
        <v>571</v>
      </c>
      <c r="D424" t="s">
        <v>565</v>
      </c>
      <c r="E424" s="140">
        <v>410</v>
      </c>
    </row>
    <row r="425" spans="2:5">
      <c r="B425" s="139">
        <v>44415</v>
      </c>
      <c r="C425" t="s">
        <v>566</v>
      </c>
      <c r="D425" t="s">
        <v>560</v>
      </c>
      <c r="E425" s="140">
        <v>792</v>
      </c>
    </row>
    <row r="426" spans="2:5">
      <c r="B426" s="139">
        <v>44308</v>
      </c>
      <c r="C426" t="s">
        <v>570</v>
      </c>
      <c r="D426" t="s">
        <v>560</v>
      </c>
      <c r="E426" s="140">
        <v>124</v>
      </c>
    </row>
    <row r="427" spans="2:5">
      <c r="B427" s="139">
        <v>44423</v>
      </c>
      <c r="C427" t="s">
        <v>566</v>
      </c>
      <c r="D427" t="s">
        <v>560</v>
      </c>
      <c r="E427" s="140">
        <v>500</v>
      </c>
    </row>
    <row r="428" spans="2:5">
      <c r="B428" s="139">
        <v>44353</v>
      </c>
      <c r="C428" t="s">
        <v>559</v>
      </c>
      <c r="D428" t="s">
        <v>560</v>
      </c>
      <c r="E428" s="140">
        <v>422</v>
      </c>
    </row>
    <row r="429" spans="2:5">
      <c r="B429" s="139">
        <v>44501</v>
      </c>
      <c r="C429" t="s">
        <v>571</v>
      </c>
      <c r="D429" t="s">
        <v>563</v>
      </c>
      <c r="E429" s="140">
        <v>720</v>
      </c>
    </row>
    <row r="430" spans="2:5">
      <c r="B430" s="139">
        <v>44247</v>
      </c>
      <c r="C430" t="s">
        <v>561</v>
      </c>
      <c r="D430" t="s">
        <v>560</v>
      </c>
      <c r="E430" s="140">
        <v>793</v>
      </c>
    </row>
    <row r="431" spans="2:5">
      <c r="B431" s="139">
        <v>44280</v>
      </c>
      <c r="C431" t="s">
        <v>568</v>
      </c>
      <c r="D431" t="s">
        <v>560</v>
      </c>
      <c r="E431" s="140">
        <v>602</v>
      </c>
    </row>
    <row r="432" spans="2:5">
      <c r="B432" s="139">
        <v>44310</v>
      </c>
      <c r="C432" t="s">
        <v>566</v>
      </c>
      <c r="D432" t="s">
        <v>560</v>
      </c>
      <c r="E432" s="140">
        <v>119</v>
      </c>
    </row>
    <row r="433" spans="2:5">
      <c r="B433" s="139">
        <v>44457</v>
      </c>
      <c r="C433" t="s">
        <v>561</v>
      </c>
      <c r="D433" t="s">
        <v>560</v>
      </c>
      <c r="E433" s="140">
        <v>816</v>
      </c>
    </row>
    <row r="434" spans="2:5">
      <c r="B434" s="139">
        <v>44226</v>
      </c>
      <c r="C434" t="s">
        <v>564</v>
      </c>
      <c r="D434" t="s">
        <v>560</v>
      </c>
      <c r="E434" s="140">
        <v>754</v>
      </c>
    </row>
    <row r="435" spans="2:5">
      <c r="B435" s="139">
        <v>44288</v>
      </c>
      <c r="C435" t="s">
        <v>571</v>
      </c>
      <c r="D435" t="s">
        <v>560</v>
      </c>
      <c r="E435" s="140">
        <v>341</v>
      </c>
    </row>
    <row r="436" spans="2:5">
      <c r="B436" s="139">
        <v>44529</v>
      </c>
      <c r="C436" t="s">
        <v>569</v>
      </c>
      <c r="D436" t="s">
        <v>565</v>
      </c>
      <c r="E436" s="140">
        <v>560</v>
      </c>
    </row>
    <row r="437" spans="2:5">
      <c r="B437" s="139">
        <v>44486</v>
      </c>
      <c r="C437" t="s">
        <v>569</v>
      </c>
      <c r="D437" t="s">
        <v>563</v>
      </c>
      <c r="E437" s="140">
        <v>618</v>
      </c>
    </row>
    <row r="438" spans="2:5">
      <c r="B438" s="139">
        <v>44426</v>
      </c>
      <c r="C438" t="s">
        <v>569</v>
      </c>
      <c r="D438" t="s">
        <v>560</v>
      </c>
      <c r="E438" s="140">
        <v>924</v>
      </c>
    </row>
    <row r="439" spans="2:5">
      <c r="B439" s="139">
        <v>44485</v>
      </c>
      <c r="C439" t="s">
        <v>561</v>
      </c>
      <c r="D439" t="s">
        <v>560</v>
      </c>
      <c r="E439" s="140">
        <v>173</v>
      </c>
    </row>
    <row r="440" spans="2:5">
      <c r="B440" s="139">
        <v>44360</v>
      </c>
      <c r="C440" t="s">
        <v>567</v>
      </c>
      <c r="D440" t="s">
        <v>565</v>
      </c>
      <c r="E440" s="140">
        <v>423</v>
      </c>
    </row>
    <row r="441" spans="2:5">
      <c r="B441" s="139">
        <v>44397</v>
      </c>
      <c r="C441" t="s">
        <v>568</v>
      </c>
      <c r="D441" t="s">
        <v>565</v>
      </c>
      <c r="E441" s="140">
        <v>958</v>
      </c>
    </row>
    <row r="442" spans="2:5">
      <c r="B442" s="139">
        <v>44323</v>
      </c>
      <c r="C442" t="s">
        <v>561</v>
      </c>
      <c r="D442" t="s">
        <v>560</v>
      </c>
      <c r="E442" s="140">
        <v>394</v>
      </c>
    </row>
    <row r="443" spans="2:5">
      <c r="B443" s="139">
        <v>44268</v>
      </c>
      <c r="C443" t="s">
        <v>559</v>
      </c>
      <c r="D443" t="s">
        <v>560</v>
      </c>
      <c r="E443" s="140">
        <v>271</v>
      </c>
    </row>
    <row r="444" spans="2:5">
      <c r="B444" s="139">
        <v>44221</v>
      </c>
      <c r="C444" t="s">
        <v>559</v>
      </c>
      <c r="D444" t="s">
        <v>560</v>
      </c>
      <c r="E444" s="140">
        <v>105</v>
      </c>
    </row>
    <row r="445" spans="2:5">
      <c r="B445" s="139">
        <v>44332</v>
      </c>
      <c r="C445" t="s">
        <v>567</v>
      </c>
      <c r="D445" t="s">
        <v>565</v>
      </c>
      <c r="E445" s="140">
        <v>985</v>
      </c>
    </row>
    <row r="446" spans="2:5">
      <c r="B446" s="139">
        <v>44505</v>
      </c>
      <c r="C446" t="s">
        <v>566</v>
      </c>
      <c r="D446" t="s">
        <v>560</v>
      </c>
      <c r="E446" s="140">
        <v>101</v>
      </c>
    </row>
    <row r="447" spans="2:5">
      <c r="B447" s="139">
        <v>44266</v>
      </c>
      <c r="C447" t="s">
        <v>571</v>
      </c>
      <c r="D447" t="s">
        <v>565</v>
      </c>
      <c r="E447" s="140">
        <v>686</v>
      </c>
    </row>
    <row r="448" spans="2:5">
      <c r="B448" s="139">
        <v>44215</v>
      </c>
      <c r="C448" t="s">
        <v>564</v>
      </c>
      <c r="D448" t="s">
        <v>560</v>
      </c>
      <c r="E448" s="140">
        <v>514</v>
      </c>
    </row>
    <row r="449" spans="2:5">
      <c r="B449" s="139">
        <v>44539</v>
      </c>
      <c r="C449" t="s">
        <v>564</v>
      </c>
      <c r="D449" t="s">
        <v>563</v>
      </c>
      <c r="E449" s="140">
        <v>193</v>
      </c>
    </row>
    <row r="450" spans="2:5">
      <c r="B450" s="139">
        <v>44352</v>
      </c>
      <c r="C450" t="s">
        <v>559</v>
      </c>
      <c r="D450" t="s">
        <v>560</v>
      </c>
      <c r="E450" s="140">
        <v>842</v>
      </c>
    </row>
    <row r="451" spans="2:5">
      <c r="B451" s="139">
        <v>44525</v>
      </c>
      <c r="C451" t="s">
        <v>567</v>
      </c>
      <c r="D451" t="s">
        <v>565</v>
      </c>
      <c r="E451" s="140">
        <v>127</v>
      </c>
    </row>
    <row r="452" spans="2:5">
      <c r="B452" s="139">
        <v>44410</v>
      </c>
      <c r="C452" t="s">
        <v>562</v>
      </c>
      <c r="D452" t="s">
        <v>560</v>
      </c>
      <c r="E452" s="140">
        <v>242</v>
      </c>
    </row>
    <row r="453" spans="2:5">
      <c r="B453" s="139">
        <v>44249</v>
      </c>
      <c r="C453" t="s">
        <v>562</v>
      </c>
      <c r="D453" t="s">
        <v>563</v>
      </c>
      <c r="E453" s="140">
        <v>992</v>
      </c>
    </row>
    <row r="454" spans="2:5">
      <c r="B454" s="139">
        <v>44339</v>
      </c>
      <c r="C454" t="s">
        <v>562</v>
      </c>
      <c r="D454" t="s">
        <v>560</v>
      </c>
      <c r="E454" s="140">
        <v>826</v>
      </c>
    </row>
    <row r="455" spans="2:5">
      <c r="B455" s="139">
        <v>44271</v>
      </c>
      <c r="C455" t="s">
        <v>568</v>
      </c>
      <c r="D455" t="s">
        <v>563</v>
      </c>
      <c r="E455" s="140">
        <v>356</v>
      </c>
    </row>
    <row r="456" spans="2:5">
      <c r="B456" s="139">
        <v>44412</v>
      </c>
      <c r="C456" t="s">
        <v>570</v>
      </c>
      <c r="D456" t="s">
        <v>565</v>
      </c>
      <c r="E456" s="140">
        <v>426</v>
      </c>
    </row>
    <row r="457" spans="2:5">
      <c r="B457" s="139">
        <v>44329</v>
      </c>
      <c r="C457" t="s">
        <v>570</v>
      </c>
      <c r="D457" t="s">
        <v>560</v>
      </c>
      <c r="E457" s="140">
        <v>497</v>
      </c>
    </row>
    <row r="458" spans="2:5">
      <c r="B458" s="139">
        <v>44508</v>
      </c>
      <c r="C458" t="s">
        <v>567</v>
      </c>
      <c r="D458" t="s">
        <v>565</v>
      </c>
      <c r="E458" s="140">
        <v>442</v>
      </c>
    </row>
    <row r="459" spans="2:5">
      <c r="B459" s="139">
        <v>44221</v>
      </c>
      <c r="C459" t="s">
        <v>570</v>
      </c>
      <c r="D459" t="s">
        <v>565</v>
      </c>
      <c r="E459" s="140">
        <v>154</v>
      </c>
    </row>
    <row r="460" spans="2:5">
      <c r="B460" s="139">
        <v>44452</v>
      </c>
      <c r="C460" t="s">
        <v>561</v>
      </c>
      <c r="D460" t="s">
        <v>563</v>
      </c>
      <c r="E460" s="140">
        <v>964</v>
      </c>
    </row>
    <row r="461" spans="2:5">
      <c r="B461" s="139">
        <v>44559</v>
      </c>
      <c r="C461" t="s">
        <v>566</v>
      </c>
      <c r="D461" t="s">
        <v>565</v>
      </c>
      <c r="E461" s="140">
        <v>153</v>
      </c>
    </row>
    <row r="462" spans="2:5">
      <c r="B462" s="139">
        <v>44208</v>
      </c>
      <c r="C462" t="s">
        <v>564</v>
      </c>
      <c r="D462" t="s">
        <v>560</v>
      </c>
      <c r="E462" s="140">
        <v>881</v>
      </c>
    </row>
    <row r="463" spans="2:5">
      <c r="B463" s="139">
        <v>44277</v>
      </c>
      <c r="C463" t="s">
        <v>571</v>
      </c>
      <c r="D463" t="s">
        <v>560</v>
      </c>
      <c r="E463" s="140">
        <v>470</v>
      </c>
    </row>
    <row r="464" spans="2:5">
      <c r="B464" s="139">
        <v>44428</v>
      </c>
      <c r="C464" t="s">
        <v>570</v>
      </c>
      <c r="D464" t="s">
        <v>563</v>
      </c>
      <c r="E464" s="140">
        <v>614</v>
      </c>
    </row>
    <row r="465" spans="2:5">
      <c r="B465" s="139">
        <v>44498</v>
      </c>
      <c r="C465" t="s">
        <v>566</v>
      </c>
      <c r="D465" t="s">
        <v>565</v>
      </c>
      <c r="E465" s="140">
        <v>420</v>
      </c>
    </row>
    <row r="466" spans="2:5">
      <c r="B466" s="139">
        <v>44359</v>
      </c>
      <c r="C466" t="s">
        <v>562</v>
      </c>
      <c r="D466" t="s">
        <v>563</v>
      </c>
      <c r="E466" s="140">
        <v>779</v>
      </c>
    </row>
    <row r="467" spans="2:5">
      <c r="B467" s="139">
        <v>44536</v>
      </c>
      <c r="C467" t="s">
        <v>562</v>
      </c>
      <c r="D467" t="s">
        <v>565</v>
      </c>
      <c r="E467" s="140">
        <v>506</v>
      </c>
    </row>
    <row r="468" spans="2:5">
      <c r="B468" s="139">
        <v>44338</v>
      </c>
      <c r="C468" t="s">
        <v>568</v>
      </c>
      <c r="D468" t="s">
        <v>560</v>
      </c>
      <c r="E468" s="140">
        <v>299</v>
      </c>
    </row>
    <row r="469" spans="2:5">
      <c r="B469" s="139">
        <v>44251</v>
      </c>
      <c r="C469" t="s">
        <v>567</v>
      </c>
      <c r="D469" t="s">
        <v>563</v>
      </c>
      <c r="E469" s="140">
        <v>828</v>
      </c>
    </row>
    <row r="470" spans="2:5">
      <c r="B470" s="139">
        <v>44299</v>
      </c>
      <c r="C470" t="s">
        <v>564</v>
      </c>
      <c r="D470" t="s">
        <v>563</v>
      </c>
      <c r="E470" s="140">
        <v>594</v>
      </c>
    </row>
    <row r="471" spans="2:5">
      <c r="B471" s="139">
        <v>44254</v>
      </c>
      <c r="C471" t="s">
        <v>570</v>
      </c>
      <c r="D471" t="s">
        <v>563</v>
      </c>
      <c r="E471" s="140">
        <v>482</v>
      </c>
    </row>
    <row r="472" spans="2:5">
      <c r="B472" s="139">
        <v>44376</v>
      </c>
      <c r="C472" t="s">
        <v>564</v>
      </c>
      <c r="D472" t="s">
        <v>560</v>
      </c>
      <c r="E472" s="140">
        <v>812</v>
      </c>
    </row>
    <row r="473" spans="2:5">
      <c r="B473" s="139">
        <v>44293</v>
      </c>
      <c r="C473" t="s">
        <v>568</v>
      </c>
      <c r="D473" t="s">
        <v>565</v>
      </c>
      <c r="E473" s="140">
        <v>902</v>
      </c>
    </row>
    <row r="474" spans="2:5">
      <c r="B474" s="139">
        <v>44514</v>
      </c>
      <c r="C474" t="s">
        <v>564</v>
      </c>
      <c r="D474" t="s">
        <v>565</v>
      </c>
      <c r="E474" s="140">
        <v>787</v>
      </c>
    </row>
    <row r="475" spans="2:5">
      <c r="B475" s="139">
        <v>44300</v>
      </c>
      <c r="C475" t="s">
        <v>559</v>
      </c>
      <c r="D475" t="s">
        <v>565</v>
      </c>
      <c r="E475" s="140">
        <v>234</v>
      </c>
    </row>
    <row r="476" spans="2:5">
      <c r="B476" s="139">
        <v>44484</v>
      </c>
      <c r="C476" t="s">
        <v>569</v>
      </c>
      <c r="D476" t="s">
        <v>563</v>
      </c>
      <c r="E476" s="140">
        <v>552</v>
      </c>
    </row>
    <row r="477" spans="2:5">
      <c r="B477" s="139">
        <v>44240</v>
      </c>
      <c r="C477" t="s">
        <v>564</v>
      </c>
      <c r="D477" t="s">
        <v>565</v>
      </c>
      <c r="E477" s="140">
        <v>226</v>
      </c>
    </row>
    <row r="478" spans="2:5">
      <c r="B478" s="139">
        <v>44432</v>
      </c>
      <c r="C478" t="s">
        <v>562</v>
      </c>
      <c r="D478" t="s">
        <v>560</v>
      </c>
      <c r="E478" s="140">
        <v>502</v>
      </c>
    </row>
    <row r="479" spans="2:5">
      <c r="B479" s="139">
        <v>44517</v>
      </c>
      <c r="C479" t="s">
        <v>568</v>
      </c>
      <c r="D479" t="s">
        <v>565</v>
      </c>
      <c r="E479" s="140">
        <v>854</v>
      </c>
    </row>
    <row r="480" spans="2:5">
      <c r="B480" s="139">
        <v>44433</v>
      </c>
      <c r="C480" t="s">
        <v>567</v>
      </c>
      <c r="D480" t="s">
        <v>563</v>
      </c>
      <c r="E480" s="140">
        <v>202</v>
      </c>
    </row>
    <row r="481" spans="2:5">
      <c r="B481" s="139">
        <v>44261</v>
      </c>
      <c r="C481" t="s">
        <v>570</v>
      </c>
      <c r="D481" t="s">
        <v>563</v>
      </c>
      <c r="E481" s="140">
        <v>908</v>
      </c>
    </row>
    <row r="482" spans="2:5">
      <c r="B482" s="139">
        <v>44365</v>
      </c>
      <c r="C482" t="s">
        <v>562</v>
      </c>
      <c r="D482" t="s">
        <v>565</v>
      </c>
      <c r="E482" s="140">
        <v>792</v>
      </c>
    </row>
    <row r="483" spans="2:5">
      <c r="B483" s="139">
        <v>44446</v>
      </c>
      <c r="C483" t="s">
        <v>562</v>
      </c>
      <c r="D483" t="s">
        <v>565</v>
      </c>
      <c r="E483" s="140">
        <v>566</v>
      </c>
    </row>
    <row r="484" spans="2:5">
      <c r="B484" s="139">
        <v>44342</v>
      </c>
      <c r="C484" t="s">
        <v>570</v>
      </c>
      <c r="D484" t="s">
        <v>560</v>
      </c>
      <c r="E484" s="140">
        <v>381</v>
      </c>
    </row>
    <row r="485" spans="2:5">
      <c r="B485" s="139">
        <v>44452</v>
      </c>
      <c r="C485" t="s">
        <v>566</v>
      </c>
      <c r="D485" t="s">
        <v>563</v>
      </c>
      <c r="E485" s="140">
        <v>769</v>
      </c>
    </row>
    <row r="486" spans="2:5">
      <c r="B486" s="139">
        <v>44520</v>
      </c>
      <c r="C486" t="s">
        <v>567</v>
      </c>
      <c r="D486" t="s">
        <v>565</v>
      </c>
      <c r="E486" s="140">
        <v>965</v>
      </c>
    </row>
    <row r="487" spans="2:5">
      <c r="B487" s="139">
        <v>44285</v>
      </c>
      <c r="C487" t="s">
        <v>562</v>
      </c>
      <c r="D487" t="s">
        <v>565</v>
      </c>
      <c r="E487" s="140">
        <v>389</v>
      </c>
    </row>
    <row r="488" spans="2:5">
      <c r="B488" s="139">
        <v>44336</v>
      </c>
      <c r="C488" t="s">
        <v>559</v>
      </c>
      <c r="D488" t="s">
        <v>563</v>
      </c>
      <c r="E488" s="140">
        <v>402</v>
      </c>
    </row>
    <row r="489" spans="2:5">
      <c r="B489" s="139">
        <v>44559</v>
      </c>
      <c r="C489" t="s">
        <v>564</v>
      </c>
      <c r="D489" t="s">
        <v>565</v>
      </c>
      <c r="E489" s="140">
        <v>228</v>
      </c>
    </row>
    <row r="490" spans="2:5">
      <c r="B490" s="139">
        <v>44560</v>
      </c>
      <c r="C490" t="s">
        <v>559</v>
      </c>
      <c r="D490" t="s">
        <v>565</v>
      </c>
      <c r="E490" s="140">
        <v>955</v>
      </c>
    </row>
    <row r="491" spans="2:5">
      <c r="B491" s="139">
        <v>44427</v>
      </c>
      <c r="C491" t="s">
        <v>569</v>
      </c>
      <c r="D491" t="s">
        <v>565</v>
      </c>
      <c r="E491" s="140">
        <v>155</v>
      </c>
    </row>
    <row r="492" spans="2:5">
      <c r="B492" s="139">
        <v>44419</v>
      </c>
      <c r="C492" t="s">
        <v>570</v>
      </c>
      <c r="D492" t="s">
        <v>565</v>
      </c>
      <c r="E492" s="140">
        <v>396</v>
      </c>
    </row>
    <row r="493" spans="2:5">
      <c r="B493" s="139">
        <v>44256</v>
      </c>
      <c r="C493" t="s">
        <v>569</v>
      </c>
      <c r="D493" t="s">
        <v>565</v>
      </c>
      <c r="E493" s="140">
        <v>740</v>
      </c>
    </row>
    <row r="494" spans="2:5">
      <c r="B494" s="139">
        <v>44318</v>
      </c>
      <c r="C494" t="s">
        <v>569</v>
      </c>
      <c r="D494" t="s">
        <v>565</v>
      </c>
      <c r="E494" s="140">
        <v>964</v>
      </c>
    </row>
    <row r="495" spans="2:5">
      <c r="B495" s="139">
        <v>44411</v>
      </c>
      <c r="C495" t="s">
        <v>567</v>
      </c>
      <c r="D495" t="s">
        <v>565</v>
      </c>
      <c r="E495" s="140">
        <v>525</v>
      </c>
    </row>
    <row r="496" spans="2:5">
      <c r="B496" s="139">
        <v>44253</v>
      </c>
      <c r="C496" t="s">
        <v>561</v>
      </c>
      <c r="D496" t="s">
        <v>565</v>
      </c>
      <c r="E496" s="140">
        <v>430</v>
      </c>
    </row>
    <row r="497" spans="2:5">
      <c r="B497" s="139">
        <v>44337</v>
      </c>
      <c r="C497" t="s">
        <v>571</v>
      </c>
      <c r="D497" t="s">
        <v>563</v>
      </c>
      <c r="E497" s="140">
        <v>398</v>
      </c>
    </row>
    <row r="498" spans="2:5">
      <c r="B498" s="139">
        <v>44360</v>
      </c>
      <c r="C498" t="s">
        <v>568</v>
      </c>
      <c r="D498" t="s">
        <v>563</v>
      </c>
      <c r="E498" s="140">
        <v>526</v>
      </c>
    </row>
    <row r="499" spans="2:5">
      <c r="B499" s="139">
        <v>44318</v>
      </c>
      <c r="C499" t="s">
        <v>570</v>
      </c>
      <c r="D499" t="s">
        <v>560</v>
      </c>
      <c r="E499" s="140">
        <v>480</v>
      </c>
    </row>
    <row r="500" spans="2:5">
      <c r="B500" s="139">
        <v>44212</v>
      </c>
      <c r="C500" t="s">
        <v>571</v>
      </c>
      <c r="D500" t="s">
        <v>560</v>
      </c>
      <c r="E500" s="140">
        <v>408</v>
      </c>
    </row>
    <row r="501" spans="2:5">
      <c r="B501" s="139">
        <v>44470</v>
      </c>
      <c r="C501" t="s">
        <v>570</v>
      </c>
      <c r="D501" t="s">
        <v>560</v>
      </c>
      <c r="E501" s="140">
        <v>975</v>
      </c>
    </row>
    <row r="502" spans="2:5">
      <c r="B502" s="139">
        <v>44256</v>
      </c>
      <c r="C502" t="s">
        <v>559</v>
      </c>
      <c r="D502" t="s">
        <v>565</v>
      </c>
      <c r="E502" s="140">
        <v>192</v>
      </c>
    </row>
    <row r="503" spans="2:5">
      <c r="B503" s="139">
        <v>44208</v>
      </c>
      <c r="C503" t="s">
        <v>564</v>
      </c>
      <c r="D503" t="s">
        <v>563</v>
      </c>
      <c r="E503" s="140">
        <v>636</v>
      </c>
    </row>
    <row r="504" spans="2:5">
      <c r="B504" s="139">
        <v>44442</v>
      </c>
      <c r="C504" t="s">
        <v>562</v>
      </c>
      <c r="D504" t="s">
        <v>560</v>
      </c>
      <c r="E504" s="140">
        <v>682</v>
      </c>
    </row>
    <row r="505" spans="2:5">
      <c r="B505" s="139">
        <v>44331</v>
      </c>
      <c r="C505" t="s">
        <v>571</v>
      </c>
      <c r="D505" t="s">
        <v>563</v>
      </c>
      <c r="E505" s="140">
        <v>157</v>
      </c>
    </row>
    <row r="506" spans="2:5">
      <c r="B506" s="139">
        <v>44298</v>
      </c>
      <c r="C506" t="s">
        <v>567</v>
      </c>
      <c r="D506" t="s">
        <v>565</v>
      </c>
      <c r="E506" s="140">
        <v>194</v>
      </c>
    </row>
    <row r="507" spans="2:5">
      <c r="B507" s="139">
        <v>44257</v>
      </c>
      <c r="C507" t="s">
        <v>559</v>
      </c>
      <c r="D507" t="s">
        <v>565</v>
      </c>
      <c r="E507" s="140">
        <v>550</v>
      </c>
    </row>
    <row r="508" spans="2:5">
      <c r="B508" s="139">
        <v>44356</v>
      </c>
      <c r="C508" t="s">
        <v>564</v>
      </c>
      <c r="D508" t="s">
        <v>560</v>
      </c>
      <c r="E508" s="140">
        <v>971</v>
      </c>
    </row>
    <row r="509" spans="2:5">
      <c r="B509" s="139">
        <v>44214</v>
      </c>
      <c r="C509" t="s">
        <v>561</v>
      </c>
      <c r="D509" t="s">
        <v>560</v>
      </c>
      <c r="E509" s="140">
        <v>932</v>
      </c>
    </row>
    <row r="510" spans="2:5">
      <c r="B510" s="139">
        <v>44506</v>
      </c>
      <c r="C510" t="s">
        <v>571</v>
      </c>
      <c r="D510" t="s">
        <v>560</v>
      </c>
      <c r="E510" s="140">
        <v>942</v>
      </c>
    </row>
    <row r="511" spans="2:5">
      <c r="B511" s="139">
        <v>44496</v>
      </c>
      <c r="C511" t="s">
        <v>562</v>
      </c>
      <c r="D511" t="s">
        <v>565</v>
      </c>
      <c r="E511" s="140">
        <v>759</v>
      </c>
    </row>
    <row r="512" spans="2:5">
      <c r="B512" s="139">
        <v>44453</v>
      </c>
      <c r="C512" t="s">
        <v>570</v>
      </c>
      <c r="D512" t="s">
        <v>565</v>
      </c>
      <c r="E512" s="140">
        <v>757</v>
      </c>
    </row>
    <row r="513" spans="2:5">
      <c r="B513" s="139">
        <v>44359</v>
      </c>
      <c r="C513" t="s">
        <v>569</v>
      </c>
      <c r="D513" t="s">
        <v>563</v>
      </c>
      <c r="E513" s="140">
        <v>434</v>
      </c>
    </row>
    <row r="514" spans="2:5">
      <c r="B514" s="139">
        <v>44340</v>
      </c>
      <c r="C514" t="s">
        <v>561</v>
      </c>
      <c r="D514" t="s">
        <v>560</v>
      </c>
      <c r="E514" s="140">
        <v>775</v>
      </c>
    </row>
    <row r="515" spans="2:5">
      <c r="B515" s="139">
        <v>44437</v>
      </c>
      <c r="C515" t="s">
        <v>571</v>
      </c>
      <c r="D515" t="s">
        <v>560</v>
      </c>
      <c r="E515" s="140">
        <v>842</v>
      </c>
    </row>
    <row r="516" spans="2:5">
      <c r="B516" s="139">
        <v>44220</v>
      </c>
      <c r="C516" t="s">
        <v>561</v>
      </c>
      <c r="D516" t="s">
        <v>560</v>
      </c>
      <c r="E516" s="140">
        <v>541</v>
      </c>
    </row>
    <row r="517" spans="2:5">
      <c r="B517" s="139">
        <v>44211</v>
      </c>
      <c r="C517" t="s">
        <v>567</v>
      </c>
      <c r="D517" t="s">
        <v>565</v>
      </c>
      <c r="E517" s="140">
        <v>560</v>
      </c>
    </row>
    <row r="518" spans="2:5">
      <c r="B518" s="139">
        <v>44375</v>
      </c>
      <c r="C518" t="s">
        <v>566</v>
      </c>
      <c r="D518" t="s">
        <v>560</v>
      </c>
      <c r="E518" s="140">
        <v>282</v>
      </c>
    </row>
    <row r="519" spans="2:5">
      <c r="B519" s="139">
        <v>44444</v>
      </c>
      <c r="C519" t="s">
        <v>559</v>
      </c>
      <c r="D519" t="s">
        <v>565</v>
      </c>
      <c r="E519" s="140">
        <v>403</v>
      </c>
    </row>
    <row r="520" spans="2:5">
      <c r="B520" s="139">
        <v>44530</v>
      </c>
      <c r="C520" t="s">
        <v>562</v>
      </c>
      <c r="D520" t="s">
        <v>563</v>
      </c>
      <c r="E520" s="140">
        <v>866</v>
      </c>
    </row>
    <row r="521" spans="2:5">
      <c r="B521" s="139">
        <v>44210</v>
      </c>
      <c r="C521" t="s">
        <v>559</v>
      </c>
      <c r="D521" t="s">
        <v>563</v>
      </c>
      <c r="E521" s="140">
        <v>901</v>
      </c>
    </row>
    <row r="522" spans="2:5">
      <c r="B522" s="139">
        <v>44237</v>
      </c>
      <c r="C522" t="s">
        <v>561</v>
      </c>
      <c r="D522" t="s">
        <v>563</v>
      </c>
      <c r="E522" s="140">
        <v>133</v>
      </c>
    </row>
    <row r="523" spans="2:5">
      <c r="B523" s="139">
        <v>44561</v>
      </c>
      <c r="C523" t="s">
        <v>569</v>
      </c>
      <c r="D523" t="s">
        <v>565</v>
      </c>
      <c r="E523" s="140">
        <v>388</v>
      </c>
    </row>
    <row r="524" spans="2:5">
      <c r="B524" s="139">
        <v>44307</v>
      </c>
      <c r="C524" t="s">
        <v>562</v>
      </c>
      <c r="D524" t="s">
        <v>565</v>
      </c>
      <c r="E524" s="140">
        <v>751</v>
      </c>
    </row>
    <row r="525" spans="2:5">
      <c r="B525" s="139">
        <v>44197</v>
      </c>
      <c r="C525" t="s">
        <v>564</v>
      </c>
      <c r="D525" t="s">
        <v>565</v>
      </c>
      <c r="E525" s="140">
        <v>636</v>
      </c>
    </row>
    <row r="526" spans="2:5">
      <c r="B526" s="139">
        <v>44243</v>
      </c>
      <c r="C526" t="s">
        <v>571</v>
      </c>
      <c r="D526" t="s">
        <v>565</v>
      </c>
      <c r="E526" s="140">
        <v>213</v>
      </c>
    </row>
    <row r="527" spans="2:5">
      <c r="B527" s="139">
        <v>44263</v>
      </c>
      <c r="C527" t="s">
        <v>566</v>
      </c>
      <c r="D527" t="s">
        <v>560</v>
      </c>
      <c r="E527" s="140">
        <v>166</v>
      </c>
    </row>
    <row r="528" spans="2:5">
      <c r="B528" s="139">
        <v>44426</v>
      </c>
      <c r="C528" t="s">
        <v>567</v>
      </c>
      <c r="D528" t="s">
        <v>560</v>
      </c>
      <c r="E528" s="140">
        <v>441</v>
      </c>
    </row>
    <row r="529" spans="2:5">
      <c r="B529" s="139">
        <v>44323</v>
      </c>
      <c r="C529" t="s">
        <v>564</v>
      </c>
      <c r="D529" t="s">
        <v>565</v>
      </c>
      <c r="E529" s="140">
        <v>763</v>
      </c>
    </row>
    <row r="530" spans="2:5">
      <c r="B530" s="139">
        <v>44499</v>
      </c>
      <c r="C530" t="s">
        <v>564</v>
      </c>
      <c r="D530" t="s">
        <v>563</v>
      </c>
      <c r="E530" s="140">
        <v>804</v>
      </c>
    </row>
    <row r="531" spans="2:5">
      <c r="B531" s="139">
        <v>44475</v>
      </c>
      <c r="C531" t="s">
        <v>559</v>
      </c>
      <c r="D531" t="s">
        <v>565</v>
      </c>
      <c r="E531" s="140">
        <v>404</v>
      </c>
    </row>
    <row r="532" spans="2:5">
      <c r="B532" s="139">
        <v>44482</v>
      </c>
      <c r="C532" t="s">
        <v>564</v>
      </c>
      <c r="D532" t="s">
        <v>565</v>
      </c>
      <c r="E532" s="140">
        <v>501</v>
      </c>
    </row>
    <row r="533" spans="2:5">
      <c r="B533" s="139">
        <v>44353</v>
      </c>
      <c r="C533" t="s">
        <v>564</v>
      </c>
      <c r="D533" t="s">
        <v>565</v>
      </c>
      <c r="E533" s="140">
        <v>390</v>
      </c>
    </row>
    <row r="534" spans="2:5">
      <c r="B534" s="139">
        <v>44236</v>
      </c>
      <c r="C534" t="s">
        <v>566</v>
      </c>
      <c r="D534" t="s">
        <v>560</v>
      </c>
      <c r="E534" s="140">
        <v>573</v>
      </c>
    </row>
    <row r="535" spans="2:5">
      <c r="B535" s="139">
        <v>44496</v>
      </c>
      <c r="C535" t="s">
        <v>562</v>
      </c>
      <c r="D535" t="s">
        <v>560</v>
      </c>
      <c r="E535" s="140">
        <v>437</v>
      </c>
    </row>
    <row r="536" spans="2:5">
      <c r="B536" s="139">
        <v>44424</v>
      </c>
      <c r="C536" t="s">
        <v>569</v>
      </c>
      <c r="D536" t="s">
        <v>560</v>
      </c>
      <c r="E536" s="140">
        <v>557</v>
      </c>
    </row>
    <row r="537" spans="2:5">
      <c r="B537" s="139">
        <v>44213</v>
      </c>
      <c r="C537" t="s">
        <v>571</v>
      </c>
      <c r="D537" t="s">
        <v>560</v>
      </c>
      <c r="E537" s="140">
        <v>747</v>
      </c>
    </row>
    <row r="538" spans="2:5">
      <c r="B538" s="139">
        <v>44461</v>
      </c>
      <c r="C538" t="s">
        <v>567</v>
      </c>
      <c r="D538" t="s">
        <v>560</v>
      </c>
      <c r="E538" s="140">
        <v>301</v>
      </c>
    </row>
    <row r="539" spans="2:5">
      <c r="B539" s="139">
        <v>44451</v>
      </c>
      <c r="C539" t="s">
        <v>564</v>
      </c>
      <c r="D539" t="s">
        <v>563</v>
      </c>
      <c r="E539" s="140">
        <v>423</v>
      </c>
    </row>
    <row r="540" spans="2:5">
      <c r="B540" s="139">
        <v>44546</v>
      </c>
      <c r="C540" t="s">
        <v>570</v>
      </c>
      <c r="D540" t="s">
        <v>560</v>
      </c>
      <c r="E540" s="140">
        <v>649</v>
      </c>
    </row>
    <row r="541" spans="2:5">
      <c r="B541" s="139">
        <v>44403</v>
      </c>
      <c r="C541" t="s">
        <v>559</v>
      </c>
      <c r="D541" t="s">
        <v>565</v>
      </c>
      <c r="E541" s="140">
        <v>550</v>
      </c>
    </row>
    <row r="542" spans="2:5">
      <c r="B542" s="139">
        <v>44269</v>
      </c>
      <c r="C542" t="s">
        <v>568</v>
      </c>
      <c r="D542" t="s">
        <v>565</v>
      </c>
      <c r="E542" s="140">
        <v>749</v>
      </c>
    </row>
    <row r="543" spans="2:5">
      <c r="B543" s="139">
        <v>44379</v>
      </c>
      <c r="C543" t="s">
        <v>569</v>
      </c>
      <c r="D543" t="s">
        <v>563</v>
      </c>
      <c r="E543" s="140">
        <v>854</v>
      </c>
    </row>
    <row r="544" spans="2:5">
      <c r="B544" s="139">
        <v>44389</v>
      </c>
      <c r="C544" t="s">
        <v>567</v>
      </c>
      <c r="D544" t="s">
        <v>565</v>
      </c>
      <c r="E544" s="140">
        <v>332</v>
      </c>
    </row>
    <row r="545" spans="2:5">
      <c r="B545" s="139">
        <v>44481</v>
      </c>
      <c r="C545" t="s">
        <v>559</v>
      </c>
      <c r="D545" t="s">
        <v>560</v>
      </c>
      <c r="E545" s="140">
        <v>656</v>
      </c>
    </row>
    <row r="546" spans="2:5">
      <c r="B546" s="139">
        <v>44319</v>
      </c>
      <c r="C546" t="s">
        <v>571</v>
      </c>
      <c r="D546" t="s">
        <v>560</v>
      </c>
      <c r="E546" s="140">
        <v>915</v>
      </c>
    </row>
    <row r="547" spans="2:5">
      <c r="B547" s="139">
        <v>44413</v>
      </c>
      <c r="C547" t="s">
        <v>561</v>
      </c>
      <c r="D547" t="s">
        <v>563</v>
      </c>
      <c r="E547" s="140">
        <v>541</v>
      </c>
    </row>
    <row r="548" spans="2:5">
      <c r="B548" s="139">
        <v>44344</v>
      </c>
      <c r="C548" t="s">
        <v>569</v>
      </c>
      <c r="D548" t="s">
        <v>565</v>
      </c>
      <c r="E548" s="140">
        <v>347</v>
      </c>
    </row>
    <row r="549" spans="2:5">
      <c r="B549" s="139">
        <v>44281</v>
      </c>
      <c r="C549" t="s">
        <v>566</v>
      </c>
      <c r="D549" t="s">
        <v>565</v>
      </c>
      <c r="E549" s="140">
        <v>480</v>
      </c>
    </row>
    <row r="550" spans="2:5">
      <c r="B550" s="139">
        <v>44449</v>
      </c>
      <c r="C550" t="s">
        <v>566</v>
      </c>
      <c r="D550" t="s">
        <v>565</v>
      </c>
      <c r="E550" s="140">
        <v>311</v>
      </c>
    </row>
    <row r="551" spans="2:5">
      <c r="B551" s="139">
        <v>44395</v>
      </c>
      <c r="C551" t="s">
        <v>568</v>
      </c>
      <c r="D551" t="s">
        <v>563</v>
      </c>
      <c r="E551" s="140">
        <v>899</v>
      </c>
    </row>
    <row r="552" spans="2:5">
      <c r="B552" s="139">
        <v>44505</v>
      </c>
      <c r="C552" t="s">
        <v>564</v>
      </c>
      <c r="D552" t="s">
        <v>563</v>
      </c>
      <c r="E552" s="140">
        <v>886</v>
      </c>
    </row>
    <row r="553" spans="2:5">
      <c r="B553" s="139">
        <v>44331</v>
      </c>
      <c r="C553" t="s">
        <v>570</v>
      </c>
      <c r="D553" t="s">
        <v>565</v>
      </c>
      <c r="E553" s="140">
        <v>877</v>
      </c>
    </row>
    <row r="554" spans="2:5">
      <c r="B554" s="139">
        <v>44360</v>
      </c>
      <c r="C554" t="s">
        <v>570</v>
      </c>
      <c r="D554" t="s">
        <v>563</v>
      </c>
      <c r="E554" s="140">
        <v>744</v>
      </c>
    </row>
    <row r="555" spans="2:5">
      <c r="B555" s="139">
        <v>44529</v>
      </c>
      <c r="C555" t="s">
        <v>570</v>
      </c>
      <c r="D555" t="s">
        <v>565</v>
      </c>
      <c r="E555" s="140">
        <v>961</v>
      </c>
    </row>
    <row r="556" spans="2:5">
      <c r="B556" s="139">
        <v>44311</v>
      </c>
      <c r="C556" t="s">
        <v>566</v>
      </c>
      <c r="D556" t="s">
        <v>560</v>
      </c>
      <c r="E556" s="140">
        <v>112</v>
      </c>
    </row>
    <row r="557" spans="2:5">
      <c r="B557" s="139">
        <v>44468</v>
      </c>
      <c r="C557" t="s">
        <v>564</v>
      </c>
      <c r="D557" t="s">
        <v>565</v>
      </c>
      <c r="E557" s="140">
        <v>566</v>
      </c>
    </row>
    <row r="558" spans="2:5">
      <c r="B558" s="139">
        <v>44216</v>
      </c>
      <c r="C558" t="s">
        <v>567</v>
      </c>
      <c r="D558" t="s">
        <v>563</v>
      </c>
      <c r="E558" s="140">
        <v>265</v>
      </c>
    </row>
    <row r="559" spans="2:5">
      <c r="B559" s="139">
        <v>44409</v>
      </c>
      <c r="C559" t="s">
        <v>569</v>
      </c>
      <c r="D559" t="s">
        <v>560</v>
      </c>
      <c r="E559" s="140">
        <v>281</v>
      </c>
    </row>
    <row r="560" spans="2:5">
      <c r="B560" s="139">
        <v>44240</v>
      </c>
      <c r="C560" t="s">
        <v>567</v>
      </c>
      <c r="D560" t="s">
        <v>560</v>
      </c>
      <c r="E560" s="140">
        <v>688</v>
      </c>
    </row>
    <row r="561" spans="2:5">
      <c r="B561" s="139">
        <v>44265</v>
      </c>
      <c r="C561" t="s">
        <v>562</v>
      </c>
      <c r="D561" t="s">
        <v>565</v>
      </c>
      <c r="E561" s="140">
        <v>913</v>
      </c>
    </row>
    <row r="562" spans="2:5">
      <c r="B562" s="139">
        <v>44275</v>
      </c>
      <c r="C562" t="s">
        <v>570</v>
      </c>
      <c r="D562" t="s">
        <v>563</v>
      </c>
      <c r="E562" s="140">
        <v>441</v>
      </c>
    </row>
    <row r="563" spans="2:5">
      <c r="B563" s="139">
        <v>44410</v>
      </c>
      <c r="C563" t="s">
        <v>566</v>
      </c>
      <c r="D563" t="s">
        <v>560</v>
      </c>
      <c r="E563" s="140">
        <v>361</v>
      </c>
    </row>
    <row r="564" spans="2:5">
      <c r="B564" s="139">
        <v>44507</v>
      </c>
      <c r="C564" t="s">
        <v>569</v>
      </c>
      <c r="D564" t="s">
        <v>563</v>
      </c>
      <c r="E564" s="140">
        <v>584</v>
      </c>
    </row>
    <row r="565" spans="2:5">
      <c r="B565" s="139">
        <v>44515</v>
      </c>
      <c r="C565" t="s">
        <v>561</v>
      </c>
      <c r="D565" t="s">
        <v>560</v>
      </c>
      <c r="E565" s="140">
        <v>460</v>
      </c>
    </row>
    <row r="566" spans="2:5">
      <c r="B566" s="139">
        <v>44433</v>
      </c>
      <c r="C566" t="s">
        <v>570</v>
      </c>
      <c r="D566" t="s">
        <v>560</v>
      </c>
      <c r="E566" s="140">
        <v>749</v>
      </c>
    </row>
    <row r="567" spans="2:5">
      <c r="B567" s="139">
        <v>44274</v>
      </c>
      <c r="C567" t="s">
        <v>567</v>
      </c>
      <c r="D567" t="s">
        <v>560</v>
      </c>
      <c r="E567" s="140">
        <v>635</v>
      </c>
    </row>
    <row r="568" spans="2:5">
      <c r="B568" s="139">
        <v>44346</v>
      </c>
      <c r="C568" t="s">
        <v>564</v>
      </c>
      <c r="D568" t="s">
        <v>565</v>
      </c>
      <c r="E568" s="140">
        <v>735</v>
      </c>
    </row>
    <row r="569" spans="2:5">
      <c r="B569" s="139">
        <v>44312</v>
      </c>
      <c r="C569" t="s">
        <v>570</v>
      </c>
      <c r="D569" t="s">
        <v>563</v>
      </c>
      <c r="E569" s="140">
        <v>361</v>
      </c>
    </row>
    <row r="570" spans="2:5">
      <c r="B570" s="139">
        <v>44500</v>
      </c>
      <c r="C570" t="s">
        <v>571</v>
      </c>
      <c r="D570" t="s">
        <v>563</v>
      </c>
      <c r="E570" s="140">
        <v>994</v>
      </c>
    </row>
    <row r="571" spans="2:5">
      <c r="B571" s="139">
        <v>44521</v>
      </c>
      <c r="C571" t="s">
        <v>561</v>
      </c>
      <c r="D571" t="s">
        <v>563</v>
      </c>
      <c r="E571" s="140">
        <v>976</v>
      </c>
    </row>
    <row r="572" spans="2:5">
      <c r="B572" s="139">
        <v>44452</v>
      </c>
      <c r="C572" t="s">
        <v>561</v>
      </c>
      <c r="D572" t="s">
        <v>563</v>
      </c>
      <c r="E572" s="140">
        <v>180</v>
      </c>
    </row>
    <row r="573" spans="2:5">
      <c r="B573" s="139">
        <v>44212</v>
      </c>
      <c r="C573" t="s">
        <v>568</v>
      </c>
      <c r="D573" t="s">
        <v>563</v>
      </c>
      <c r="E573" s="140">
        <v>131</v>
      </c>
    </row>
    <row r="574" spans="2:5">
      <c r="B574" s="139">
        <v>44269</v>
      </c>
      <c r="C574" t="s">
        <v>561</v>
      </c>
      <c r="D574" t="s">
        <v>560</v>
      </c>
      <c r="E574" s="140">
        <v>727</v>
      </c>
    </row>
    <row r="575" spans="2:5">
      <c r="B575" s="139">
        <v>44284</v>
      </c>
      <c r="C575" t="s">
        <v>562</v>
      </c>
      <c r="D575" t="s">
        <v>560</v>
      </c>
      <c r="E575" s="140">
        <v>541</v>
      </c>
    </row>
    <row r="576" spans="2:5">
      <c r="B576" s="139">
        <v>44412</v>
      </c>
      <c r="C576" t="s">
        <v>567</v>
      </c>
      <c r="D576" t="s">
        <v>563</v>
      </c>
      <c r="E576" s="140">
        <v>623</v>
      </c>
    </row>
    <row r="577" spans="2:5">
      <c r="B577" s="139">
        <v>44485</v>
      </c>
      <c r="C577" t="s">
        <v>567</v>
      </c>
      <c r="D577" t="s">
        <v>565</v>
      </c>
      <c r="E577" s="140">
        <v>237</v>
      </c>
    </row>
    <row r="578" spans="2:5">
      <c r="B578" s="139">
        <v>44458</v>
      </c>
      <c r="C578" t="s">
        <v>568</v>
      </c>
      <c r="D578" t="s">
        <v>563</v>
      </c>
      <c r="E578" s="140">
        <v>777</v>
      </c>
    </row>
    <row r="579" spans="2:5">
      <c r="B579" s="139">
        <v>44225</v>
      </c>
      <c r="C579" t="s">
        <v>568</v>
      </c>
      <c r="D579" t="s">
        <v>560</v>
      </c>
      <c r="E579" s="140">
        <v>536</v>
      </c>
    </row>
    <row r="580" spans="2:5">
      <c r="B580" s="139">
        <v>44351</v>
      </c>
      <c r="C580" t="s">
        <v>564</v>
      </c>
      <c r="D580" t="s">
        <v>565</v>
      </c>
      <c r="E580" s="140">
        <v>858</v>
      </c>
    </row>
    <row r="581" spans="2:5">
      <c r="B581" s="139">
        <v>44249</v>
      </c>
      <c r="C581" t="s">
        <v>567</v>
      </c>
      <c r="D581" t="s">
        <v>565</v>
      </c>
      <c r="E581" s="140">
        <v>739</v>
      </c>
    </row>
    <row r="582" spans="2:5">
      <c r="B582" s="139">
        <v>44370</v>
      </c>
      <c r="C582" t="s">
        <v>569</v>
      </c>
      <c r="D582" t="s">
        <v>565</v>
      </c>
      <c r="E582" s="140">
        <v>530</v>
      </c>
    </row>
    <row r="583" spans="2:5">
      <c r="B583" s="139">
        <v>44262</v>
      </c>
      <c r="C583" t="s">
        <v>566</v>
      </c>
      <c r="D583" t="s">
        <v>565</v>
      </c>
      <c r="E583" s="140">
        <v>235</v>
      </c>
    </row>
    <row r="584" spans="2:5">
      <c r="B584" s="139">
        <v>44216</v>
      </c>
      <c r="C584" t="s">
        <v>561</v>
      </c>
      <c r="D584" t="s">
        <v>560</v>
      </c>
      <c r="E584" s="140">
        <v>451</v>
      </c>
    </row>
    <row r="585" spans="2:5">
      <c r="B585" s="139">
        <v>44534</v>
      </c>
      <c r="C585" t="s">
        <v>568</v>
      </c>
      <c r="D585" t="s">
        <v>563</v>
      </c>
      <c r="E585" s="140">
        <v>504</v>
      </c>
    </row>
    <row r="586" spans="2:5">
      <c r="B586" s="139">
        <v>44475</v>
      </c>
      <c r="C586" t="s">
        <v>562</v>
      </c>
      <c r="D586" t="s">
        <v>560</v>
      </c>
      <c r="E586" s="140">
        <v>384</v>
      </c>
    </row>
    <row r="587" spans="2:5">
      <c r="B587" s="139">
        <v>44344</v>
      </c>
      <c r="C587" t="s">
        <v>561</v>
      </c>
      <c r="D587" t="s">
        <v>565</v>
      </c>
      <c r="E587" s="140">
        <v>981</v>
      </c>
    </row>
    <row r="588" spans="2:5">
      <c r="B588" s="139">
        <v>44415</v>
      </c>
      <c r="C588" t="s">
        <v>564</v>
      </c>
      <c r="D588" t="s">
        <v>563</v>
      </c>
      <c r="E588" s="140">
        <v>195</v>
      </c>
    </row>
    <row r="589" spans="2:5">
      <c r="B589" s="139">
        <v>44337</v>
      </c>
      <c r="C589" t="s">
        <v>567</v>
      </c>
      <c r="D589" t="s">
        <v>560</v>
      </c>
      <c r="E589" s="140">
        <v>905</v>
      </c>
    </row>
    <row r="590" spans="2:5">
      <c r="B590" s="139">
        <v>44548</v>
      </c>
      <c r="C590" t="s">
        <v>570</v>
      </c>
      <c r="D590" t="s">
        <v>565</v>
      </c>
      <c r="E590" s="140">
        <v>263</v>
      </c>
    </row>
    <row r="591" spans="2:5">
      <c r="B591" s="139">
        <v>44231</v>
      </c>
      <c r="C591" t="s">
        <v>564</v>
      </c>
      <c r="D591" t="s">
        <v>560</v>
      </c>
      <c r="E591" s="140">
        <v>123</v>
      </c>
    </row>
    <row r="592" spans="2:5">
      <c r="B592" s="139">
        <v>44427</v>
      </c>
      <c r="C592" t="s">
        <v>571</v>
      </c>
      <c r="D592" t="s">
        <v>563</v>
      </c>
      <c r="E592" s="140">
        <v>388</v>
      </c>
    </row>
    <row r="593" spans="2:5">
      <c r="B593" s="139">
        <v>44332</v>
      </c>
      <c r="C593" t="s">
        <v>564</v>
      </c>
      <c r="D593" t="s">
        <v>560</v>
      </c>
      <c r="E593" s="140">
        <v>720</v>
      </c>
    </row>
    <row r="594" spans="2:5">
      <c r="B594" s="139">
        <v>44443</v>
      </c>
      <c r="C594" t="s">
        <v>564</v>
      </c>
      <c r="D594" t="s">
        <v>563</v>
      </c>
      <c r="E594" s="140">
        <v>155</v>
      </c>
    </row>
    <row r="595" spans="2:5">
      <c r="B595" s="139">
        <v>44256</v>
      </c>
      <c r="C595" t="s">
        <v>566</v>
      </c>
      <c r="D595" t="s">
        <v>565</v>
      </c>
      <c r="E595" s="140">
        <v>711</v>
      </c>
    </row>
    <row r="596" spans="2:5">
      <c r="B596" s="139">
        <v>44398</v>
      </c>
      <c r="C596" t="s">
        <v>568</v>
      </c>
      <c r="D596" t="s">
        <v>563</v>
      </c>
      <c r="E596" s="140">
        <v>893</v>
      </c>
    </row>
    <row r="597" spans="2:5">
      <c r="B597" s="139">
        <v>44210</v>
      </c>
      <c r="C597" t="s">
        <v>570</v>
      </c>
      <c r="D597" t="s">
        <v>565</v>
      </c>
      <c r="E597" s="140">
        <v>959</v>
      </c>
    </row>
    <row r="598" spans="2:5">
      <c r="B598" s="139">
        <v>44308</v>
      </c>
      <c r="C598" t="s">
        <v>570</v>
      </c>
      <c r="D598" t="s">
        <v>563</v>
      </c>
      <c r="E598" s="140">
        <v>450</v>
      </c>
    </row>
    <row r="599" spans="2:5">
      <c r="B599" s="139">
        <v>44242</v>
      </c>
      <c r="C599" t="s">
        <v>567</v>
      </c>
      <c r="D599" t="s">
        <v>560</v>
      </c>
      <c r="E599" s="140">
        <v>703</v>
      </c>
    </row>
    <row r="600" spans="2:5">
      <c r="B600" s="139">
        <v>44359</v>
      </c>
      <c r="C600" t="s">
        <v>567</v>
      </c>
      <c r="D600" t="s">
        <v>565</v>
      </c>
      <c r="E600" s="140">
        <v>844</v>
      </c>
    </row>
    <row r="601" spans="2:5">
      <c r="B601" s="139">
        <v>44544</v>
      </c>
      <c r="C601" t="s">
        <v>568</v>
      </c>
      <c r="D601" t="s">
        <v>563</v>
      </c>
      <c r="E601" s="140">
        <v>469</v>
      </c>
    </row>
    <row r="602" spans="2:5">
      <c r="B602" s="139">
        <v>44358</v>
      </c>
      <c r="C602" t="s">
        <v>569</v>
      </c>
      <c r="D602" t="s">
        <v>563</v>
      </c>
      <c r="E602" s="140">
        <v>253</v>
      </c>
    </row>
    <row r="603" spans="2:5">
      <c r="B603" s="139">
        <v>44298</v>
      </c>
      <c r="C603" t="s">
        <v>559</v>
      </c>
      <c r="D603" t="s">
        <v>560</v>
      </c>
      <c r="E603" s="140">
        <v>739</v>
      </c>
    </row>
    <row r="604" spans="2:5">
      <c r="B604" s="139">
        <v>44346</v>
      </c>
      <c r="C604" t="s">
        <v>566</v>
      </c>
      <c r="D604" t="s">
        <v>565</v>
      </c>
      <c r="E604" s="140">
        <v>794</v>
      </c>
    </row>
    <row r="605" spans="2:5">
      <c r="B605" s="139">
        <v>44229</v>
      </c>
      <c r="C605" t="s">
        <v>562</v>
      </c>
      <c r="D605" t="s">
        <v>565</v>
      </c>
      <c r="E605" s="140">
        <v>343</v>
      </c>
    </row>
    <row r="606" spans="2:5">
      <c r="B606" s="139">
        <v>44416</v>
      </c>
      <c r="C606" t="s">
        <v>570</v>
      </c>
      <c r="D606" t="s">
        <v>560</v>
      </c>
      <c r="E606" s="140">
        <v>412</v>
      </c>
    </row>
    <row r="607" spans="2:5">
      <c r="B607" s="139">
        <v>44337</v>
      </c>
      <c r="C607" t="s">
        <v>568</v>
      </c>
      <c r="D607" t="s">
        <v>563</v>
      </c>
      <c r="E607" s="140">
        <v>942</v>
      </c>
    </row>
    <row r="608" spans="2:5">
      <c r="B608" s="139">
        <v>44537</v>
      </c>
      <c r="C608" t="s">
        <v>559</v>
      </c>
      <c r="D608" t="s">
        <v>560</v>
      </c>
      <c r="E608" s="140">
        <v>661</v>
      </c>
    </row>
    <row r="609" spans="2:5">
      <c r="B609" s="139">
        <v>44546</v>
      </c>
      <c r="C609" t="s">
        <v>561</v>
      </c>
      <c r="D609" t="s">
        <v>565</v>
      </c>
      <c r="E609" s="140">
        <v>459</v>
      </c>
    </row>
    <row r="610" spans="2:5">
      <c r="B610" s="139">
        <v>44551</v>
      </c>
      <c r="C610" t="s">
        <v>571</v>
      </c>
      <c r="D610" t="s">
        <v>560</v>
      </c>
      <c r="E610" s="140">
        <v>240</v>
      </c>
    </row>
    <row r="611" spans="2:5">
      <c r="B611" s="139">
        <v>44369</v>
      </c>
      <c r="C611" t="s">
        <v>569</v>
      </c>
      <c r="D611" t="s">
        <v>563</v>
      </c>
      <c r="E611" s="140">
        <v>146</v>
      </c>
    </row>
    <row r="612" spans="2:5">
      <c r="B612" s="139">
        <v>44481</v>
      </c>
      <c r="C612" t="s">
        <v>569</v>
      </c>
      <c r="D612" t="s">
        <v>565</v>
      </c>
      <c r="E612" s="140">
        <v>802</v>
      </c>
    </row>
    <row r="613" spans="2:5">
      <c r="B613" s="139">
        <v>44337</v>
      </c>
      <c r="C613" t="s">
        <v>567</v>
      </c>
      <c r="D613" t="s">
        <v>560</v>
      </c>
      <c r="E613" s="140">
        <v>278</v>
      </c>
    </row>
    <row r="614" spans="2:5">
      <c r="B614" s="139">
        <v>44345</v>
      </c>
      <c r="C614" t="s">
        <v>567</v>
      </c>
      <c r="D614" t="s">
        <v>563</v>
      </c>
      <c r="E614" s="140">
        <v>612</v>
      </c>
    </row>
    <row r="615" spans="2:5">
      <c r="B615" s="139">
        <v>44273</v>
      </c>
      <c r="C615" t="s">
        <v>561</v>
      </c>
      <c r="D615" t="s">
        <v>565</v>
      </c>
      <c r="E615" s="140">
        <v>342</v>
      </c>
    </row>
    <row r="616" spans="2:5">
      <c r="B616" s="139">
        <v>44503</v>
      </c>
      <c r="C616" t="s">
        <v>570</v>
      </c>
      <c r="D616" t="s">
        <v>560</v>
      </c>
      <c r="E616" s="140">
        <v>783</v>
      </c>
    </row>
    <row r="617" spans="2:5">
      <c r="B617" s="139">
        <v>44416</v>
      </c>
      <c r="C617" t="s">
        <v>567</v>
      </c>
      <c r="D617" t="s">
        <v>565</v>
      </c>
      <c r="E617" s="140">
        <v>956</v>
      </c>
    </row>
    <row r="618" spans="2:5">
      <c r="B618" s="139">
        <v>44509</v>
      </c>
      <c r="C618" t="s">
        <v>562</v>
      </c>
      <c r="D618" t="s">
        <v>560</v>
      </c>
      <c r="E618" s="140">
        <v>337</v>
      </c>
    </row>
    <row r="619" spans="2:5">
      <c r="B619" s="139">
        <v>44345</v>
      </c>
      <c r="C619" t="s">
        <v>569</v>
      </c>
      <c r="D619" t="s">
        <v>560</v>
      </c>
      <c r="E619" s="140">
        <v>467</v>
      </c>
    </row>
    <row r="620" spans="2:5">
      <c r="B620" s="139">
        <v>44425</v>
      </c>
      <c r="C620" t="s">
        <v>571</v>
      </c>
      <c r="D620" t="s">
        <v>563</v>
      </c>
      <c r="E620" s="140">
        <v>311</v>
      </c>
    </row>
    <row r="621" spans="2:5">
      <c r="B621" s="139">
        <v>44335</v>
      </c>
      <c r="C621" t="s">
        <v>559</v>
      </c>
      <c r="D621" t="s">
        <v>560</v>
      </c>
      <c r="E621" s="140">
        <v>252</v>
      </c>
    </row>
    <row r="622" spans="2:5">
      <c r="B622" s="139">
        <v>44544</v>
      </c>
      <c r="C622" t="s">
        <v>564</v>
      </c>
      <c r="D622" t="s">
        <v>563</v>
      </c>
      <c r="E622" s="140">
        <v>545</v>
      </c>
    </row>
    <row r="623" spans="2:5">
      <c r="B623" s="139">
        <v>44214</v>
      </c>
      <c r="C623" t="s">
        <v>561</v>
      </c>
      <c r="D623" t="s">
        <v>565</v>
      </c>
      <c r="E623" s="140">
        <v>108</v>
      </c>
    </row>
    <row r="624" spans="2:5">
      <c r="B624" s="139">
        <v>44383</v>
      </c>
      <c r="C624" t="s">
        <v>559</v>
      </c>
      <c r="D624" t="s">
        <v>560</v>
      </c>
      <c r="E624" s="140">
        <v>960</v>
      </c>
    </row>
    <row r="625" spans="2:5">
      <c r="B625" s="139">
        <v>44411</v>
      </c>
      <c r="C625" t="s">
        <v>566</v>
      </c>
      <c r="D625" t="s">
        <v>565</v>
      </c>
      <c r="E625" s="140">
        <v>878</v>
      </c>
    </row>
    <row r="626" spans="2:5">
      <c r="B626" s="139">
        <v>44254</v>
      </c>
      <c r="C626" t="s">
        <v>570</v>
      </c>
      <c r="D626" t="s">
        <v>563</v>
      </c>
      <c r="E626" s="140">
        <v>889</v>
      </c>
    </row>
    <row r="627" spans="2:5">
      <c r="B627" s="139">
        <v>44495</v>
      </c>
      <c r="C627" t="s">
        <v>570</v>
      </c>
      <c r="D627" t="s">
        <v>560</v>
      </c>
      <c r="E627" s="140">
        <v>714</v>
      </c>
    </row>
    <row r="628" spans="2:5">
      <c r="B628" s="139">
        <v>44474</v>
      </c>
      <c r="C628" t="s">
        <v>559</v>
      </c>
      <c r="D628" t="s">
        <v>565</v>
      </c>
      <c r="E628" s="140">
        <v>207</v>
      </c>
    </row>
    <row r="629" spans="2:5">
      <c r="B629" s="139">
        <v>44229</v>
      </c>
      <c r="C629" t="s">
        <v>567</v>
      </c>
      <c r="D629" t="s">
        <v>560</v>
      </c>
      <c r="E629" s="140">
        <v>588</v>
      </c>
    </row>
    <row r="630" spans="2:5">
      <c r="B630" s="139">
        <v>44495</v>
      </c>
      <c r="C630" t="s">
        <v>559</v>
      </c>
      <c r="D630" t="s">
        <v>563</v>
      </c>
      <c r="E630" s="140">
        <v>407</v>
      </c>
    </row>
    <row r="631" spans="2:5">
      <c r="B631" s="139">
        <v>44503</v>
      </c>
      <c r="C631" t="s">
        <v>567</v>
      </c>
      <c r="D631" t="s">
        <v>560</v>
      </c>
      <c r="E631" s="140">
        <v>254</v>
      </c>
    </row>
    <row r="632" spans="2:5">
      <c r="B632" s="139">
        <v>44513</v>
      </c>
      <c r="C632" t="s">
        <v>562</v>
      </c>
      <c r="D632" t="s">
        <v>560</v>
      </c>
      <c r="E632" s="140">
        <v>424</v>
      </c>
    </row>
    <row r="633" spans="2:5">
      <c r="B633" s="139">
        <v>44518</v>
      </c>
      <c r="C633" t="s">
        <v>568</v>
      </c>
      <c r="D633" t="s">
        <v>565</v>
      </c>
      <c r="E633" s="140">
        <v>415</v>
      </c>
    </row>
    <row r="634" spans="2:5">
      <c r="B634" s="139">
        <v>44210</v>
      </c>
      <c r="C634" t="s">
        <v>570</v>
      </c>
      <c r="D634" t="s">
        <v>560</v>
      </c>
      <c r="E634" s="140">
        <v>913</v>
      </c>
    </row>
    <row r="635" spans="2:5">
      <c r="B635" s="139">
        <v>44481</v>
      </c>
      <c r="C635" t="s">
        <v>561</v>
      </c>
      <c r="D635" t="s">
        <v>560</v>
      </c>
      <c r="E635" s="140">
        <v>157</v>
      </c>
    </row>
    <row r="636" spans="2:5">
      <c r="B636" s="139">
        <v>44438</v>
      </c>
      <c r="C636" t="s">
        <v>562</v>
      </c>
      <c r="D636" t="s">
        <v>563</v>
      </c>
      <c r="E636" s="140">
        <v>328</v>
      </c>
    </row>
    <row r="637" spans="2:5">
      <c r="B637" s="139">
        <v>44550</v>
      </c>
      <c r="C637" t="s">
        <v>571</v>
      </c>
      <c r="D637" t="s">
        <v>560</v>
      </c>
      <c r="E637" s="140">
        <v>127</v>
      </c>
    </row>
    <row r="638" spans="2:5">
      <c r="B638" s="139">
        <v>44560</v>
      </c>
      <c r="C638" t="s">
        <v>559</v>
      </c>
      <c r="D638" t="s">
        <v>565</v>
      </c>
      <c r="E638" s="140">
        <v>400</v>
      </c>
    </row>
    <row r="639" spans="2:5">
      <c r="B639" s="139">
        <v>44284</v>
      </c>
      <c r="C639" t="s">
        <v>561</v>
      </c>
      <c r="D639" t="s">
        <v>560</v>
      </c>
      <c r="E639" s="140">
        <v>117</v>
      </c>
    </row>
    <row r="640" spans="2:5">
      <c r="B640" s="139">
        <v>44418</v>
      </c>
      <c r="C640" t="s">
        <v>564</v>
      </c>
      <c r="D640" t="s">
        <v>560</v>
      </c>
      <c r="E640" s="140">
        <v>781</v>
      </c>
    </row>
    <row r="641" spans="2:5">
      <c r="B641" s="139">
        <v>44334</v>
      </c>
      <c r="C641" t="s">
        <v>569</v>
      </c>
      <c r="D641" t="s">
        <v>563</v>
      </c>
      <c r="E641" s="140">
        <v>967</v>
      </c>
    </row>
    <row r="642" spans="2:5">
      <c r="B642" s="139">
        <v>44277</v>
      </c>
      <c r="C642" t="s">
        <v>570</v>
      </c>
      <c r="D642" t="s">
        <v>565</v>
      </c>
      <c r="E642" s="140">
        <v>888</v>
      </c>
    </row>
    <row r="643" spans="2:5">
      <c r="B643" s="139">
        <v>44431</v>
      </c>
      <c r="C643" t="s">
        <v>571</v>
      </c>
      <c r="D643" t="s">
        <v>563</v>
      </c>
      <c r="E643" s="140">
        <v>817</v>
      </c>
    </row>
    <row r="644" spans="2:5">
      <c r="B644" s="139">
        <v>44475</v>
      </c>
      <c r="C644" t="s">
        <v>571</v>
      </c>
      <c r="D644" t="s">
        <v>563</v>
      </c>
      <c r="E644" s="140">
        <v>142</v>
      </c>
    </row>
    <row r="645" spans="2:5">
      <c r="B645" s="139">
        <v>44209</v>
      </c>
      <c r="C645" t="s">
        <v>562</v>
      </c>
      <c r="D645" t="s">
        <v>565</v>
      </c>
      <c r="E645" s="140">
        <v>297</v>
      </c>
    </row>
    <row r="646" spans="2:5">
      <c r="B646" s="139">
        <v>44473</v>
      </c>
      <c r="C646" t="s">
        <v>559</v>
      </c>
      <c r="D646" t="s">
        <v>560</v>
      </c>
      <c r="E646" s="140">
        <v>939</v>
      </c>
    </row>
    <row r="647" spans="2:5">
      <c r="B647" s="139">
        <v>44516</v>
      </c>
      <c r="C647" t="s">
        <v>568</v>
      </c>
      <c r="D647" t="s">
        <v>563</v>
      </c>
      <c r="E647" s="140">
        <v>217</v>
      </c>
    </row>
    <row r="648" spans="2:5">
      <c r="B648" s="139">
        <v>44552</v>
      </c>
      <c r="C648" t="s">
        <v>562</v>
      </c>
      <c r="D648" t="s">
        <v>560</v>
      </c>
      <c r="E648" s="140">
        <v>363</v>
      </c>
    </row>
    <row r="649" spans="2:5">
      <c r="B649" s="139">
        <v>44275</v>
      </c>
      <c r="C649" t="s">
        <v>561</v>
      </c>
      <c r="D649" t="s">
        <v>565</v>
      </c>
      <c r="E649" s="140">
        <v>791</v>
      </c>
    </row>
    <row r="650" spans="2:5">
      <c r="B650" s="139">
        <v>44524</v>
      </c>
      <c r="C650" t="s">
        <v>561</v>
      </c>
      <c r="D650" t="s">
        <v>563</v>
      </c>
      <c r="E650" s="140">
        <v>470</v>
      </c>
    </row>
    <row r="651" spans="2:5">
      <c r="B651" s="139">
        <v>44555</v>
      </c>
      <c r="C651" t="s">
        <v>570</v>
      </c>
      <c r="D651" t="s">
        <v>560</v>
      </c>
      <c r="E651" s="140">
        <v>453</v>
      </c>
    </row>
    <row r="652" spans="2:5">
      <c r="B652" s="139">
        <v>44444</v>
      </c>
      <c r="C652" t="s">
        <v>564</v>
      </c>
      <c r="D652" t="s">
        <v>563</v>
      </c>
      <c r="E652" s="140">
        <v>974</v>
      </c>
    </row>
    <row r="653" spans="2:5">
      <c r="B653" s="139">
        <v>44526</v>
      </c>
      <c r="C653" t="s">
        <v>571</v>
      </c>
      <c r="D653" t="s">
        <v>563</v>
      </c>
      <c r="E653" s="140">
        <v>634</v>
      </c>
    </row>
    <row r="654" spans="2:5">
      <c r="B654" s="139">
        <v>44302</v>
      </c>
      <c r="C654" t="s">
        <v>564</v>
      </c>
      <c r="D654" t="s">
        <v>563</v>
      </c>
      <c r="E654" s="140">
        <v>793</v>
      </c>
    </row>
    <row r="655" spans="2:5">
      <c r="B655" s="139">
        <v>44551</v>
      </c>
      <c r="C655" t="s">
        <v>568</v>
      </c>
      <c r="D655" t="s">
        <v>560</v>
      </c>
      <c r="E655" s="140">
        <v>725</v>
      </c>
    </row>
    <row r="656" spans="2:5">
      <c r="B656" s="139">
        <v>44434</v>
      </c>
      <c r="C656" t="s">
        <v>562</v>
      </c>
      <c r="D656" t="s">
        <v>560</v>
      </c>
      <c r="E656" s="140">
        <v>908</v>
      </c>
    </row>
    <row r="657" spans="2:5">
      <c r="B657" s="139">
        <v>44398</v>
      </c>
      <c r="C657" t="s">
        <v>562</v>
      </c>
      <c r="D657" t="s">
        <v>560</v>
      </c>
      <c r="E657" s="140">
        <v>632</v>
      </c>
    </row>
    <row r="658" spans="2:5">
      <c r="B658" s="139">
        <v>44351</v>
      </c>
      <c r="C658" t="s">
        <v>564</v>
      </c>
      <c r="D658" t="s">
        <v>565</v>
      </c>
      <c r="E658" s="140">
        <v>425</v>
      </c>
    </row>
    <row r="659" spans="2:5">
      <c r="B659" s="139">
        <v>44343</v>
      </c>
      <c r="C659" t="s">
        <v>570</v>
      </c>
      <c r="D659" t="s">
        <v>565</v>
      </c>
      <c r="E659" s="140">
        <v>193</v>
      </c>
    </row>
    <row r="660" spans="2:5">
      <c r="B660" s="139">
        <v>44270</v>
      </c>
      <c r="C660" t="s">
        <v>564</v>
      </c>
      <c r="D660" t="s">
        <v>560</v>
      </c>
      <c r="E660" s="140">
        <v>204</v>
      </c>
    </row>
    <row r="661" spans="2:5">
      <c r="B661" s="139">
        <v>44505</v>
      </c>
      <c r="C661" t="s">
        <v>566</v>
      </c>
      <c r="D661" t="s">
        <v>565</v>
      </c>
      <c r="E661" s="140">
        <v>859</v>
      </c>
    </row>
    <row r="662" spans="2:5">
      <c r="B662" s="139">
        <v>44363</v>
      </c>
      <c r="C662" t="s">
        <v>562</v>
      </c>
      <c r="D662" t="s">
        <v>563</v>
      </c>
      <c r="E662" s="140">
        <v>771</v>
      </c>
    </row>
    <row r="663" spans="2:5">
      <c r="B663" s="139">
        <v>44295</v>
      </c>
      <c r="C663" t="s">
        <v>569</v>
      </c>
      <c r="D663" t="s">
        <v>560</v>
      </c>
      <c r="E663" s="140">
        <v>230</v>
      </c>
    </row>
    <row r="664" spans="2:5">
      <c r="B664" s="139">
        <v>44497</v>
      </c>
      <c r="C664" t="s">
        <v>567</v>
      </c>
      <c r="D664" t="s">
        <v>565</v>
      </c>
      <c r="E664" s="140">
        <v>736</v>
      </c>
    </row>
    <row r="665" spans="2:5">
      <c r="B665" s="139">
        <v>44237</v>
      </c>
      <c r="C665" t="s">
        <v>567</v>
      </c>
      <c r="D665" t="s">
        <v>565</v>
      </c>
      <c r="E665" s="140">
        <v>886</v>
      </c>
    </row>
    <row r="666" spans="2:5">
      <c r="B666" s="139">
        <v>44453</v>
      </c>
      <c r="C666" t="s">
        <v>566</v>
      </c>
      <c r="D666" t="s">
        <v>563</v>
      </c>
      <c r="E666" s="140">
        <v>193</v>
      </c>
    </row>
    <row r="667" spans="2:5">
      <c r="B667" s="139">
        <v>44295</v>
      </c>
      <c r="C667" t="s">
        <v>569</v>
      </c>
      <c r="D667" t="s">
        <v>560</v>
      </c>
      <c r="E667" s="140">
        <v>784</v>
      </c>
    </row>
    <row r="668" spans="2:5">
      <c r="B668" s="139">
        <v>44560</v>
      </c>
      <c r="C668" t="s">
        <v>566</v>
      </c>
      <c r="D668" t="s">
        <v>560</v>
      </c>
      <c r="E668" s="140">
        <v>560</v>
      </c>
    </row>
    <row r="669" spans="2:5">
      <c r="B669" s="139">
        <v>44373</v>
      </c>
      <c r="C669" t="s">
        <v>569</v>
      </c>
      <c r="D669" t="s">
        <v>563</v>
      </c>
      <c r="E669" s="140">
        <v>487</v>
      </c>
    </row>
    <row r="670" spans="2:5">
      <c r="B670" s="139">
        <v>44298</v>
      </c>
      <c r="C670" t="s">
        <v>571</v>
      </c>
      <c r="D670" t="s">
        <v>565</v>
      </c>
      <c r="E670" s="140">
        <v>292</v>
      </c>
    </row>
    <row r="671" spans="2:5">
      <c r="B671" s="139">
        <v>44503</v>
      </c>
      <c r="C671" t="s">
        <v>561</v>
      </c>
      <c r="D671" t="s">
        <v>560</v>
      </c>
      <c r="E671" s="140">
        <v>957</v>
      </c>
    </row>
    <row r="672" spans="2:5">
      <c r="B672" s="139">
        <v>44263</v>
      </c>
      <c r="C672" t="s">
        <v>569</v>
      </c>
      <c r="D672" t="s">
        <v>565</v>
      </c>
      <c r="E672" s="140">
        <v>392</v>
      </c>
    </row>
    <row r="673" spans="2:5">
      <c r="B673" s="139">
        <v>44464</v>
      </c>
      <c r="C673" t="s">
        <v>564</v>
      </c>
      <c r="D673" t="s">
        <v>563</v>
      </c>
      <c r="E673" s="140">
        <v>377</v>
      </c>
    </row>
    <row r="674" spans="2:5">
      <c r="B674" s="139">
        <v>44222</v>
      </c>
      <c r="C674" t="s">
        <v>559</v>
      </c>
      <c r="D674" t="s">
        <v>563</v>
      </c>
      <c r="E674" s="140">
        <v>126</v>
      </c>
    </row>
    <row r="675" spans="2:5">
      <c r="B675" s="139">
        <v>44379</v>
      </c>
      <c r="C675" t="s">
        <v>570</v>
      </c>
      <c r="D675" t="s">
        <v>563</v>
      </c>
      <c r="E675" s="140">
        <v>247</v>
      </c>
    </row>
    <row r="676" spans="2:5">
      <c r="B676" s="139">
        <v>44314</v>
      </c>
      <c r="C676" t="s">
        <v>568</v>
      </c>
      <c r="D676" t="s">
        <v>563</v>
      </c>
      <c r="E676" s="140">
        <v>568</v>
      </c>
    </row>
    <row r="677" spans="2:5">
      <c r="B677" s="139">
        <v>44475</v>
      </c>
      <c r="C677" t="s">
        <v>570</v>
      </c>
      <c r="D677" t="s">
        <v>560</v>
      </c>
      <c r="E677" s="140">
        <v>404</v>
      </c>
    </row>
    <row r="678" spans="2:5">
      <c r="B678" s="139">
        <v>44534</v>
      </c>
      <c r="C678" t="s">
        <v>570</v>
      </c>
      <c r="D678" t="s">
        <v>565</v>
      </c>
      <c r="E678" s="140">
        <v>238</v>
      </c>
    </row>
    <row r="679" spans="2:5">
      <c r="B679" s="139">
        <v>44347</v>
      </c>
      <c r="C679" t="s">
        <v>562</v>
      </c>
      <c r="D679" t="s">
        <v>560</v>
      </c>
      <c r="E679" s="140">
        <v>258</v>
      </c>
    </row>
    <row r="680" spans="2:5">
      <c r="B680" s="139">
        <v>44424</v>
      </c>
      <c r="C680" t="s">
        <v>562</v>
      </c>
      <c r="D680" t="s">
        <v>563</v>
      </c>
      <c r="E680" s="140">
        <v>768</v>
      </c>
    </row>
    <row r="681" spans="2:5">
      <c r="B681" s="139">
        <v>44314</v>
      </c>
      <c r="C681" t="s">
        <v>568</v>
      </c>
      <c r="D681" t="s">
        <v>560</v>
      </c>
      <c r="E681" s="140">
        <v>262</v>
      </c>
    </row>
    <row r="682" spans="2:5">
      <c r="B682" s="139">
        <v>44507</v>
      </c>
      <c r="C682" t="s">
        <v>561</v>
      </c>
      <c r="D682" t="s">
        <v>563</v>
      </c>
      <c r="E682" s="140">
        <v>155</v>
      </c>
    </row>
    <row r="683" spans="2:5">
      <c r="B683" s="139">
        <v>44205</v>
      </c>
      <c r="C683" t="s">
        <v>564</v>
      </c>
      <c r="D683" t="s">
        <v>565</v>
      </c>
      <c r="E683" s="140">
        <v>617</v>
      </c>
    </row>
    <row r="684" spans="2:5">
      <c r="B684" s="139">
        <v>44498</v>
      </c>
      <c r="C684" t="s">
        <v>561</v>
      </c>
      <c r="D684" t="s">
        <v>563</v>
      </c>
      <c r="E684" s="140">
        <v>857</v>
      </c>
    </row>
    <row r="685" spans="2:5">
      <c r="B685" s="139">
        <v>44522</v>
      </c>
      <c r="C685" t="s">
        <v>562</v>
      </c>
      <c r="D685" t="s">
        <v>560</v>
      </c>
      <c r="E685" s="140">
        <v>630</v>
      </c>
    </row>
    <row r="686" spans="2:5">
      <c r="B686" s="139">
        <v>44425</v>
      </c>
      <c r="C686" t="s">
        <v>566</v>
      </c>
      <c r="D686" t="s">
        <v>565</v>
      </c>
      <c r="E686" s="140">
        <v>493</v>
      </c>
    </row>
    <row r="687" spans="2:5">
      <c r="B687" s="139">
        <v>44368</v>
      </c>
      <c r="C687" t="s">
        <v>564</v>
      </c>
      <c r="D687" t="s">
        <v>560</v>
      </c>
      <c r="E687" s="140">
        <v>620</v>
      </c>
    </row>
    <row r="688" spans="2:5">
      <c r="B688" s="139">
        <v>44506</v>
      </c>
      <c r="C688" t="s">
        <v>562</v>
      </c>
      <c r="D688" t="s">
        <v>563</v>
      </c>
      <c r="E688" s="140">
        <v>272</v>
      </c>
    </row>
    <row r="689" spans="2:5">
      <c r="B689" s="139">
        <v>44390</v>
      </c>
      <c r="C689" t="s">
        <v>566</v>
      </c>
      <c r="D689" t="s">
        <v>560</v>
      </c>
      <c r="E689" s="140">
        <v>849</v>
      </c>
    </row>
    <row r="690" spans="2:5">
      <c r="B690" s="139">
        <v>44279</v>
      </c>
      <c r="C690" t="s">
        <v>564</v>
      </c>
      <c r="D690" t="s">
        <v>563</v>
      </c>
      <c r="E690" s="140">
        <v>348</v>
      </c>
    </row>
    <row r="691" spans="2:5">
      <c r="B691" s="139">
        <v>44311</v>
      </c>
      <c r="C691" t="s">
        <v>570</v>
      </c>
      <c r="D691" t="s">
        <v>560</v>
      </c>
      <c r="E691" s="140">
        <v>654</v>
      </c>
    </row>
    <row r="692" spans="2:5">
      <c r="B692" s="139">
        <v>44509</v>
      </c>
      <c r="C692" t="s">
        <v>570</v>
      </c>
      <c r="D692" t="s">
        <v>560</v>
      </c>
      <c r="E692" s="140">
        <v>611</v>
      </c>
    </row>
    <row r="693" spans="2:5">
      <c r="B693" s="139">
        <v>44357</v>
      </c>
      <c r="C693" t="s">
        <v>571</v>
      </c>
      <c r="D693" t="s">
        <v>565</v>
      </c>
      <c r="E693" s="140">
        <v>861</v>
      </c>
    </row>
    <row r="694" spans="2:5">
      <c r="B694" s="139">
        <v>44449</v>
      </c>
      <c r="C694" t="s">
        <v>561</v>
      </c>
      <c r="D694" t="s">
        <v>563</v>
      </c>
      <c r="E694" s="140">
        <v>487</v>
      </c>
    </row>
    <row r="695" spans="2:5">
      <c r="B695" s="139">
        <v>44298</v>
      </c>
      <c r="C695" t="s">
        <v>564</v>
      </c>
      <c r="D695" t="s">
        <v>563</v>
      </c>
      <c r="E695" s="140">
        <v>189</v>
      </c>
    </row>
    <row r="696" spans="2:5">
      <c r="B696" s="139">
        <v>44453</v>
      </c>
      <c r="C696" t="s">
        <v>569</v>
      </c>
      <c r="D696" t="s">
        <v>560</v>
      </c>
      <c r="E696" s="140">
        <v>346</v>
      </c>
    </row>
    <row r="697" spans="2:5">
      <c r="B697" s="139">
        <v>44399</v>
      </c>
      <c r="C697" t="s">
        <v>559</v>
      </c>
      <c r="D697" t="s">
        <v>565</v>
      </c>
      <c r="E697" s="140">
        <v>208</v>
      </c>
    </row>
    <row r="698" spans="2:5">
      <c r="B698" s="139">
        <v>44428</v>
      </c>
      <c r="C698" t="s">
        <v>564</v>
      </c>
      <c r="D698" t="s">
        <v>563</v>
      </c>
      <c r="E698" s="140">
        <v>414</v>
      </c>
    </row>
    <row r="699" spans="2:5">
      <c r="B699" s="139">
        <v>44414</v>
      </c>
      <c r="C699" t="s">
        <v>571</v>
      </c>
      <c r="D699" t="s">
        <v>565</v>
      </c>
      <c r="E699" s="140">
        <v>138</v>
      </c>
    </row>
    <row r="700" spans="2:5">
      <c r="B700" s="139">
        <v>44252</v>
      </c>
      <c r="C700" t="s">
        <v>570</v>
      </c>
      <c r="D700" t="s">
        <v>563</v>
      </c>
      <c r="E700" s="140">
        <v>729</v>
      </c>
    </row>
    <row r="701" spans="2:5">
      <c r="B701" s="139">
        <v>44434</v>
      </c>
      <c r="C701" t="s">
        <v>562</v>
      </c>
      <c r="D701" t="s">
        <v>560</v>
      </c>
      <c r="E701" s="140">
        <v>131</v>
      </c>
    </row>
    <row r="702" spans="2:5">
      <c r="B702" s="139">
        <v>44376</v>
      </c>
      <c r="C702" t="s">
        <v>570</v>
      </c>
      <c r="D702" t="s">
        <v>560</v>
      </c>
      <c r="E702" s="140">
        <v>278</v>
      </c>
    </row>
    <row r="703" spans="2:5">
      <c r="B703" s="139">
        <v>44223</v>
      </c>
      <c r="C703" t="s">
        <v>562</v>
      </c>
      <c r="D703" t="s">
        <v>563</v>
      </c>
      <c r="E703" s="140">
        <v>428</v>
      </c>
    </row>
    <row r="704" spans="2:5">
      <c r="B704" s="139">
        <v>44312</v>
      </c>
      <c r="C704" t="s">
        <v>571</v>
      </c>
      <c r="D704" t="s">
        <v>563</v>
      </c>
      <c r="E704" s="140">
        <v>794</v>
      </c>
    </row>
    <row r="705" spans="2:5">
      <c r="B705" s="139">
        <v>44242</v>
      </c>
      <c r="C705" t="s">
        <v>571</v>
      </c>
      <c r="D705" t="s">
        <v>565</v>
      </c>
      <c r="E705" s="140">
        <v>509</v>
      </c>
    </row>
    <row r="706" spans="2:5">
      <c r="B706" s="139">
        <v>44524</v>
      </c>
      <c r="C706" t="s">
        <v>562</v>
      </c>
      <c r="D706" t="s">
        <v>565</v>
      </c>
      <c r="E706" s="140">
        <v>321</v>
      </c>
    </row>
    <row r="707" spans="2:5">
      <c r="B707" s="139">
        <v>44379</v>
      </c>
      <c r="C707" t="s">
        <v>567</v>
      </c>
      <c r="D707" t="s">
        <v>565</v>
      </c>
      <c r="E707" s="140">
        <v>355</v>
      </c>
    </row>
    <row r="708" spans="2:5">
      <c r="B708" s="139">
        <v>44221</v>
      </c>
      <c r="C708" t="s">
        <v>566</v>
      </c>
      <c r="D708" t="s">
        <v>560</v>
      </c>
      <c r="E708" s="140">
        <v>186</v>
      </c>
    </row>
    <row r="709" spans="2:5">
      <c r="B709" s="139">
        <v>44449</v>
      </c>
      <c r="C709" t="s">
        <v>566</v>
      </c>
      <c r="D709" t="s">
        <v>565</v>
      </c>
      <c r="E709" s="140">
        <v>680</v>
      </c>
    </row>
    <row r="710" spans="2:5">
      <c r="B710" s="139">
        <v>44397</v>
      </c>
      <c r="C710" t="s">
        <v>562</v>
      </c>
      <c r="D710" t="s">
        <v>563</v>
      </c>
      <c r="E710" s="140">
        <v>399</v>
      </c>
    </row>
    <row r="711" spans="2:5">
      <c r="B711" s="139">
        <v>44318</v>
      </c>
      <c r="C711" t="s">
        <v>562</v>
      </c>
      <c r="D711" t="s">
        <v>560</v>
      </c>
      <c r="E711" s="140">
        <v>654</v>
      </c>
    </row>
    <row r="712" spans="2:5">
      <c r="B712" s="139">
        <v>44300</v>
      </c>
      <c r="C712" t="s">
        <v>561</v>
      </c>
      <c r="D712" t="s">
        <v>560</v>
      </c>
      <c r="E712" s="140">
        <v>180</v>
      </c>
    </row>
    <row r="713" spans="2:5">
      <c r="B713" s="139">
        <v>44270</v>
      </c>
      <c r="C713" t="s">
        <v>566</v>
      </c>
      <c r="D713" t="s">
        <v>563</v>
      </c>
      <c r="E713" s="140">
        <v>150</v>
      </c>
    </row>
    <row r="714" spans="2:5">
      <c r="B714" s="139">
        <v>44220</v>
      </c>
      <c r="C714" t="s">
        <v>571</v>
      </c>
      <c r="D714" t="s">
        <v>563</v>
      </c>
      <c r="E714" s="140">
        <v>940</v>
      </c>
    </row>
    <row r="715" spans="2:5">
      <c r="B715" s="139">
        <v>44261</v>
      </c>
      <c r="C715" t="s">
        <v>561</v>
      </c>
      <c r="D715" t="s">
        <v>563</v>
      </c>
      <c r="E715" s="140">
        <v>392</v>
      </c>
    </row>
    <row r="716" spans="2:5">
      <c r="B716" s="139">
        <v>44411</v>
      </c>
      <c r="C716" t="s">
        <v>559</v>
      </c>
      <c r="D716" t="s">
        <v>563</v>
      </c>
      <c r="E716" s="140">
        <v>595</v>
      </c>
    </row>
    <row r="717" spans="2:5">
      <c r="B717" s="139">
        <v>44365</v>
      </c>
      <c r="C717" t="s">
        <v>569</v>
      </c>
      <c r="D717" t="s">
        <v>563</v>
      </c>
      <c r="E717" s="140">
        <v>989</v>
      </c>
    </row>
    <row r="718" spans="2:5">
      <c r="B718" s="139">
        <v>44358</v>
      </c>
      <c r="C718" t="s">
        <v>566</v>
      </c>
      <c r="D718" t="s">
        <v>565</v>
      </c>
      <c r="E718" s="140">
        <v>797</v>
      </c>
    </row>
    <row r="719" spans="2:5">
      <c r="B719" s="139">
        <v>44280</v>
      </c>
      <c r="C719" t="s">
        <v>564</v>
      </c>
      <c r="D719" t="s">
        <v>565</v>
      </c>
      <c r="E719" s="140">
        <v>108</v>
      </c>
    </row>
    <row r="720" spans="2:5">
      <c r="B720" s="139">
        <v>44237</v>
      </c>
      <c r="C720" t="s">
        <v>559</v>
      </c>
      <c r="D720" t="s">
        <v>563</v>
      </c>
      <c r="E720" s="140">
        <v>592</v>
      </c>
    </row>
    <row r="721" spans="2:5">
      <c r="B721" s="139">
        <v>44241</v>
      </c>
      <c r="C721" t="s">
        <v>561</v>
      </c>
      <c r="D721" t="s">
        <v>560</v>
      </c>
      <c r="E721" s="140">
        <v>668</v>
      </c>
    </row>
    <row r="722" spans="2:5">
      <c r="B722" s="139">
        <v>44416</v>
      </c>
      <c r="C722" t="s">
        <v>567</v>
      </c>
      <c r="D722" t="s">
        <v>563</v>
      </c>
      <c r="E722" s="140">
        <v>191</v>
      </c>
    </row>
    <row r="723" spans="2:5">
      <c r="B723" s="139">
        <v>44500</v>
      </c>
      <c r="C723" t="s">
        <v>562</v>
      </c>
      <c r="D723" t="s">
        <v>560</v>
      </c>
      <c r="E723" s="140">
        <v>125</v>
      </c>
    </row>
    <row r="724" spans="2:5">
      <c r="B724" s="139">
        <v>44213</v>
      </c>
      <c r="C724" t="s">
        <v>570</v>
      </c>
      <c r="D724" t="s">
        <v>560</v>
      </c>
      <c r="E724" s="140">
        <v>218</v>
      </c>
    </row>
    <row r="725" spans="2:5">
      <c r="B725" s="139">
        <v>44304</v>
      </c>
      <c r="C725" t="s">
        <v>567</v>
      </c>
      <c r="D725" t="s">
        <v>560</v>
      </c>
      <c r="E725" s="140">
        <v>342</v>
      </c>
    </row>
    <row r="726" spans="2:5">
      <c r="B726" s="139">
        <v>44374</v>
      </c>
      <c r="C726" t="s">
        <v>570</v>
      </c>
      <c r="D726" t="s">
        <v>565</v>
      </c>
      <c r="E726" s="140">
        <v>539</v>
      </c>
    </row>
    <row r="727" spans="2:5">
      <c r="B727" s="139">
        <v>44245</v>
      </c>
      <c r="C727" t="s">
        <v>569</v>
      </c>
      <c r="D727" t="s">
        <v>560</v>
      </c>
      <c r="E727" s="140">
        <v>555</v>
      </c>
    </row>
    <row r="728" spans="2:5">
      <c r="B728" s="139">
        <v>44401</v>
      </c>
      <c r="C728" t="s">
        <v>571</v>
      </c>
      <c r="D728" t="s">
        <v>565</v>
      </c>
      <c r="E728" s="140">
        <v>994</v>
      </c>
    </row>
    <row r="729" spans="2:5">
      <c r="B729" s="139">
        <v>44351</v>
      </c>
      <c r="C729" t="s">
        <v>568</v>
      </c>
      <c r="D729" t="s">
        <v>563</v>
      </c>
      <c r="E729" s="140">
        <v>339</v>
      </c>
    </row>
    <row r="730" spans="2:5">
      <c r="B730" s="139">
        <v>44300</v>
      </c>
      <c r="C730" t="s">
        <v>571</v>
      </c>
      <c r="D730" t="s">
        <v>563</v>
      </c>
      <c r="E730" s="140">
        <v>233</v>
      </c>
    </row>
    <row r="731" spans="2:5">
      <c r="B731" s="139">
        <v>44295</v>
      </c>
      <c r="C731" t="s">
        <v>571</v>
      </c>
      <c r="D731" t="s">
        <v>560</v>
      </c>
      <c r="E731" s="140">
        <v>140</v>
      </c>
    </row>
    <row r="732" spans="2:5">
      <c r="B732" s="139">
        <v>44219</v>
      </c>
      <c r="C732" t="s">
        <v>569</v>
      </c>
      <c r="D732" t="s">
        <v>560</v>
      </c>
      <c r="E732" s="140">
        <v>783</v>
      </c>
    </row>
    <row r="733" spans="2:5">
      <c r="B733" s="139">
        <v>44514</v>
      </c>
      <c r="C733" t="s">
        <v>569</v>
      </c>
      <c r="D733" t="s">
        <v>563</v>
      </c>
      <c r="E733" s="140">
        <v>972</v>
      </c>
    </row>
    <row r="734" spans="2:5">
      <c r="B734" s="139">
        <v>44431</v>
      </c>
      <c r="C734" t="s">
        <v>566</v>
      </c>
      <c r="D734" t="s">
        <v>565</v>
      </c>
      <c r="E734" s="140">
        <v>597</v>
      </c>
    </row>
    <row r="735" spans="2:5">
      <c r="B735" s="139">
        <v>44505</v>
      </c>
      <c r="C735" t="s">
        <v>559</v>
      </c>
      <c r="D735" t="s">
        <v>563</v>
      </c>
      <c r="E735" s="140">
        <v>589</v>
      </c>
    </row>
    <row r="736" spans="2:5">
      <c r="B736" s="139">
        <v>44453</v>
      </c>
      <c r="C736" t="s">
        <v>569</v>
      </c>
      <c r="D736" t="s">
        <v>563</v>
      </c>
      <c r="E736" s="140">
        <v>575</v>
      </c>
    </row>
    <row r="737" spans="2:5">
      <c r="B737" s="139">
        <v>44202</v>
      </c>
      <c r="C737" t="s">
        <v>562</v>
      </c>
      <c r="D737" t="s">
        <v>563</v>
      </c>
      <c r="E737" s="140">
        <v>922</v>
      </c>
    </row>
    <row r="738" spans="2:5">
      <c r="B738" s="139">
        <v>44307</v>
      </c>
      <c r="C738" t="s">
        <v>566</v>
      </c>
      <c r="D738" t="s">
        <v>565</v>
      </c>
      <c r="E738" s="140">
        <v>217</v>
      </c>
    </row>
    <row r="739" spans="2:5">
      <c r="B739" s="139">
        <v>44376</v>
      </c>
      <c r="C739" t="s">
        <v>568</v>
      </c>
      <c r="D739" t="s">
        <v>565</v>
      </c>
      <c r="E739" s="140">
        <v>713</v>
      </c>
    </row>
    <row r="740" spans="2:5">
      <c r="B740" s="139">
        <v>44519</v>
      </c>
      <c r="C740" t="s">
        <v>569</v>
      </c>
      <c r="D740" t="s">
        <v>563</v>
      </c>
      <c r="E740" s="140">
        <v>738</v>
      </c>
    </row>
    <row r="741" spans="2:5">
      <c r="B741" s="139">
        <v>44540</v>
      </c>
      <c r="C741" t="s">
        <v>564</v>
      </c>
      <c r="D741" t="s">
        <v>560</v>
      </c>
      <c r="E741" s="140">
        <v>262</v>
      </c>
    </row>
    <row r="742" spans="2:5">
      <c r="B742" s="139">
        <v>44510</v>
      </c>
      <c r="C742" t="s">
        <v>570</v>
      </c>
      <c r="D742" t="s">
        <v>563</v>
      </c>
      <c r="E742" s="140">
        <v>274</v>
      </c>
    </row>
    <row r="743" spans="2:5">
      <c r="B743" s="139">
        <v>44443</v>
      </c>
      <c r="C743" t="s">
        <v>567</v>
      </c>
      <c r="D743" t="s">
        <v>563</v>
      </c>
      <c r="E743" s="140">
        <v>993</v>
      </c>
    </row>
    <row r="744" spans="2:5">
      <c r="B744" s="139">
        <v>44448</v>
      </c>
      <c r="C744" t="s">
        <v>561</v>
      </c>
      <c r="D744" t="s">
        <v>563</v>
      </c>
      <c r="E744" s="140">
        <v>776</v>
      </c>
    </row>
    <row r="745" spans="2:5">
      <c r="B745" s="139">
        <v>44354</v>
      </c>
      <c r="C745" t="s">
        <v>559</v>
      </c>
      <c r="D745" t="s">
        <v>563</v>
      </c>
      <c r="E745" s="140">
        <v>188</v>
      </c>
    </row>
    <row r="746" spans="2:5">
      <c r="B746" s="139">
        <v>44391</v>
      </c>
      <c r="C746" t="s">
        <v>570</v>
      </c>
      <c r="D746" t="s">
        <v>565</v>
      </c>
      <c r="E746" s="140">
        <v>324</v>
      </c>
    </row>
    <row r="747" spans="2:5">
      <c r="B747" s="139">
        <v>44355</v>
      </c>
      <c r="C747" t="s">
        <v>569</v>
      </c>
      <c r="D747" t="s">
        <v>563</v>
      </c>
      <c r="E747" s="140">
        <v>109</v>
      </c>
    </row>
    <row r="748" spans="2:5">
      <c r="B748" s="139">
        <v>44434</v>
      </c>
      <c r="C748" t="s">
        <v>568</v>
      </c>
      <c r="D748" t="s">
        <v>565</v>
      </c>
      <c r="E748" s="140">
        <v>111</v>
      </c>
    </row>
    <row r="749" spans="2:5">
      <c r="B749" s="139">
        <v>44431</v>
      </c>
      <c r="C749" t="s">
        <v>562</v>
      </c>
      <c r="D749" t="s">
        <v>565</v>
      </c>
      <c r="E749" s="140">
        <v>182</v>
      </c>
    </row>
    <row r="750" spans="2:5">
      <c r="B750" s="139">
        <v>44447</v>
      </c>
      <c r="C750" t="s">
        <v>561</v>
      </c>
      <c r="D750" t="s">
        <v>563</v>
      </c>
      <c r="E750" s="140">
        <v>476</v>
      </c>
    </row>
    <row r="751" spans="2:5">
      <c r="B751" s="139">
        <v>44350</v>
      </c>
      <c r="C751" t="s">
        <v>568</v>
      </c>
      <c r="D751" t="s">
        <v>563</v>
      </c>
      <c r="E751" s="140">
        <v>795</v>
      </c>
    </row>
    <row r="752" spans="2:5">
      <c r="B752" s="139">
        <v>44325</v>
      </c>
      <c r="C752" t="s">
        <v>566</v>
      </c>
      <c r="D752" t="s">
        <v>565</v>
      </c>
      <c r="E752" s="140">
        <v>743</v>
      </c>
    </row>
    <row r="753" spans="2:5">
      <c r="B753" s="139">
        <v>44250</v>
      </c>
      <c r="C753" t="s">
        <v>564</v>
      </c>
      <c r="D753" t="s">
        <v>563</v>
      </c>
      <c r="E753" s="140">
        <v>177</v>
      </c>
    </row>
    <row r="754" spans="2:5">
      <c r="B754" s="139">
        <v>44320</v>
      </c>
      <c r="C754" t="s">
        <v>569</v>
      </c>
      <c r="D754" t="s">
        <v>560</v>
      </c>
      <c r="E754" s="140">
        <v>440</v>
      </c>
    </row>
    <row r="755" spans="2:5">
      <c r="B755" s="139">
        <v>44297</v>
      </c>
      <c r="C755" t="s">
        <v>567</v>
      </c>
      <c r="D755" t="s">
        <v>565</v>
      </c>
      <c r="E755" s="140">
        <v>188</v>
      </c>
    </row>
    <row r="756" spans="2:5">
      <c r="B756" s="139">
        <v>44381</v>
      </c>
      <c r="C756" t="s">
        <v>569</v>
      </c>
      <c r="D756" t="s">
        <v>560</v>
      </c>
      <c r="E756" s="140">
        <v>189</v>
      </c>
    </row>
    <row r="757" spans="2:5">
      <c r="B757" s="139">
        <v>44345</v>
      </c>
      <c r="C757" t="s">
        <v>561</v>
      </c>
      <c r="D757" t="s">
        <v>565</v>
      </c>
      <c r="E757" s="140">
        <v>483</v>
      </c>
    </row>
    <row r="758" spans="2:5">
      <c r="B758" s="139">
        <v>44204</v>
      </c>
      <c r="C758" t="s">
        <v>571</v>
      </c>
      <c r="D758" t="s">
        <v>560</v>
      </c>
      <c r="E758" s="140">
        <v>534</v>
      </c>
    </row>
    <row r="759" spans="2:5">
      <c r="B759" s="139">
        <v>44341</v>
      </c>
      <c r="C759" t="s">
        <v>567</v>
      </c>
      <c r="D759" t="s">
        <v>565</v>
      </c>
      <c r="E759" s="140">
        <v>897</v>
      </c>
    </row>
    <row r="760" spans="2:5">
      <c r="B760" s="139">
        <v>44397</v>
      </c>
      <c r="C760" t="s">
        <v>567</v>
      </c>
      <c r="D760" t="s">
        <v>560</v>
      </c>
      <c r="E760" s="140">
        <v>107</v>
      </c>
    </row>
    <row r="761" spans="2:5">
      <c r="B761" s="139">
        <v>44475</v>
      </c>
      <c r="C761" t="s">
        <v>564</v>
      </c>
      <c r="D761" t="s">
        <v>565</v>
      </c>
      <c r="E761" s="140">
        <v>327</v>
      </c>
    </row>
    <row r="762" spans="2:5">
      <c r="B762" s="139">
        <v>44211</v>
      </c>
      <c r="C762" t="s">
        <v>559</v>
      </c>
      <c r="D762" t="s">
        <v>565</v>
      </c>
      <c r="E762" s="140">
        <v>916</v>
      </c>
    </row>
    <row r="763" spans="2:5">
      <c r="B763" s="139">
        <v>44490</v>
      </c>
      <c r="C763" t="s">
        <v>559</v>
      </c>
      <c r="D763" t="s">
        <v>563</v>
      </c>
      <c r="E763" s="140">
        <v>209</v>
      </c>
    </row>
    <row r="764" spans="2:5">
      <c r="B764" s="139">
        <v>44457</v>
      </c>
      <c r="C764" t="s">
        <v>568</v>
      </c>
      <c r="D764" t="s">
        <v>565</v>
      </c>
      <c r="E764" s="140">
        <v>810</v>
      </c>
    </row>
    <row r="765" spans="2:5">
      <c r="B765" s="139">
        <v>44482</v>
      </c>
      <c r="C765" t="s">
        <v>562</v>
      </c>
      <c r="D765" t="s">
        <v>563</v>
      </c>
      <c r="E765" s="140">
        <v>141</v>
      </c>
    </row>
    <row r="766" spans="2:5">
      <c r="B766" s="139">
        <v>44424</v>
      </c>
      <c r="C766" t="s">
        <v>571</v>
      </c>
      <c r="D766" t="s">
        <v>563</v>
      </c>
      <c r="E766" s="140">
        <v>491</v>
      </c>
    </row>
    <row r="767" spans="2:5">
      <c r="B767" s="139">
        <v>44283</v>
      </c>
      <c r="C767" t="s">
        <v>567</v>
      </c>
      <c r="D767" t="s">
        <v>563</v>
      </c>
      <c r="E767" s="140">
        <v>268</v>
      </c>
    </row>
    <row r="768" spans="2:5">
      <c r="B768" s="139">
        <v>44447</v>
      </c>
      <c r="C768" t="s">
        <v>567</v>
      </c>
      <c r="D768" t="s">
        <v>560</v>
      </c>
      <c r="E768" s="140">
        <v>866</v>
      </c>
    </row>
    <row r="769" spans="2:5">
      <c r="B769" s="139">
        <v>44359</v>
      </c>
      <c r="C769" t="s">
        <v>568</v>
      </c>
      <c r="D769" t="s">
        <v>560</v>
      </c>
      <c r="E769" s="140">
        <v>616</v>
      </c>
    </row>
    <row r="770" spans="2:5">
      <c r="B770" s="139">
        <v>44426</v>
      </c>
      <c r="C770" t="s">
        <v>562</v>
      </c>
      <c r="D770" t="s">
        <v>560</v>
      </c>
      <c r="E770" s="140">
        <v>423</v>
      </c>
    </row>
    <row r="771" spans="2:5">
      <c r="B771" s="139">
        <v>44262</v>
      </c>
      <c r="C771" t="s">
        <v>559</v>
      </c>
      <c r="D771" t="s">
        <v>565</v>
      </c>
      <c r="E771" s="140">
        <v>924</v>
      </c>
    </row>
    <row r="772" spans="2:5">
      <c r="B772" s="139">
        <v>44264</v>
      </c>
      <c r="C772" t="s">
        <v>566</v>
      </c>
      <c r="D772" t="s">
        <v>565</v>
      </c>
      <c r="E772" s="140">
        <v>568</v>
      </c>
    </row>
    <row r="773" spans="2:5">
      <c r="B773" s="139">
        <v>44353</v>
      </c>
      <c r="C773" t="s">
        <v>571</v>
      </c>
      <c r="D773" t="s">
        <v>565</v>
      </c>
      <c r="E773" s="140">
        <v>852</v>
      </c>
    </row>
    <row r="774" spans="2:5">
      <c r="B774" s="139">
        <v>44216</v>
      </c>
      <c r="C774" t="s">
        <v>569</v>
      </c>
      <c r="D774" t="s">
        <v>563</v>
      </c>
      <c r="E774" s="140">
        <v>342</v>
      </c>
    </row>
    <row r="775" spans="2:5">
      <c r="B775" s="139">
        <v>44230</v>
      </c>
      <c r="C775" t="s">
        <v>564</v>
      </c>
      <c r="D775" t="s">
        <v>563</v>
      </c>
      <c r="E775" s="140">
        <v>618</v>
      </c>
    </row>
    <row r="776" spans="2:5">
      <c r="B776" s="139">
        <v>44385</v>
      </c>
      <c r="C776" t="s">
        <v>564</v>
      </c>
      <c r="D776" t="s">
        <v>560</v>
      </c>
      <c r="E776" s="140">
        <v>685</v>
      </c>
    </row>
    <row r="777" spans="2:5">
      <c r="B777" s="139">
        <v>44408</v>
      </c>
      <c r="C777" t="s">
        <v>567</v>
      </c>
      <c r="D777" t="s">
        <v>563</v>
      </c>
      <c r="E777" s="140">
        <v>412</v>
      </c>
    </row>
    <row r="778" spans="2:5">
      <c r="B778" s="139">
        <v>44427</v>
      </c>
      <c r="C778" t="s">
        <v>564</v>
      </c>
      <c r="D778" t="s">
        <v>563</v>
      </c>
      <c r="E778" s="140">
        <v>156</v>
      </c>
    </row>
    <row r="779" spans="2:5">
      <c r="B779" s="139">
        <v>44352</v>
      </c>
      <c r="C779" t="s">
        <v>564</v>
      </c>
      <c r="D779" t="s">
        <v>560</v>
      </c>
      <c r="E779" s="140">
        <v>152</v>
      </c>
    </row>
    <row r="780" spans="2:5">
      <c r="B780" s="139">
        <v>44484</v>
      </c>
      <c r="C780" t="s">
        <v>568</v>
      </c>
      <c r="D780" t="s">
        <v>565</v>
      </c>
      <c r="E780" s="140">
        <v>948</v>
      </c>
    </row>
    <row r="781" spans="2:5">
      <c r="B781" s="139">
        <v>44420</v>
      </c>
      <c r="C781" t="s">
        <v>567</v>
      </c>
      <c r="D781" t="s">
        <v>560</v>
      </c>
      <c r="E781" s="140">
        <v>135</v>
      </c>
    </row>
    <row r="782" spans="2:5">
      <c r="B782" s="139">
        <v>44491</v>
      </c>
      <c r="C782" t="s">
        <v>559</v>
      </c>
      <c r="D782" t="s">
        <v>565</v>
      </c>
      <c r="E782" s="140">
        <v>627</v>
      </c>
    </row>
    <row r="783" spans="2:5">
      <c r="B783" s="139">
        <v>44271</v>
      </c>
      <c r="C783" t="s">
        <v>567</v>
      </c>
      <c r="D783" t="s">
        <v>560</v>
      </c>
      <c r="E783" s="140">
        <v>219</v>
      </c>
    </row>
    <row r="784" spans="2:5">
      <c r="B784" s="139">
        <v>44500</v>
      </c>
      <c r="C784" t="s">
        <v>569</v>
      </c>
      <c r="D784" t="s">
        <v>565</v>
      </c>
      <c r="E784" s="140">
        <v>684</v>
      </c>
    </row>
    <row r="785" spans="2:5">
      <c r="B785" s="139">
        <v>44307</v>
      </c>
      <c r="C785" t="s">
        <v>561</v>
      </c>
      <c r="D785" t="s">
        <v>563</v>
      </c>
      <c r="E785" s="140">
        <v>946</v>
      </c>
    </row>
    <row r="786" spans="2:5">
      <c r="B786" s="139">
        <v>44451</v>
      </c>
      <c r="C786" t="s">
        <v>566</v>
      </c>
      <c r="D786" t="s">
        <v>560</v>
      </c>
      <c r="E786" s="140">
        <v>943</v>
      </c>
    </row>
    <row r="787" spans="2:5">
      <c r="B787" s="139">
        <v>44223</v>
      </c>
      <c r="C787" t="s">
        <v>559</v>
      </c>
      <c r="D787" t="s">
        <v>563</v>
      </c>
      <c r="E787" s="140">
        <v>505</v>
      </c>
    </row>
    <row r="788" spans="2:5">
      <c r="B788" s="139">
        <v>44561</v>
      </c>
      <c r="C788" t="s">
        <v>559</v>
      </c>
      <c r="D788" t="s">
        <v>563</v>
      </c>
      <c r="E788" s="140">
        <v>589</v>
      </c>
    </row>
    <row r="789" spans="2:5">
      <c r="B789" s="139">
        <v>44532</v>
      </c>
      <c r="C789" t="s">
        <v>564</v>
      </c>
      <c r="D789" t="s">
        <v>560</v>
      </c>
      <c r="E789" s="140">
        <v>795</v>
      </c>
    </row>
    <row r="790" spans="2:5">
      <c r="B790" s="139">
        <v>44456</v>
      </c>
      <c r="C790" t="s">
        <v>570</v>
      </c>
      <c r="D790" t="s">
        <v>565</v>
      </c>
      <c r="E790" s="140">
        <v>199</v>
      </c>
    </row>
    <row r="791" spans="2:5">
      <c r="B791" s="139">
        <v>44380</v>
      </c>
      <c r="C791" t="s">
        <v>559</v>
      </c>
      <c r="D791" t="s">
        <v>565</v>
      </c>
      <c r="E791" s="140">
        <v>118</v>
      </c>
    </row>
    <row r="792" spans="2:5">
      <c r="B792" s="139">
        <v>44397</v>
      </c>
      <c r="C792" t="s">
        <v>567</v>
      </c>
      <c r="D792" t="s">
        <v>560</v>
      </c>
      <c r="E792" s="140">
        <v>439</v>
      </c>
    </row>
    <row r="793" spans="2:5">
      <c r="B793" s="139">
        <v>44423</v>
      </c>
      <c r="C793" t="s">
        <v>569</v>
      </c>
      <c r="D793" t="s">
        <v>563</v>
      </c>
      <c r="E793" s="140">
        <v>882</v>
      </c>
    </row>
    <row r="794" spans="2:5">
      <c r="B794" s="139">
        <v>44376</v>
      </c>
      <c r="C794" t="s">
        <v>568</v>
      </c>
      <c r="D794" t="s">
        <v>563</v>
      </c>
      <c r="E794" s="140">
        <v>398</v>
      </c>
    </row>
    <row r="795" spans="2:5">
      <c r="B795" s="139">
        <v>44549</v>
      </c>
      <c r="C795" t="s">
        <v>569</v>
      </c>
      <c r="D795" t="s">
        <v>565</v>
      </c>
      <c r="E795" s="140">
        <v>757</v>
      </c>
    </row>
    <row r="796" spans="2:5">
      <c r="B796" s="139">
        <v>44417</v>
      </c>
      <c r="C796" t="s">
        <v>562</v>
      </c>
      <c r="D796" t="s">
        <v>560</v>
      </c>
      <c r="E796" s="140">
        <v>332</v>
      </c>
    </row>
    <row r="797" spans="2:5">
      <c r="B797" s="139">
        <v>44535</v>
      </c>
      <c r="C797" t="s">
        <v>570</v>
      </c>
      <c r="D797" t="s">
        <v>563</v>
      </c>
      <c r="E797" s="140">
        <v>364</v>
      </c>
    </row>
    <row r="798" spans="2:5">
      <c r="B798" s="139">
        <v>44264</v>
      </c>
      <c r="C798" t="s">
        <v>566</v>
      </c>
      <c r="D798" t="s">
        <v>560</v>
      </c>
      <c r="E798" s="140">
        <v>352</v>
      </c>
    </row>
    <row r="799" spans="2:5">
      <c r="B799" s="139">
        <v>44373</v>
      </c>
      <c r="C799" t="s">
        <v>570</v>
      </c>
      <c r="D799" t="s">
        <v>563</v>
      </c>
      <c r="E799" s="140">
        <v>143</v>
      </c>
    </row>
    <row r="800" spans="2:5">
      <c r="B800" s="139">
        <v>44370</v>
      </c>
      <c r="C800" t="s">
        <v>562</v>
      </c>
      <c r="D800" t="s">
        <v>563</v>
      </c>
      <c r="E800" s="140">
        <v>794</v>
      </c>
    </row>
    <row r="801" spans="2:5">
      <c r="B801" s="139">
        <v>44374</v>
      </c>
      <c r="C801" t="s">
        <v>570</v>
      </c>
      <c r="D801" t="s">
        <v>563</v>
      </c>
      <c r="E801" s="140">
        <v>288</v>
      </c>
    </row>
    <row r="802" spans="2:5">
      <c r="B802" s="139">
        <v>44448</v>
      </c>
      <c r="C802" t="s">
        <v>570</v>
      </c>
      <c r="D802" t="s">
        <v>560</v>
      </c>
      <c r="E802" s="140">
        <v>971</v>
      </c>
    </row>
    <row r="803" spans="2:5">
      <c r="B803" s="139">
        <v>44477</v>
      </c>
      <c r="C803" t="s">
        <v>562</v>
      </c>
      <c r="D803" t="s">
        <v>563</v>
      </c>
      <c r="E803" s="140">
        <v>472</v>
      </c>
    </row>
    <row r="804" spans="2:5">
      <c r="B804" s="139">
        <v>44266</v>
      </c>
      <c r="C804" t="s">
        <v>564</v>
      </c>
      <c r="D804" t="s">
        <v>565</v>
      </c>
      <c r="E804" s="140">
        <v>385</v>
      </c>
    </row>
    <row r="805" spans="2:5">
      <c r="B805" s="139">
        <v>44333</v>
      </c>
      <c r="C805" t="s">
        <v>571</v>
      </c>
      <c r="D805" t="s">
        <v>565</v>
      </c>
      <c r="E805" s="140">
        <v>872</v>
      </c>
    </row>
    <row r="806" spans="2:5">
      <c r="B806" s="139">
        <v>44451</v>
      </c>
      <c r="C806" t="s">
        <v>561</v>
      </c>
      <c r="D806" t="s">
        <v>560</v>
      </c>
      <c r="E806" s="140">
        <v>327</v>
      </c>
    </row>
    <row r="807" spans="2:5">
      <c r="B807" s="139">
        <v>44414</v>
      </c>
      <c r="C807" t="s">
        <v>566</v>
      </c>
      <c r="D807" t="s">
        <v>563</v>
      </c>
      <c r="E807" s="140">
        <v>600</v>
      </c>
    </row>
    <row r="808" spans="2:5">
      <c r="B808" s="139">
        <v>44470</v>
      </c>
      <c r="C808" t="s">
        <v>564</v>
      </c>
      <c r="D808" t="s">
        <v>560</v>
      </c>
      <c r="E808" s="140">
        <v>348</v>
      </c>
    </row>
    <row r="809" spans="2:5">
      <c r="B809" s="139">
        <v>44232</v>
      </c>
      <c r="C809" t="s">
        <v>562</v>
      </c>
      <c r="D809" t="s">
        <v>560</v>
      </c>
      <c r="E809" s="140">
        <v>796</v>
      </c>
    </row>
    <row r="810" spans="2:5">
      <c r="B810" s="139">
        <v>44380</v>
      </c>
      <c r="C810" t="s">
        <v>568</v>
      </c>
      <c r="D810" t="s">
        <v>560</v>
      </c>
      <c r="E810" s="140">
        <v>284</v>
      </c>
    </row>
    <row r="811" spans="2:5">
      <c r="B811" s="139">
        <v>44241</v>
      </c>
      <c r="C811" t="s">
        <v>568</v>
      </c>
      <c r="D811" t="s">
        <v>563</v>
      </c>
      <c r="E811" s="140">
        <v>519</v>
      </c>
    </row>
    <row r="812" spans="2:5">
      <c r="B812" s="139">
        <v>44420</v>
      </c>
      <c r="C812" t="s">
        <v>569</v>
      </c>
      <c r="D812" t="s">
        <v>563</v>
      </c>
      <c r="E812" s="140">
        <v>730</v>
      </c>
    </row>
    <row r="813" spans="2:5">
      <c r="B813" s="139">
        <v>44379</v>
      </c>
      <c r="C813" t="s">
        <v>561</v>
      </c>
      <c r="D813" t="s">
        <v>565</v>
      </c>
      <c r="E813" s="140">
        <v>842</v>
      </c>
    </row>
    <row r="814" spans="2:5">
      <c r="B814" s="139">
        <v>44439</v>
      </c>
      <c r="C814" t="s">
        <v>569</v>
      </c>
      <c r="D814" t="s">
        <v>560</v>
      </c>
      <c r="E814" s="140">
        <v>576</v>
      </c>
    </row>
    <row r="815" spans="2:5">
      <c r="B815" s="139">
        <v>44354</v>
      </c>
      <c r="C815" t="s">
        <v>566</v>
      </c>
      <c r="D815" t="s">
        <v>560</v>
      </c>
      <c r="E815" s="140">
        <v>883</v>
      </c>
    </row>
    <row r="816" spans="2:5">
      <c r="B816" s="139">
        <v>44215</v>
      </c>
      <c r="C816" t="s">
        <v>570</v>
      </c>
      <c r="D816" t="s">
        <v>563</v>
      </c>
      <c r="E816" s="140">
        <v>268</v>
      </c>
    </row>
    <row r="817" spans="2:5">
      <c r="B817" s="139">
        <v>44424</v>
      </c>
      <c r="C817" t="s">
        <v>559</v>
      </c>
      <c r="D817" t="s">
        <v>565</v>
      </c>
      <c r="E817" s="140">
        <v>136</v>
      </c>
    </row>
    <row r="818" spans="2:5">
      <c r="B818" s="139">
        <v>44473</v>
      </c>
      <c r="C818" t="s">
        <v>570</v>
      </c>
      <c r="D818" t="s">
        <v>560</v>
      </c>
      <c r="E818" s="140">
        <v>217</v>
      </c>
    </row>
    <row r="819" spans="2:5">
      <c r="B819" s="139">
        <v>44228</v>
      </c>
      <c r="C819" t="s">
        <v>570</v>
      </c>
      <c r="D819" t="s">
        <v>563</v>
      </c>
      <c r="E819" s="140">
        <v>365</v>
      </c>
    </row>
    <row r="820" spans="2:5">
      <c r="B820" s="139">
        <v>44347</v>
      </c>
      <c r="C820" t="s">
        <v>568</v>
      </c>
      <c r="D820" t="s">
        <v>563</v>
      </c>
      <c r="E820" s="140">
        <v>916</v>
      </c>
    </row>
    <row r="821" spans="2:5">
      <c r="B821" s="139">
        <v>44482</v>
      </c>
      <c r="C821" t="s">
        <v>567</v>
      </c>
      <c r="D821" t="s">
        <v>560</v>
      </c>
      <c r="E821" s="140">
        <v>776</v>
      </c>
    </row>
    <row r="822" spans="2:5">
      <c r="B822" s="139">
        <v>44274</v>
      </c>
      <c r="C822" t="s">
        <v>569</v>
      </c>
      <c r="D822" t="s">
        <v>565</v>
      </c>
      <c r="E822" s="140">
        <v>336</v>
      </c>
    </row>
    <row r="823" spans="2:5">
      <c r="B823" s="139">
        <v>44409</v>
      </c>
      <c r="C823" t="s">
        <v>571</v>
      </c>
      <c r="D823" t="s">
        <v>563</v>
      </c>
      <c r="E823" s="140">
        <v>758</v>
      </c>
    </row>
    <row r="824" spans="2:5">
      <c r="B824" s="139">
        <v>44416</v>
      </c>
      <c r="C824" t="s">
        <v>568</v>
      </c>
      <c r="D824" t="s">
        <v>565</v>
      </c>
      <c r="E824" s="140">
        <v>542</v>
      </c>
    </row>
    <row r="825" spans="2:5">
      <c r="B825" s="139">
        <v>44475</v>
      </c>
      <c r="C825" t="s">
        <v>561</v>
      </c>
      <c r="D825" t="s">
        <v>563</v>
      </c>
      <c r="E825" s="140">
        <v>792</v>
      </c>
    </row>
    <row r="826" spans="2:5">
      <c r="B826" s="139">
        <v>44494</v>
      </c>
      <c r="C826" t="s">
        <v>569</v>
      </c>
      <c r="D826" t="s">
        <v>560</v>
      </c>
      <c r="E826" s="140">
        <v>228</v>
      </c>
    </row>
    <row r="827" spans="2:5">
      <c r="B827" s="139">
        <v>44538</v>
      </c>
      <c r="C827" t="s">
        <v>570</v>
      </c>
      <c r="D827" t="s">
        <v>563</v>
      </c>
      <c r="E827" s="140">
        <v>693</v>
      </c>
    </row>
    <row r="828" spans="2:5">
      <c r="B828" s="139">
        <v>44484</v>
      </c>
      <c r="C828" t="s">
        <v>562</v>
      </c>
      <c r="D828" t="s">
        <v>565</v>
      </c>
      <c r="E828" s="140">
        <v>524</v>
      </c>
    </row>
    <row r="829" spans="2:5">
      <c r="B829" s="139">
        <v>44281</v>
      </c>
      <c r="C829" t="s">
        <v>570</v>
      </c>
      <c r="D829" t="s">
        <v>563</v>
      </c>
      <c r="E829" s="140">
        <v>837</v>
      </c>
    </row>
    <row r="830" spans="2:5">
      <c r="B830" s="139">
        <v>44255</v>
      </c>
      <c r="C830" t="s">
        <v>571</v>
      </c>
      <c r="D830" t="s">
        <v>563</v>
      </c>
      <c r="E830" s="140">
        <v>443</v>
      </c>
    </row>
    <row r="831" spans="2:5">
      <c r="B831" s="139">
        <v>44288</v>
      </c>
      <c r="C831" t="s">
        <v>564</v>
      </c>
      <c r="D831" t="s">
        <v>563</v>
      </c>
      <c r="E831" s="140">
        <v>769</v>
      </c>
    </row>
    <row r="832" spans="2:5">
      <c r="B832" s="139">
        <v>44498</v>
      </c>
      <c r="C832" t="s">
        <v>561</v>
      </c>
      <c r="D832" t="s">
        <v>560</v>
      </c>
      <c r="E832" s="140">
        <v>375</v>
      </c>
    </row>
    <row r="833" spans="2:5">
      <c r="B833" s="139">
        <v>44509</v>
      </c>
      <c r="C833" t="s">
        <v>570</v>
      </c>
      <c r="D833" t="s">
        <v>563</v>
      </c>
      <c r="E833" s="140">
        <v>347</v>
      </c>
    </row>
    <row r="834" spans="2:5">
      <c r="B834" s="139">
        <v>44448</v>
      </c>
      <c r="C834" t="s">
        <v>568</v>
      </c>
      <c r="D834" t="s">
        <v>563</v>
      </c>
      <c r="E834" s="140">
        <v>233</v>
      </c>
    </row>
    <row r="835" spans="2:5">
      <c r="B835" s="139">
        <v>44394</v>
      </c>
      <c r="C835" t="s">
        <v>568</v>
      </c>
      <c r="D835" t="s">
        <v>560</v>
      </c>
      <c r="E835" s="140">
        <v>813</v>
      </c>
    </row>
    <row r="836" spans="2:5">
      <c r="B836" s="139">
        <v>44500</v>
      </c>
      <c r="C836" t="s">
        <v>571</v>
      </c>
      <c r="D836" t="s">
        <v>565</v>
      </c>
      <c r="E836" s="140">
        <v>613</v>
      </c>
    </row>
    <row r="837" spans="2:5">
      <c r="B837" s="139">
        <v>44243</v>
      </c>
      <c r="C837" t="s">
        <v>570</v>
      </c>
      <c r="D837" t="s">
        <v>560</v>
      </c>
      <c r="E837" s="140">
        <v>991</v>
      </c>
    </row>
    <row r="838" spans="2:5">
      <c r="B838" s="139">
        <v>44497</v>
      </c>
      <c r="C838" t="s">
        <v>564</v>
      </c>
      <c r="D838" t="s">
        <v>563</v>
      </c>
      <c r="E838" s="140">
        <v>191</v>
      </c>
    </row>
    <row r="839" spans="2:5">
      <c r="B839" s="139">
        <v>44446</v>
      </c>
      <c r="C839" t="s">
        <v>562</v>
      </c>
      <c r="D839" t="s">
        <v>563</v>
      </c>
      <c r="E839" s="140">
        <v>410</v>
      </c>
    </row>
    <row r="840" spans="2:5">
      <c r="B840" s="139">
        <v>44542</v>
      </c>
      <c r="C840" t="s">
        <v>561</v>
      </c>
      <c r="D840" t="s">
        <v>563</v>
      </c>
      <c r="E840" s="140">
        <v>940</v>
      </c>
    </row>
    <row r="841" spans="2:5">
      <c r="B841" s="139">
        <v>44542</v>
      </c>
      <c r="C841" t="s">
        <v>571</v>
      </c>
      <c r="D841" t="s">
        <v>560</v>
      </c>
      <c r="E841" s="140">
        <v>298</v>
      </c>
    </row>
    <row r="842" spans="2:5">
      <c r="B842" s="139">
        <v>44545</v>
      </c>
      <c r="C842" t="s">
        <v>568</v>
      </c>
      <c r="D842" t="s">
        <v>560</v>
      </c>
      <c r="E842" s="140">
        <v>119</v>
      </c>
    </row>
    <row r="843" spans="2:5">
      <c r="B843" s="139">
        <v>44405</v>
      </c>
      <c r="C843" t="s">
        <v>562</v>
      </c>
      <c r="D843" t="s">
        <v>565</v>
      </c>
      <c r="E843" s="140">
        <v>226</v>
      </c>
    </row>
    <row r="844" spans="2:5">
      <c r="B844" s="139">
        <v>44517</v>
      </c>
      <c r="C844" t="s">
        <v>567</v>
      </c>
      <c r="D844" t="s">
        <v>565</v>
      </c>
      <c r="E844" s="140">
        <v>384</v>
      </c>
    </row>
    <row r="845" spans="2:5">
      <c r="B845" s="139">
        <v>44346</v>
      </c>
      <c r="C845" t="s">
        <v>561</v>
      </c>
      <c r="D845" t="s">
        <v>565</v>
      </c>
      <c r="E845" s="140">
        <v>955</v>
      </c>
    </row>
    <row r="846" spans="2:5">
      <c r="B846" s="139">
        <v>44333</v>
      </c>
      <c r="C846" t="s">
        <v>567</v>
      </c>
      <c r="D846" t="s">
        <v>563</v>
      </c>
      <c r="E846" s="140">
        <v>890</v>
      </c>
    </row>
    <row r="847" spans="2:5">
      <c r="B847" s="139">
        <v>44546</v>
      </c>
      <c r="C847" t="s">
        <v>566</v>
      </c>
      <c r="D847" t="s">
        <v>563</v>
      </c>
      <c r="E847" s="140">
        <v>933</v>
      </c>
    </row>
    <row r="848" spans="2:5">
      <c r="B848" s="139">
        <v>44398</v>
      </c>
      <c r="C848" t="s">
        <v>562</v>
      </c>
      <c r="D848" t="s">
        <v>560</v>
      </c>
      <c r="E848" s="140">
        <v>878</v>
      </c>
    </row>
    <row r="849" spans="2:5">
      <c r="B849" s="139">
        <v>44296</v>
      </c>
      <c r="C849" t="s">
        <v>561</v>
      </c>
      <c r="D849" t="s">
        <v>560</v>
      </c>
      <c r="E849" s="140">
        <v>872</v>
      </c>
    </row>
    <row r="850" spans="2:5">
      <c r="B850" s="139">
        <v>44289</v>
      </c>
      <c r="C850" t="s">
        <v>571</v>
      </c>
      <c r="D850" t="s">
        <v>560</v>
      </c>
      <c r="E850" s="140">
        <v>142</v>
      </c>
    </row>
    <row r="851" spans="2:5">
      <c r="B851" s="139">
        <v>44526</v>
      </c>
      <c r="C851" t="s">
        <v>568</v>
      </c>
      <c r="D851" t="s">
        <v>563</v>
      </c>
      <c r="E851" s="140">
        <v>694</v>
      </c>
    </row>
    <row r="852" spans="2:5">
      <c r="B852" s="139">
        <v>44430</v>
      </c>
      <c r="C852" t="s">
        <v>562</v>
      </c>
      <c r="D852" t="s">
        <v>560</v>
      </c>
      <c r="E852" s="140">
        <v>976</v>
      </c>
    </row>
    <row r="853" spans="2:5">
      <c r="B853" s="139">
        <v>44363</v>
      </c>
      <c r="C853" t="s">
        <v>570</v>
      </c>
      <c r="D853" t="s">
        <v>560</v>
      </c>
      <c r="E853" s="140">
        <v>617</v>
      </c>
    </row>
    <row r="854" spans="2:5">
      <c r="B854" s="139">
        <v>44416</v>
      </c>
      <c r="C854" t="s">
        <v>564</v>
      </c>
      <c r="D854" t="s">
        <v>563</v>
      </c>
      <c r="E854" s="140">
        <v>662</v>
      </c>
    </row>
    <row r="855" spans="2:5">
      <c r="B855" s="139">
        <v>44345</v>
      </c>
      <c r="C855" t="s">
        <v>570</v>
      </c>
      <c r="D855" t="s">
        <v>565</v>
      </c>
      <c r="E855" s="140">
        <v>276</v>
      </c>
    </row>
    <row r="856" spans="2:5">
      <c r="B856" s="139">
        <v>44558</v>
      </c>
      <c r="C856" t="s">
        <v>562</v>
      </c>
      <c r="D856" t="s">
        <v>565</v>
      </c>
      <c r="E856" s="140">
        <v>411</v>
      </c>
    </row>
    <row r="857" spans="2:5">
      <c r="B857" s="139">
        <v>44497</v>
      </c>
      <c r="C857" t="s">
        <v>570</v>
      </c>
      <c r="D857" t="s">
        <v>565</v>
      </c>
      <c r="E857" s="140">
        <v>508</v>
      </c>
    </row>
    <row r="858" spans="2:5">
      <c r="B858" s="139">
        <v>44350</v>
      </c>
      <c r="C858" t="s">
        <v>571</v>
      </c>
      <c r="D858" t="s">
        <v>565</v>
      </c>
      <c r="E858" s="140">
        <v>331</v>
      </c>
    </row>
    <row r="859" spans="2:5">
      <c r="B859" s="139">
        <v>44529</v>
      </c>
      <c r="C859" t="s">
        <v>561</v>
      </c>
      <c r="D859" t="s">
        <v>563</v>
      </c>
      <c r="E859" s="140">
        <v>127</v>
      </c>
    </row>
    <row r="860" spans="2:5">
      <c r="B860" s="139">
        <v>44441</v>
      </c>
      <c r="C860" t="s">
        <v>569</v>
      </c>
      <c r="D860" t="s">
        <v>563</v>
      </c>
      <c r="E860" s="140">
        <v>552</v>
      </c>
    </row>
    <row r="861" spans="2:5">
      <c r="B861" s="139">
        <v>44341</v>
      </c>
      <c r="C861" t="s">
        <v>571</v>
      </c>
      <c r="D861" t="s">
        <v>563</v>
      </c>
      <c r="E861" s="140">
        <v>250</v>
      </c>
    </row>
    <row r="862" spans="2:5">
      <c r="B862" s="139">
        <v>44436</v>
      </c>
      <c r="C862" t="s">
        <v>571</v>
      </c>
      <c r="D862" t="s">
        <v>560</v>
      </c>
      <c r="E862" s="140">
        <v>175</v>
      </c>
    </row>
    <row r="863" spans="2:5">
      <c r="B863" s="139">
        <v>44450</v>
      </c>
      <c r="C863" t="s">
        <v>571</v>
      </c>
      <c r="D863" t="s">
        <v>563</v>
      </c>
      <c r="E863" s="140">
        <v>270</v>
      </c>
    </row>
    <row r="864" spans="2:5">
      <c r="B864" s="139">
        <v>44341</v>
      </c>
      <c r="C864" t="s">
        <v>571</v>
      </c>
      <c r="D864" t="s">
        <v>560</v>
      </c>
      <c r="E864" s="140">
        <v>769</v>
      </c>
    </row>
    <row r="865" spans="2:5">
      <c r="B865" s="139">
        <v>44336</v>
      </c>
      <c r="C865" t="s">
        <v>561</v>
      </c>
      <c r="D865" t="s">
        <v>560</v>
      </c>
      <c r="E865" s="140">
        <v>328</v>
      </c>
    </row>
    <row r="866" spans="2:5">
      <c r="B866" s="139">
        <v>44513</v>
      </c>
      <c r="C866" t="s">
        <v>570</v>
      </c>
      <c r="D866" t="s">
        <v>565</v>
      </c>
      <c r="E866" s="140">
        <v>358</v>
      </c>
    </row>
    <row r="867" spans="2:5">
      <c r="B867" s="139">
        <v>44353</v>
      </c>
      <c r="C867" t="s">
        <v>569</v>
      </c>
      <c r="D867" t="s">
        <v>560</v>
      </c>
      <c r="E867" s="140">
        <v>363</v>
      </c>
    </row>
    <row r="868" spans="2:5">
      <c r="B868" s="139">
        <v>44355</v>
      </c>
      <c r="C868" t="s">
        <v>567</v>
      </c>
      <c r="D868" t="s">
        <v>563</v>
      </c>
      <c r="E868" s="140">
        <v>433</v>
      </c>
    </row>
    <row r="869" spans="2:5">
      <c r="B869" s="139">
        <v>44421</v>
      </c>
      <c r="C869" t="s">
        <v>562</v>
      </c>
      <c r="D869" t="s">
        <v>560</v>
      </c>
      <c r="E869" s="140">
        <v>933</v>
      </c>
    </row>
    <row r="870" spans="2:5">
      <c r="B870" s="139">
        <v>44410</v>
      </c>
      <c r="C870" t="s">
        <v>568</v>
      </c>
      <c r="D870" t="s">
        <v>560</v>
      </c>
      <c r="E870" s="140">
        <v>635</v>
      </c>
    </row>
    <row r="871" spans="2:5">
      <c r="B871" s="139">
        <v>44375</v>
      </c>
      <c r="C871" t="s">
        <v>570</v>
      </c>
      <c r="D871" t="s">
        <v>565</v>
      </c>
      <c r="E871" s="140">
        <v>240</v>
      </c>
    </row>
    <row r="872" spans="2:5">
      <c r="B872" s="139">
        <v>44429</v>
      </c>
      <c r="C872" t="s">
        <v>566</v>
      </c>
      <c r="D872" t="s">
        <v>560</v>
      </c>
      <c r="E872" s="140">
        <v>587</v>
      </c>
    </row>
    <row r="873" spans="2:5">
      <c r="B873" s="139">
        <v>44433</v>
      </c>
      <c r="C873" t="s">
        <v>570</v>
      </c>
      <c r="D873" t="s">
        <v>563</v>
      </c>
      <c r="E873" s="140">
        <v>129</v>
      </c>
    </row>
    <row r="874" spans="2:5">
      <c r="B874" s="139">
        <v>44342</v>
      </c>
      <c r="C874" t="s">
        <v>564</v>
      </c>
      <c r="D874" t="s">
        <v>563</v>
      </c>
      <c r="E874" s="140">
        <v>358</v>
      </c>
    </row>
    <row r="875" spans="2:5">
      <c r="B875" s="139">
        <v>44360</v>
      </c>
      <c r="C875" t="s">
        <v>571</v>
      </c>
      <c r="D875" t="s">
        <v>563</v>
      </c>
      <c r="E875" s="140">
        <v>361</v>
      </c>
    </row>
    <row r="876" spans="2:5">
      <c r="B876" s="139">
        <v>44334</v>
      </c>
      <c r="C876" t="s">
        <v>561</v>
      </c>
      <c r="D876" t="s">
        <v>560</v>
      </c>
      <c r="E876" s="140">
        <v>902</v>
      </c>
    </row>
    <row r="877" spans="2:5">
      <c r="B877" s="139">
        <v>44419</v>
      </c>
      <c r="C877" t="s">
        <v>559</v>
      </c>
      <c r="D877" t="s">
        <v>565</v>
      </c>
      <c r="E877" s="140">
        <v>721</v>
      </c>
    </row>
    <row r="878" spans="2:5">
      <c r="B878" s="139">
        <v>44338</v>
      </c>
      <c r="C878" t="s">
        <v>570</v>
      </c>
      <c r="D878" t="s">
        <v>560</v>
      </c>
      <c r="E878" s="140">
        <v>479</v>
      </c>
    </row>
    <row r="879" spans="2:5">
      <c r="B879" s="139">
        <v>44276</v>
      </c>
      <c r="C879" t="s">
        <v>570</v>
      </c>
      <c r="D879" t="s">
        <v>560</v>
      </c>
      <c r="E879" s="140">
        <v>493</v>
      </c>
    </row>
    <row r="880" spans="2:5">
      <c r="B880" s="139">
        <v>44301</v>
      </c>
      <c r="C880" t="s">
        <v>570</v>
      </c>
      <c r="D880" t="s">
        <v>565</v>
      </c>
      <c r="E880" s="140">
        <v>849</v>
      </c>
    </row>
    <row r="881" spans="2:5">
      <c r="B881" s="139">
        <v>44202</v>
      </c>
      <c r="C881" t="s">
        <v>569</v>
      </c>
      <c r="D881" t="s">
        <v>563</v>
      </c>
      <c r="E881" s="140">
        <v>287</v>
      </c>
    </row>
    <row r="882" spans="2:5">
      <c r="B882" s="139">
        <v>44404</v>
      </c>
      <c r="C882" t="s">
        <v>564</v>
      </c>
      <c r="D882" t="s">
        <v>563</v>
      </c>
      <c r="E882" s="140">
        <v>764</v>
      </c>
    </row>
    <row r="883" spans="2:5">
      <c r="B883" s="139">
        <v>44257</v>
      </c>
      <c r="C883" t="s">
        <v>561</v>
      </c>
      <c r="D883" t="s">
        <v>560</v>
      </c>
      <c r="E883" s="140">
        <v>786</v>
      </c>
    </row>
    <row r="884" spans="2:5">
      <c r="B884" s="139">
        <v>44310</v>
      </c>
      <c r="C884" t="s">
        <v>566</v>
      </c>
      <c r="D884" t="s">
        <v>560</v>
      </c>
      <c r="E884" s="140">
        <v>856</v>
      </c>
    </row>
    <row r="885" spans="2:5">
      <c r="B885" s="139">
        <v>44434</v>
      </c>
      <c r="C885" t="s">
        <v>569</v>
      </c>
      <c r="D885" t="s">
        <v>565</v>
      </c>
      <c r="E885" s="140">
        <v>498</v>
      </c>
    </row>
    <row r="886" spans="2:5">
      <c r="B886" s="139">
        <v>44491</v>
      </c>
      <c r="C886" t="s">
        <v>571</v>
      </c>
      <c r="D886" t="s">
        <v>560</v>
      </c>
      <c r="E886" s="140">
        <v>195</v>
      </c>
    </row>
    <row r="887" spans="2:5">
      <c r="B887" s="139">
        <v>44326</v>
      </c>
      <c r="C887" t="s">
        <v>567</v>
      </c>
      <c r="D887" t="s">
        <v>565</v>
      </c>
      <c r="E887" s="140">
        <v>583</v>
      </c>
    </row>
    <row r="888" spans="2:5">
      <c r="B888" s="139">
        <v>44263</v>
      </c>
      <c r="C888" t="s">
        <v>570</v>
      </c>
      <c r="D888" t="s">
        <v>563</v>
      </c>
      <c r="E888" s="140">
        <v>275</v>
      </c>
    </row>
    <row r="889" spans="2:5">
      <c r="B889" s="139">
        <v>44369</v>
      </c>
      <c r="C889" t="s">
        <v>564</v>
      </c>
      <c r="D889" t="s">
        <v>563</v>
      </c>
      <c r="E889" s="140">
        <v>288</v>
      </c>
    </row>
    <row r="890" spans="2:5">
      <c r="B890" s="139">
        <v>44332</v>
      </c>
      <c r="C890" t="s">
        <v>561</v>
      </c>
      <c r="D890" t="s">
        <v>560</v>
      </c>
      <c r="E890" s="140">
        <v>900</v>
      </c>
    </row>
    <row r="891" spans="2:5">
      <c r="B891" s="139">
        <v>44342</v>
      </c>
      <c r="C891" t="s">
        <v>569</v>
      </c>
      <c r="D891" t="s">
        <v>560</v>
      </c>
      <c r="E891" s="140">
        <v>791</v>
      </c>
    </row>
    <row r="892" spans="2:5">
      <c r="B892" s="139">
        <v>44507</v>
      </c>
      <c r="C892" t="s">
        <v>559</v>
      </c>
      <c r="D892" t="s">
        <v>560</v>
      </c>
      <c r="E892" s="140">
        <v>669</v>
      </c>
    </row>
    <row r="893" spans="2:5">
      <c r="B893" s="139">
        <v>44245</v>
      </c>
      <c r="C893" t="s">
        <v>559</v>
      </c>
      <c r="D893" t="s">
        <v>560</v>
      </c>
      <c r="E893" s="140">
        <v>653</v>
      </c>
    </row>
    <row r="894" spans="2:5">
      <c r="B894" s="139">
        <v>44218</v>
      </c>
      <c r="C894" t="s">
        <v>564</v>
      </c>
      <c r="D894" t="s">
        <v>563</v>
      </c>
      <c r="E894" s="140">
        <v>129</v>
      </c>
    </row>
    <row r="895" spans="2:5">
      <c r="B895" s="139">
        <v>44402</v>
      </c>
      <c r="C895" t="s">
        <v>562</v>
      </c>
      <c r="D895" t="s">
        <v>565</v>
      </c>
      <c r="E895" s="140">
        <v>657</v>
      </c>
    </row>
    <row r="896" spans="2:5">
      <c r="B896" s="139">
        <v>44542</v>
      </c>
      <c r="C896" t="s">
        <v>562</v>
      </c>
      <c r="D896" t="s">
        <v>560</v>
      </c>
      <c r="E896" s="140">
        <v>889</v>
      </c>
    </row>
    <row r="897" spans="2:5">
      <c r="B897" s="139">
        <v>44264</v>
      </c>
      <c r="C897" t="s">
        <v>569</v>
      </c>
      <c r="D897" t="s">
        <v>565</v>
      </c>
      <c r="E897" s="140">
        <v>148</v>
      </c>
    </row>
    <row r="898" spans="2:5">
      <c r="B898" s="139">
        <v>44402</v>
      </c>
      <c r="C898" t="s">
        <v>559</v>
      </c>
      <c r="D898" t="s">
        <v>565</v>
      </c>
      <c r="E898" s="140">
        <v>456</v>
      </c>
    </row>
    <row r="899" spans="2:5">
      <c r="B899" s="139">
        <v>44505</v>
      </c>
      <c r="C899" t="s">
        <v>564</v>
      </c>
      <c r="D899" t="s">
        <v>563</v>
      </c>
      <c r="E899" s="140">
        <v>958</v>
      </c>
    </row>
    <row r="900" spans="2:5">
      <c r="B900" s="139">
        <v>44334</v>
      </c>
      <c r="C900" t="s">
        <v>561</v>
      </c>
      <c r="D900" t="s">
        <v>560</v>
      </c>
      <c r="E900" s="140">
        <v>324</v>
      </c>
    </row>
    <row r="901" spans="2:5">
      <c r="B901" s="139">
        <v>44545</v>
      </c>
      <c r="C901" t="s">
        <v>571</v>
      </c>
      <c r="D901" t="s">
        <v>563</v>
      </c>
      <c r="E901" s="140">
        <v>194</v>
      </c>
    </row>
    <row r="902" spans="2:5">
      <c r="B902" s="139">
        <v>44259</v>
      </c>
      <c r="C902" t="s">
        <v>564</v>
      </c>
      <c r="D902" t="s">
        <v>565</v>
      </c>
      <c r="E902" s="140">
        <v>699</v>
      </c>
    </row>
    <row r="903" spans="2:5">
      <c r="B903" s="139">
        <v>44433</v>
      </c>
      <c r="C903" t="s">
        <v>571</v>
      </c>
      <c r="D903" t="s">
        <v>560</v>
      </c>
      <c r="E903" s="140">
        <v>827</v>
      </c>
    </row>
    <row r="904" spans="2:5">
      <c r="B904" s="139">
        <v>44294</v>
      </c>
      <c r="C904" t="s">
        <v>564</v>
      </c>
      <c r="D904" t="s">
        <v>563</v>
      </c>
      <c r="E904" s="140">
        <v>667</v>
      </c>
    </row>
    <row r="905" spans="2:5">
      <c r="B905" s="139">
        <v>44383</v>
      </c>
      <c r="C905" t="s">
        <v>570</v>
      </c>
      <c r="D905" t="s">
        <v>563</v>
      </c>
      <c r="E905" s="140">
        <v>289</v>
      </c>
    </row>
    <row r="906" spans="2:5">
      <c r="B906" s="139">
        <v>44342</v>
      </c>
      <c r="C906" t="s">
        <v>568</v>
      </c>
      <c r="D906" t="s">
        <v>560</v>
      </c>
      <c r="E906" s="140">
        <v>210</v>
      </c>
    </row>
    <row r="907" spans="2:5">
      <c r="B907" s="139">
        <v>44514</v>
      </c>
      <c r="C907" t="s">
        <v>564</v>
      </c>
      <c r="D907" t="s">
        <v>563</v>
      </c>
      <c r="E907" s="140">
        <v>348</v>
      </c>
    </row>
    <row r="908" spans="2:5">
      <c r="B908" s="139">
        <v>44390</v>
      </c>
      <c r="C908" t="s">
        <v>566</v>
      </c>
      <c r="D908" t="s">
        <v>565</v>
      </c>
      <c r="E908" s="140">
        <v>681</v>
      </c>
    </row>
    <row r="909" spans="2:5">
      <c r="B909" s="139">
        <v>44429</v>
      </c>
      <c r="C909" t="s">
        <v>567</v>
      </c>
      <c r="D909" t="s">
        <v>565</v>
      </c>
      <c r="E909" s="140">
        <v>431</v>
      </c>
    </row>
    <row r="910" spans="2:5">
      <c r="B910" s="139">
        <v>44281</v>
      </c>
      <c r="C910" t="s">
        <v>559</v>
      </c>
      <c r="D910" t="s">
        <v>563</v>
      </c>
      <c r="E910" s="140">
        <v>902</v>
      </c>
    </row>
    <row r="911" spans="2:5">
      <c r="B911" s="139">
        <v>44252</v>
      </c>
      <c r="C911" t="s">
        <v>561</v>
      </c>
      <c r="D911" t="s">
        <v>563</v>
      </c>
      <c r="E911" s="140">
        <v>834</v>
      </c>
    </row>
    <row r="912" spans="2:5">
      <c r="B912" s="139">
        <v>44362</v>
      </c>
      <c r="C912" t="s">
        <v>569</v>
      </c>
      <c r="D912" t="s">
        <v>560</v>
      </c>
      <c r="E912" s="140">
        <v>762</v>
      </c>
    </row>
    <row r="913" spans="2:5">
      <c r="B913" s="139">
        <v>44388</v>
      </c>
      <c r="C913" t="s">
        <v>569</v>
      </c>
      <c r="D913" t="s">
        <v>565</v>
      </c>
      <c r="E913" s="140">
        <v>982</v>
      </c>
    </row>
    <row r="914" spans="2:5">
      <c r="B914" s="139">
        <v>44253</v>
      </c>
      <c r="C914" t="s">
        <v>564</v>
      </c>
      <c r="D914" t="s">
        <v>563</v>
      </c>
      <c r="E914" s="140">
        <v>734</v>
      </c>
    </row>
    <row r="915" spans="2:5">
      <c r="B915" s="139">
        <v>44521</v>
      </c>
      <c r="C915" t="s">
        <v>568</v>
      </c>
      <c r="D915" t="s">
        <v>560</v>
      </c>
      <c r="E915" s="140">
        <v>665</v>
      </c>
    </row>
    <row r="916" spans="2:5">
      <c r="B916" s="139">
        <v>44465</v>
      </c>
      <c r="C916" t="s">
        <v>569</v>
      </c>
      <c r="D916" t="s">
        <v>560</v>
      </c>
      <c r="E916" s="140">
        <v>273</v>
      </c>
    </row>
    <row r="917" spans="2:5">
      <c r="B917" s="139">
        <v>44230</v>
      </c>
      <c r="C917" t="s">
        <v>568</v>
      </c>
      <c r="D917" t="s">
        <v>560</v>
      </c>
      <c r="E917" s="140">
        <v>733</v>
      </c>
    </row>
    <row r="918" spans="2:5">
      <c r="B918" s="139">
        <v>44246</v>
      </c>
      <c r="C918" t="s">
        <v>559</v>
      </c>
      <c r="D918" t="s">
        <v>565</v>
      </c>
      <c r="E918" s="140">
        <v>837</v>
      </c>
    </row>
    <row r="919" spans="2:5">
      <c r="B919" s="139">
        <v>44269</v>
      </c>
      <c r="C919" t="s">
        <v>571</v>
      </c>
      <c r="D919" t="s">
        <v>560</v>
      </c>
      <c r="E919" s="140">
        <v>290</v>
      </c>
    </row>
    <row r="920" spans="2:5">
      <c r="B920" s="139">
        <v>44352</v>
      </c>
      <c r="C920" t="s">
        <v>568</v>
      </c>
      <c r="D920" t="s">
        <v>563</v>
      </c>
      <c r="E920" s="140">
        <v>975</v>
      </c>
    </row>
    <row r="921" spans="2:5">
      <c r="B921" s="139">
        <v>44504</v>
      </c>
      <c r="C921" t="s">
        <v>566</v>
      </c>
      <c r="D921" t="s">
        <v>560</v>
      </c>
      <c r="E921" s="140">
        <v>758</v>
      </c>
    </row>
    <row r="922" spans="2:5">
      <c r="B922" s="139">
        <v>44518</v>
      </c>
      <c r="C922" t="s">
        <v>561</v>
      </c>
      <c r="D922" t="s">
        <v>560</v>
      </c>
      <c r="E922" s="140">
        <v>589</v>
      </c>
    </row>
    <row r="923" spans="2:5">
      <c r="B923" s="139">
        <v>44388</v>
      </c>
      <c r="C923" t="s">
        <v>562</v>
      </c>
      <c r="D923" t="s">
        <v>563</v>
      </c>
      <c r="E923" s="140">
        <v>499</v>
      </c>
    </row>
    <row r="924" spans="2:5">
      <c r="B924" s="139">
        <v>44557</v>
      </c>
      <c r="C924" t="s">
        <v>564</v>
      </c>
      <c r="D924" t="s">
        <v>563</v>
      </c>
      <c r="E924" s="140">
        <v>418</v>
      </c>
    </row>
    <row r="925" spans="2:5">
      <c r="B925" s="139">
        <v>44498</v>
      </c>
      <c r="C925" t="s">
        <v>569</v>
      </c>
      <c r="D925" t="s">
        <v>560</v>
      </c>
      <c r="E925" s="140">
        <v>574</v>
      </c>
    </row>
    <row r="926" spans="2:5">
      <c r="B926" s="139">
        <v>44539</v>
      </c>
      <c r="C926" t="s">
        <v>567</v>
      </c>
      <c r="D926" t="s">
        <v>560</v>
      </c>
      <c r="E926" s="140">
        <v>532</v>
      </c>
    </row>
    <row r="927" spans="2:5">
      <c r="B927" s="139">
        <v>44366</v>
      </c>
      <c r="C927" t="s">
        <v>569</v>
      </c>
      <c r="D927" t="s">
        <v>565</v>
      </c>
      <c r="E927" s="140">
        <v>123</v>
      </c>
    </row>
    <row r="928" spans="2:5">
      <c r="B928" s="139">
        <v>44547</v>
      </c>
      <c r="C928" t="s">
        <v>567</v>
      </c>
      <c r="D928" t="s">
        <v>565</v>
      </c>
      <c r="E928" s="140">
        <v>735</v>
      </c>
    </row>
    <row r="929" spans="2:5">
      <c r="B929" s="139">
        <v>44474</v>
      </c>
      <c r="C929" t="s">
        <v>568</v>
      </c>
      <c r="D929" t="s">
        <v>560</v>
      </c>
      <c r="E929" s="140">
        <v>569</v>
      </c>
    </row>
    <row r="930" spans="2:5">
      <c r="B930" s="139">
        <v>44543</v>
      </c>
      <c r="C930" t="s">
        <v>566</v>
      </c>
      <c r="D930" t="s">
        <v>563</v>
      </c>
      <c r="E930" s="140">
        <v>772</v>
      </c>
    </row>
    <row r="931" spans="2:5">
      <c r="B931" s="139">
        <v>44454</v>
      </c>
      <c r="C931" t="s">
        <v>570</v>
      </c>
      <c r="D931" t="s">
        <v>563</v>
      </c>
      <c r="E931" s="140">
        <v>774</v>
      </c>
    </row>
    <row r="932" spans="2:5">
      <c r="B932" s="139">
        <v>44230</v>
      </c>
      <c r="C932" t="s">
        <v>568</v>
      </c>
      <c r="D932" t="s">
        <v>565</v>
      </c>
      <c r="E932" s="140">
        <v>457</v>
      </c>
    </row>
    <row r="933" spans="2:5">
      <c r="B933" s="139">
        <v>44322</v>
      </c>
      <c r="C933" t="s">
        <v>562</v>
      </c>
      <c r="D933" t="s">
        <v>565</v>
      </c>
      <c r="E933" s="140">
        <v>120</v>
      </c>
    </row>
    <row r="934" spans="2:5">
      <c r="B934" s="139">
        <v>44310</v>
      </c>
      <c r="C934" t="s">
        <v>570</v>
      </c>
      <c r="D934" t="s">
        <v>560</v>
      </c>
      <c r="E934" s="140">
        <v>858</v>
      </c>
    </row>
    <row r="935" spans="2:5">
      <c r="B935" s="139">
        <v>44200</v>
      </c>
      <c r="C935" t="s">
        <v>562</v>
      </c>
      <c r="D935" t="s">
        <v>560</v>
      </c>
      <c r="E935" s="140">
        <v>892</v>
      </c>
    </row>
    <row r="936" spans="2:5">
      <c r="B936" s="139">
        <v>44379</v>
      </c>
      <c r="C936" t="s">
        <v>569</v>
      </c>
      <c r="D936" t="s">
        <v>563</v>
      </c>
      <c r="E936" s="140">
        <v>150</v>
      </c>
    </row>
    <row r="937" spans="2:5">
      <c r="B937" s="139">
        <v>44233</v>
      </c>
      <c r="C937" t="s">
        <v>571</v>
      </c>
      <c r="D937" t="s">
        <v>560</v>
      </c>
      <c r="E937" s="140">
        <v>118</v>
      </c>
    </row>
    <row r="938" spans="2:5">
      <c r="B938" s="139">
        <v>44248</v>
      </c>
      <c r="C938" t="s">
        <v>567</v>
      </c>
      <c r="D938" t="s">
        <v>560</v>
      </c>
      <c r="E938" s="140">
        <v>924</v>
      </c>
    </row>
    <row r="939" spans="2:5">
      <c r="B939" s="139">
        <v>44531</v>
      </c>
      <c r="C939" t="s">
        <v>562</v>
      </c>
      <c r="D939" t="s">
        <v>565</v>
      </c>
      <c r="E939" s="140">
        <v>567</v>
      </c>
    </row>
    <row r="940" spans="2:5">
      <c r="B940" s="139">
        <v>44336</v>
      </c>
      <c r="C940" t="s">
        <v>570</v>
      </c>
      <c r="D940" t="s">
        <v>565</v>
      </c>
      <c r="E940" s="140">
        <v>544</v>
      </c>
    </row>
    <row r="941" spans="2:5">
      <c r="B941" s="139">
        <v>44353</v>
      </c>
      <c r="C941" t="s">
        <v>571</v>
      </c>
      <c r="D941" t="s">
        <v>563</v>
      </c>
      <c r="E941" s="140">
        <v>329</v>
      </c>
    </row>
    <row r="942" spans="2:5">
      <c r="B942" s="139">
        <v>44536</v>
      </c>
      <c r="C942" t="s">
        <v>562</v>
      </c>
      <c r="D942" t="s">
        <v>565</v>
      </c>
      <c r="E942" s="140">
        <v>298</v>
      </c>
    </row>
    <row r="943" spans="2:5">
      <c r="B943" s="139">
        <v>44550</v>
      </c>
      <c r="C943" t="s">
        <v>561</v>
      </c>
      <c r="D943" t="s">
        <v>565</v>
      </c>
      <c r="E943" s="140">
        <v>540</v>
      </c>
    </row>
    <row r="944" spans="2:5">
      <c r="B944" s="139">
        <v>44228</v>
      </c>
      <c r="C944" t="s">
        <v>566</v>
      </c>
      <c r="D944" t="s">
        <v>560</v>
      </c>
      <c r="E944" s="140">
        <v>787</v>
      </c>
    </row>
    <row r="945" spans="2:5">
      <c r="B945" s="139">
        <v>44465</v>
      </c>
      <c r="C945" t="s">
        <v>567</v>
      </c>
      <c r="D945" t="s">
        <v>565</v>
      </c>
      <c r="E945" s="140">
        <v>862</v>
      </c>
    </row>
    <row r="946" spans="2:5">
      <c r="B946" s="139">
        <v>44335</v>
      </c>
      <c r="C946" t="s">
        <v>562</v>
      </c>
      <c r="D946" t="s">
        <v>560</v>
      </c>
      <c r="E946" s="140">
        <v>293</v>
      </c>
    </row>
    <row r="947" spans="2:5">
      <c r="B947" s="139">
        <v>44448</v>
      </c>
      <c r="C947" t="s">
        <v>564</v>
      </c>
      <c r="D947" t="s">
        <v>565</v>
      </c>
      <c r="E947" s="140">
        <v>118</v>
      </c>
    </row>
    <row r="948" spans="2:5">
      <c r="B948" s="139">
        <v>44254</v>
      </c>
      <c r="C948" t="s">
        <v>566</v>
      </c>
      <c r="D948" t="s">
        <v>563</v>
      </c>
      <c r="E948" s="140">
        <v>837</v>
      </c>
    </row>
    <row r="949" spans="2:5">
      <c r="B949" s="139">
        <v>44377</v>
      </c>
      <c r="C949" t="s">
        <v>562</v>
      </c>
      <c r="D949" t="s">
        <v>560</v>
      </c>
      <c r="E949" s="140">
        <v>228</v>
      </c>
    </row>
    <row r="950" spans="2:5">
      <c r="B950" s="139">
        <v>44442</v>
      </c>
      <c r="C950" t="s">
        <v>564</v>
      </c>
      <c r="D950" t="s">
        <v>565</v>
      </c>
      <c r="E950" s="140">
        <v>944</v>
      </c>
    </row>
    <row r="951" spans="2:5">
      <c r="B951" s="139">
        <v>44355</v>
      </c>
      <c r="C951" t="s">
        <v>562</v>
      </c>
      <c r="D951" t="s">
        <v>565</v>
      </c>
      <c r="E951" s="140">
        <v>457</v>
      </c>
    </row>
    <row r="952" spans="2:5">
      <c r="B952" s="139">
        <v>44478</v>
      </c>
      <c r="C952" t="s">
        <v>570</v>
      </c>
      <c r="D952" t="s">
        <v>565</v>
      </c>
      <c r="E952" s="140">
        <v>936</v>
      </c>
    </row>
    <row r="953" spans="2:5">
      <c r="B953" s="139">
        <v>44560</v>
      </c>
      <c r="C953" t="s">
        <v>569</v>
      </c>
      <c r="D953" t="s">
        <v>565</v>
      </c>
      <c r="E953" s="140">
        <v>839</v>
      </c>
    </row>
    <row r="954" spans="2:5">
      <c r="B954" s="139">
        <v>44307</v>
      </c>
      <c r="C954" t="s">
        <v>562</v>
      </c>
      <c r="D954" t="s">
        <v>565</v>
      </c>
      <c r="E954" s="140">
        <v>329</v>
      </c>
    </row>
    <row r="955" spans="2:5">
      <c r="B955" s="139">
        <v>44281</v>
      </c>
      <c r="C955" t="s">
        <v>571</v>
      </c>
      <c r="D955" t="s">
        <v>565</v>
      </c>
      <c r="E955" s="140">
        <v>409</v>
      </c>
    </row>
    <row r="956" spans="2:5">
      <c r="B956" s="139">
        <v>44309</v>
      </c>
      <c r="C956" t="s">
        <v>562</v>
      </c>
      <c r="D956" t="s">
        <v>560</v>
      </c>
      <c r="E956" s="140">
        <v>458</v>
      </c>
    </row>
    <row r="957" spans="2:5">
      <c r="B957" s="139">
        <v>44474</v>
      </c>
      <c r="C957" t="s">
        <v>568</v>
      </c>
      <c r="D957" t="s">
        <v>563</v>
      </c>
      <c r="E957" s="140">
        <v>196</v>
      </c>
    </row>
    <row r="958" spans="2:5">
      <c r="B958" s="139">
        <v>44342</v>
      </c>
      <c r="C958" t="s">
        <v>562</v>
      </c>
      <c r="D958" t="s">
        <v>565</v>
      </c>
      <c r="E958" s="140">
        <v>496</v>
      </c>
    </row>
    <row r="959" spans="2:5">
      <c r="B959" s="139">
        <v>44514</v>
      </c>
      <c r="C959" t="s">
        <v>561</v>
      </c>
      <c r="D959" t="s">
        <v>560</v>
      </c>
      <c r="E959" s="140">
        <v>708</v>
      </c>
    </row>
    <row r="960" spans="2:5">
      <c r="B960" s="139">
        <v>44487</v>
      </c>
      <c r="C960" t="s">
        <v>570</v>
      </c>
      <c r="D960" t="s">
        <v>565</v>
      </c>
      <c r="E960" s="140">
        <v>318</v>
      </c>
    </row>
    <row r="961" spans="2:5">
      <c r="B961" s="139">
        <v>44541</v>
      </c>
      <c r="C961" t="s">
        <v>566</v>
      </c>
      <c r="D961" t="s">
        <v>563</v>
      </c>
      <c r="E961" s="140">
        <v>435</v>
      </c>
    </row>
    <row r="962" spans="2:5">
      <c r="B962" s="139">
        <v>44306</v>
      </c>
      <c r="C962" t="s">
        <v>570</v>
      </c>
      <c r="D962" t="s">
        <v>563</v>
      </c>
      <c r="E962" s="140">
        <v>236</v>
      </c>
    </row>
    <row r="963" spans="2:5">
      <c r="B963" s="139">
        <v>44278</v>
      </c>
      <c r="C963" t="s">
        <v>559</v>
      </c>
      <c r="D963" t="s">
        <v>560</v>
      </c>
      <c r="E963" s="140">
        <v>348</v>
      </c>
    </row>
    <row r="964" spans="2:5">
      <c r="B964" s="139">
        <v>44274</v>
      </c>
      <c r="C964" t="s">
        <v>566</v>
      </c>
      <c r="D964" t="s">
        <v>563</v>
      </c>
      <c r="E964" s="140">
        <v>564</v>
      </c>
    </row>
    <row r="965" spans="2:5">
      <c r="B965" s="139">
        <v>44515</v>
      </c>
      <c r="C965" t="s">
        <v>571</v>
      </c>
      <c r="D965" t="s">
        <v>565</v>
      </c>
      <c r="E965" s="140">
        <v>833</v>
      </c>
    </row>
    <row r="966" spans="2:5">
      <c r="B966" s="139">
        <v>44523</v>
      </c>
      <c r="C966" t="s">
        <v>567</v>
      </c>
      <c r="D966" t="s">
        <v>563</v>
      </c>
      <c r="E966" s="140">
        <v>317</v>
      </c>
    </row>
    <row r="967" spans="2:5">
      <c r="B967" s="139">
        <v>44201</v>
      </c>
      <c r="C967" t="s">
        <v>564</v>
      </c>
      <c r="D967" t="s">
        <v>565</v>
      </c>
      <c r="E967" s="140">
        <v>420</v>
      </c>
    </row>
    <row r="968" spans="2:5">
      <c r="B968" s="139">
        <v>44430</v>
      </c>
      <c r="C968" t="s">
        <v>567</v>
      </c>
      <c r="D968" t="s">
        <v>563</v>
      </c>
      <c r="E968" s="140">
        <v>150</v>
      </c>
    </row>
    <row r="969" spans="2:5">
      <c r="B969" s="139">
        <v>44233</v>
      </c>
      <c r="C969" t="s">
        <v>564</v>
      </c>
      <c r="D969" t="s">
        <v>563</v>
      </c>
      <c r="E969" s="140">
        <v>617</v>
      </c>
    </row>
    <row r="970" spans="2:5">
      <c r="B970" s="139">
        <v>44313</v>
      </c>
      <c r="C970" t="s">
        <v>559</v>
      </c>
      <c r="D970" t="s">
        <v>565</v>
      </c>
      <c r="E970" s="140">
        <v>639</v>
      </c>
    </row>
    <row r="971" spans="2:5">
      <c r="B971" s="139">
        <v>44234</v>
      </c>
      <c r="C971" t="s">
        <v>569</v>
      </c>
      <c r="D971" t="s">
        <v>560</v>
      </c>
      <c r="E971" s="140">
        <v>617</v>
      </c>
    </row>
    <row r="972" spans="2:5">
      <c r="B972" s="139">
        <v>44253</v>
      </c>
      <c r="C972" t="s">
        <v>564</v>
      </c>
      <c r="D972" t="s">
        <v>563</v>
      </c>
      <c r="E972" s="140">
        <v>727</v>
      </c>
    </row>
    <row r="973" spans="2:5">
      <c r="B973" s="139">
        <v>44310</v>
      </c>
      <c r="C973" t="s">
        <v>569</v>
      </c>
      <c r="D973" t="s">
        <v>565</v>
      </c>
      <c r="E973" s="140">
        <v>930</v>
      </c>
    </row>
    <row r="974" spans="2:5">
      <c r="B974" s="139">
        <v>44462</v>
      </c>
      <c r="C974" t="s">
        <v>570</v>
      </c>
      <c r="D974" t="s">
        <v>565</v>
      </c>
      <c r="E974" s="140">
        <v>269</v>
      </c>
    </row>
    <row r="975" spans="2:5">
      <c r="B975" s="139">
        <v>44344</v>
      </c>
      <c r="C975" t="s">
        <v>562</v>
      </c>
      <c r="D975" t="s">
        <v>563</v>
      </c>
      <c r="E975" s="140">
        <v>762</v>
      </c>
    </row>
    <row r="976" spans="2:5">
      <c r="B976" s="139">
        <v>44427</v>
      </c>
      <c r="C976" t="s">
        <v>571</v>
      </c>
      <c r="D976" t="s">
        <v>565</v>
      </c>
      <c r="E976" s="140">
        <v>835</v>
      </c>
    </row>
    <row r="977" spans="2:5">
      <c r="B977" s="139">
        <v>44395</v>
      </c>
      <c r="C977" t="s">
        <v>571</v>
      </c>
      <c r="D977" t="s">
        <v>563</v>
      </c>
      <c r="E977" s="140">
        <v>200</v>
      </c>
    </row>
    <row r="978" spans="2:5">
      <c r="B978" s="139">
        <v>44424</v>
      </c>
      <c r="C978" t="s">
        <v>561</v>
      </c>
      <c r="D978" t="s">
        <v>563</v>
      </c>
      <c r="E978" s="140">
        <v>138</v>
      </c>
    </row>
    <row r="979" spans="2:5">
      <c r="B979" s="139">
        <v>44411</v>
      </c>
      <c r="C979" t="s">
        <v>570</v>
      </c>
      <c r="D979" t="s">
        <v>563</v>
      </c>
      <c r="E979" s="140">
        <v>962</v>
      </c>
    </row>
    <row r="980" spans="2:5">
      <c r="B980" s="139">
        <v>44207</v>
      </c>
      <c r="C980" t="s">
        <v>568</v>
      </c>
      <c r="D980" t="s">
        <v>563</v>
      </c>
      <c r="E980" s="140">
        <v>452</v>
      </c>
    </row>
    <row r="981" spans="2:5">
      <c r="B981" s="139">
        <v>44244</v>
      </c>
      <c r="C981" t="s">
        <v>564</v>
      </c>
      <c r="D981" t="s">
        <v>560</v>
      </c>
      <c r="E981" s="140">
        <v>372</v>
      </c>
    </row>
    <row r="982" spans="2:5">
      <c r="B982" s="139">
        <v>44434</v>
      </c>
      <c r="C982" t="s">
        <v>570</v>
      </c>
      <c r="D982" t="s">
        <v>563</v>
      </c>
      <c r="E982" s="140">
        <v>437</v>
      </c>
    </row>
    <row r="983" spans="2:5">
      <c r="B983" s="139">
        <v>44221</v>
      </c>
      <c r="C983" t="s">
        <v>567</v>
      </c>
      <c r="D983" t="s">
        <v>563</v>
      </c>
      <c r="E983" s="140">
        <v>550</v>
      </c>
    </row>
    <row r="984" spans="2:5">
      <c r="B984" s="139">
        <v>44290</v>
      </c>
      <c r="C984" t="s">
        <v>570</v>
      </c>
      <c r="D984" t="s">
        <v>565</v>
      </c>
      <c r="E984" s="140">
        <v>405</v>
      </c>
    </row>
    <row r="985" spans="2:5">
      <c r="B985" s="139">
        <v>44542</v>
      </c>
      <c r="C985" t="s">
        <v>564</v>
      </c>
      <c r="D985" t="s">
        <v>560</v>
      </c>
      <c r="E985" s="140">
        <v>894</v>
      </c>
    </row>
    <row r="986" spans="2:5">
      <c r="B986" s="139">
        <v>44212</v>
      </c>
      <c r="C986" t="s">
        <v>564</v>
      </c>
      <c r="D986" t="s">
        <v>565</v>
      </c>
      <c r="E986" s="140">
        <v>440</v>
      </c>
    </row>
    <row r="987" spans="2:5">
      <c r="B987" s="139">
        <v>44515</v>
      </c>
      <c r="C987" t="s">
        <v>566</v>
      </c>
      <c r="D987" t="s">
        <v>560</v>
      </c>
      <c r="E987" s="140">
        <v>448</v>
      </c>
    </row>
    <row r="988" spans="2:5">
      <c r="B988" s="139">
        <v>44329</v>
      </c>
      <c r="C988" t="s">
        <v>566</v>
      </c>
      <c r="D988" t="s">
        <v>565</v>
      </c>
      <c r="E988" s="140">
        <v>495</v>
      </c>
    </row>
    <row r="989" spans="2:5">
      <c r="B989" s="139">
        <v>44254</v>
      </c>
      <c r="C989" t="s">
        <v>570</v>
      </c>
      <c r="D989" t="s">
        <v>563</v>
      </c>
      <c r="E989" s="140">
        <v>441</v>
      </c>
    </row>
    <row r="990" spans="2:5">
      <c r="B990" s="139">
        <v>44534</v>
      </c>
      <c r="C990" t="s">
        <v>570</v>
      </c>
      <c r="D990" t="s">
        <v>560</v>
      </c>
      <c r="E990" s="140">
        <v>696</v>
      </c>
    </row>
    <row r="991" spans="2:5">
      <c r="B991" s="139">
        <v>44476</v>
      </c>
      <c r="C991" t="s">
        <v>564</v>
      </c>
      <c r="D991" t="s">
        <v>560</v>
      </c>
      <c r="E991" s="140">
        <v>701</v>
      </c>
    </row>
    <row r="992" spans="2:5">
      <c r="B992" s="139">
        <v>44537</v>
      </c>
      <c r="C992" t="s">
        <v>567</v>
      </c>
      <c r="D992" t="s">
        <v>565</v>
      </c>
      <c r="E992" s="140">
        <v>752</v>
      </c>
    </row>
    <row r="993" spans="2:5">
      <c r="B993" s="139">
        <v>44265</v>
      </c>
      <c r="C993" t="s">
        <v>571</v>
      </c>
      <c r="D993" t="s">
        <v>560</v>
      </c>
      <c r="E993" s="140">
        <v>516</v>
      </c>
    </row>
    <row r="994" spans="2:5">
      <c r="B994" s="139">
        <v>44493</v>
      </c>
      <c r="C994" t="s">
        <v>567</v>
      </c>
      <c r="D994" t="s">
        <v>565</v>
      </c>
      <c r="E994" s="140">
        <v>187</v>
      </c>
    </row>
    <row r="995" spans="2:5">
      <c r="B995" s="139">
        <v>44509</v>
      </c>
      <c r="C995" t="s">
        <v>567</v>
      </c>
      <c r="D995" t="s">
        <v>563</v>
      </c>
      <c r="E995" s="140">
        <v>962</v>
      </c>
    </row>
    <row r="996" spans="2:5">
      <c r="B996" s="139">
        <v>44404</v>
      </c>
      <c r="C996" t="s">
        <v>562</v>
      </c>
      <c r="D996" t="s">
        <v>560</v>
      </c>
      <c r="E996" s="140">
        <v>891</v>
      </c>
    </row>
    <row r="997" spans="2:5">
      <c r="B997" s="139">
        <v>44256</v>
      </c>
      <c r="C997" t="s">
        <v>570</v>
      </c>
      <c r="D997" t="s">
        <v>565</v>
      </c>
      <c r="E997" s="140">
        <v>861</v>
      </c>
    </row>
    <row r="998" spans="2:5">
      <c r="B998" s="139">
        <v>44465</v>
      </c>
      <c r="C998" t="s">
        <v>559</v>
      </c>
      <c r="D998" t="s">
        <v>560</v>
      </c>
      <c r="E998" s="140">
        <v>232</v>
      </c>
    </row>
    <row r="999" spans="2:5">
      <c r="B999" s="139">
        <v>44456</v>
      </c>
      <c r="C999" t="s">
        <v>569</v>
      </c>
      <c r="D999" t="s">
        <v>563</v>
      </c>
      <c r="E999" s="140">
        <v>327</v>
      </c>
    </row>
    <row r="1000" spans="2:5">
      <c r="B1000" s="139">
        <v>44241</v>
      </c>
      <c r="C1000" t="s">
        <v>561</v>
      </c>
      <c r="D1000" t="s">
        <v>563</v>
      </c>
      <c r="E1000" s="140">
        <v>747</v>
      </c>
    </row>
    <row r="1001" spans="2:5">
      <c r="B1001" s="139">
        <v>44474</v>
      </c>
      <c r="C1001" t="s">
        <v>571</v>
      </c>
      <c r="D1001" t="s">
        <v>565</v>
      </c>
      <c r="E1001" s="140">
        <v>978</v>
      </c>
    </row>
    <row r="1002" spans="2:5">
      <c r="B1002" s="139">
        <v>44413</v>
      </c>
      <c r="C1002" t="s">
        <v>564</v>
      </c>
      <c r="D1002" t="s">
        <v>560</v>
      </c>
      <c r="E1002" s="140">
        <v>804</v>
      </c>
    </row>
    <row r="1003" spans="2:5">
      <c r="B1003" s="139">
        <v>44206</v>
      </c>
      <c r="C1003" t="s">
        <v>569</v>
      </c>
      <c r="D1003" t="s">
        <v>563</v>
      </c>
      <c r="E1003" s="140">
        <v>757</v>
      </c>
    </row>
    <row r="1004" spans="2:5">
      <c r="B1004" s="139">
        <v>44206</v>
      </c>
      <c r="C1004" t="s">
        <v>566</v>
      </c>
      <c r="D1004" t="s">
        <v>560</v>
      </c>
      <c r="E1004" s="140">
        <v>896</v>
      </c>
    </row>
    <row r="1005" spans="2:5">
      <c r="B1005" s="139">
        <v>44405</v>
      </c>
      <c r="C1005" t="s">
        <v>568</v>
      </c>
      <c r="D1005" t="s">
        <v>563</v>
      </c>
      <c r="E1005" s="140">
        <v>692</v>
      </c>
    </row>
    <row r="1006" spans="2:5">
      <c r="B1006" s="139">
        <v>44305</v>
      </c>
      <c r="C1006" t="s">
        <v>571</v>
      </c>
      <c r="D1006" t="s">
        <v>565</v>
      </c>
      <c r="E1006" s="140">
        <v>177</v>
      </c>
    </row>
    <row r="1007" spans="2:5">
      <c r="B1007" s="139">
        <v>44326</v>
      </c>
      <c r="C1007" t="s">
        <v>569</v>
      </c>
      <c r="D1007" t="s">
        <v>560</v>
      </c>
      <c r="E1007" s="140">
        <v>567</v>
      </c>
    </row>
    <row r="1008" spans="2:5">
      <c r="B1008" s="139">
        <v>44385</v>
      </c>
      <c r="C1008" t="s">
        <v>567</v>
      </c>
      <c r="D1008" t="s">
        <v>565</v>
      </c>
      <c r="E1008" s="140">
        <v>867</v>
      </c>
    </row>
    <row r="1009" spans="2:5">
      <c r="B1009" s="139">
        <v>44366</v>
      </c>
      <c r="C1009" t="s">
        <v>561</v>
      </c>
      <c r="D1009" t="s">
        <v>565</v>
      </c>
      <c r="E1009" s="140">
        <v>863</v>
      </c>
    </row>
    <row r="1010" spans="2:5">
      <c r="B1010" s="139">
        <v>44291</v>
      </c>
      <c r="C1010" t="s">
        <v>564</v>
      </c>
      <c r="D1010" t="s">
        <v>560</v>
      </c>
      <c r="E1010" s="140">
        <v>978</v>
      </c>
    </row>
    <row r="1011" spans="2:5">
      <c r="B1011" s="139">
        <v>44355</v>
      </c>
      <c r="C1011" t="s">
        <v>561</v>
      </c>
      <c r="D1011" t="s">
        <v>563</v>
      </c>
      <c r="E1011" s="140">
        <v>482</v>
      </c>
    </row>
    <row r="1012" spans="2:5">
      <c r="B1012" s="139">
        <v>44259</v>
      </c>
      <c r="C1012" t="s">
        <v>570</v>
      </c>
      <c r="D1012" t="s">
        <v>560</v>
      </c>
      <c r="E1012" s="140">
        <v>628</v>
      </c>
    </row>
    <row r="1013" spans="2:5">
      <c r="B1013" s="139">
        <v>44522</v>
      </c>
      <c r="C1013" t="s">
        <v>564</v>
      </c>
      <c r="D1013" t="s">
        <v>565</v>
      </c>
      <c r="E1013" s="140">
        <v>527</v>
      </c>
    </row>
    <row r="1014" spans="2:5">
      <c r="B1014" s="139">
        <v>44263</v>
      </c>
      <c r="C1014" t="s">
        <v>570</v>
      </c>
      <c r="D1014" t="s">
        <v>563</v>
      </c>
      <c r="E1014" s="140">
        <v>729</v>
      </c>
    </row>
    <row r="1015" spans="2:5">
      <c r="B1015" s="139">
        <v>44542</v>
      </c>
      <c r="C1015" t="s">
        <v>559</v>
      </c>
      <c r="D1015" t="s">
        <v>560</v>
      </c>
      <c r="E1015" s="140">
        <v>234</v>
      </c>
    </row>
    <row r="1016" spans="2:5">
      <c r="B1016" s="139">
        <v>44250</v>
      </c>
      <c r="C1016" t="s">
        <v>570</v>
      </c>
      <c r="D1016" t="s">
        <v>560</v>
      </c>
      <c r="E1016" s="140">
        <v>202</v>
      </c>
    </row>
    <row r="1017" spans="2:5">
      <c r="B1017" s="139">
        <v>44352</v>
      </c>
      <c r="C1017" t="s">
        <v>568</v>
      </c>
      <c r="D1017" t="s">
        <v>560</v>
      </c>
      <c r="E1017" s="140">
        <v>588</v>
      </c>
    </row>
    <row r="1018" spans="2:5">
      <c r="B1018" s="139">
        <v>44511</v>
      </c>
      <c r="C1018" t="s">
        <v>559</v>
      </c>
      <c r="D1018" t="s">
        <v>565</v>
      </c>
      <c r="E1018" s="140">
        <v>882</v>
      </c>
    </row>
    <row r="1019" spans="2:5">
      <c r="B1019" s="139">
        <v>44202</v>
      </c>
      <c r="C1019" t="s">
        <v>566</v>
      </c>
      <c r="D1019" t="s">
        <v>565</v>
      </c>
      <c r="E1019" s="140">
        <v>796</v>
      </c>
    </row>
    <row r="1020" spans="2:5">
      <c r="B1020" s="139">
        <v>44316</v>
      </c>
      <c r="C1020" t="s">
        <v>562</v>
      </c>
      <c r="D1020" t="s">
        <v>565</v>
      </c>
      <c r="E1020" s="140">
        <v>635</v>
      </c>
    </row>
    <row r="1021" spans="2:5">
      <c r="B1021" s="139">
        <v>44470</v>
      </c>
      <c r="C1021" t="s">
        <v>569</v>
      </c>
      <c r="D1021" t="s">
        <v>565</v>
      </c>
      <c r="E1021" s="140">
        <v>197</v>
      </c>
    </row>
    <row r="1022" spans="2:5">
      <c r="B1022" s="139">
        <v>44489</v>
      </c>
      <c r="C1022" t="s">
        <v>564</v>
      </c>
      <c r="D1022" t="s">
        <v>560</v>
      </c>
      <c r="E1022" s="140">
        <v>654</v>
      </c>
    </row>
    <row r="1023" spans="2:5">
      <c r="B1023" s="139">
        <v>44554</v>
      </c>
      <c r="C1023" t="s">
        <v>570</v>
      </c>
      <c r="D1023" t="s">
        <v>563</v>
      </c>
      <c r="E1023" s="140">
        <v>975</v>
      </c>
    </row>
    <row r="1024" spans="2:5">
      <c r="B1024" s="139">
        <v>44561</v>
      </c>
      <c r="C1024" t="s">
        <v>566</v>
      </c>
      <c r="D1024" t="s">
        <v>560</v>
      </c>
      <c r="E1024" s="140">
        <v>353</v>
      </c>
    </row>
    <row r="1025" spans="2:5">
      <c r="B1025" s="139">
        <v>44545</v>
      </c>
      <c r="C1025" t="s">
        <v>567</v>
      </c>
      <c r="D1025" t="s">
        <v>563</v>
      </c>
      <c r="E1025" s="140">
        <v>419</v>
      </c>
    </row>
    <row r="1026" spans="2:5">
      <c r="B1026" s="139">
        <v>44278</v>
      </c>
      <c r="C1026" t="s">
        <v>569</v>
      </c>
      <c r="D1026" t="s">
        <v>560</v>
      </c>
      <c r="E1026" s="140">
        <v>454</v>
      </c>
    </row>
    <row r="1027" spans="2:5">
      <c r="B1027" s="139">
        <v>44331</v>
      </c>
      <c r="C1027" t="s">
        <v>567</v>
      </c>
      <c r="D1027" t="s">
        <v>565</v>
      </c>
      <c r="E1027" s="140">
        <v>817</v>
      </c>
    </row>
    <row r="1028" spans="2:5">
      <c r="B1028" s="139">
        <v>44315</v>
      </c>
      <c r="C1028" t="s">
        <v>562</v>
      </c>
      <c r="D1028" t="s">
        <v>560</v>
      </c>
      <c r="E1028" s="140">
        <v>172</v>
      </c>
    </row>
    <row r="1029" spans="2:5">
      <c r="B1029" s="139">
        <v>44406</v>
      </c>
      <c r="C1029" t="s">
        <v>561</v>
      </c>
      <c r="D1029" t="s">
        <v>565</v>
      </c>
      <c r="E1029" s="140">
        <v>388</v>
      </c>
    </row>
    <row r="1030" spans="2:5">
      <c r="B1030" s="139">
        <v>44419</v>
      </c>
      <c r="C1030" t="s">
        <v>559</v>
      </c>
      <c r="D1030" t="s">
        <v>560</v>
      </c>
      <c r="E1030" s="140">
        <v>969</v>
      </c>
    </row>
    <row r="1031" spans="2:5">
      <c r="B1031" s="139">
        <v>44493</v>
      </c>
      <c r="C1031" t="s">
        <v>561</v>
      </c>
      <c r="D1031" t="s">
        <v>563</v>
      </c>
      <c r="E1031" s="140">
        <v>197</v>
      </c>
    </row>
    <row r="1032" spans="2:5">
      <c r="B1032" s="139">
        <v>44544</v>
      </c>
      <c r="C1032" t="s">
        <v>571</v>
      </c>
      <c r="D1032" t="s">
        <v>565</v>
      </c>
      <c r="E1032" s="140">
        <v>673</v>
      </c>
    </row>
    <row r="1033" spans="2:5">
      <c r="B1033" s="139">
        <v>44336</v>
      </c>
      <c r="C1033" t="s">
        <v>568</v>
      </c>
      <c r="D1033" t="s">
        <v>560</v>
      </c>
      <c r="E1033" s="140">
        <v>245</v>
      </c>
    </row>
    <row r="1034" spans="2:5">
      <c r="B1034" s="139">
        <v>44209</v>
      </c>
      <c r="C1034" t="s">
        <v>568</v>
      </c>
      <c r="D1034" t="s">
        <v>563</v>
      </c>
      <c r="E1034" s="140">
        <v>445</v>
      </c>
    </row>
    <row r="1035" spans="2:5">
      <c r="B1035" s="139">
        <v>44363</v>
      </c>
      <c r="C1035" t="s">
        <v>564</v>
      </c>
      <c r="D1035" t="s">
        <v>560</v>
      </c>
      <c r="E1035" s="140">
        <v>209</v>
      </c>
    </row>
    <row r="1036" spans="2:5">
      <c r="B1036" s="139">
        <v>44555</v>
      </c>
      <c r="C1036" t="s">
        <v>559</v>
      </c>
      <c r="D1036" t="s">
        <v>560</v>
      </c>
      <c r="E1036" s="140">
        <v>676</v>
      </c>
    </row>
    <row r="1037" spans="2:5">
      <c r="B1037" s="139">
        <v>44319</v>
      </c>
      <c r="C1037" t="s">
        <v>562</v>
      </c>
      <c r="D1037" t="s">
        <v>563</v>
      </c>
      <c r="E1037" s="140">
        <v>774</v>
      </c>
    </row>
    <row r="1038" spans="2:5">
      <c r="B1038" s="139">
        <v>44345</v>
      </c>
      <c r="C1038" t="s">
        <v>570</v>
      </c>
      <c r="D1038" t="s">
        <v>560</v>
      </c>
      <c r="E1038" s="140">
        <v>256</v>
      </c>
    </row>
    <row r="1039" spans="2:5">
      <c r="B1039" s="139">
        <v>44561</v>
      </c>
      <c r="C1039" t="s">
        <v>562</v>
      </c>
      <c r="D1039" t="s">
        <v>560</v>
      </c>
      <c r="E1039" s="140">
        <v>498</v>
      </c>
    </row>
    <row r="1040" spans="2:5">
      <c r="B1040" s="139">
        <v>44437</v>
      </c>
      <c r="C1040" t="s">
        <v>562</v>
      </c>
      <c r="D1040" t="s">
        <v>563</v>
      </c>
      <c r="E1040" s="140">
        <v>317</v>
      </c>
    </row>
    <row r="1041" spans="2:5">
      <c r="B1041" s="139">
        <v>44315</v>
      </c>
      <c r="C1041" t="s">
        <v>567</v>
      </c>
      <c r="D1041" t="s">
        <v>563</v>
      </c>
      <c r="E1041" s="140">
        <v>485</v>
      </c>
    </row>
    <row r="1042" spans="2:5">
      <c r="B1042" s="139">
        <v>44260</v>
      </c>
      <c r="C1042" t="s">
        <v>570</v>
      </c>
      <c r="D1042" t="s">
        <v>563</v>
      </c>
      <c r="E1042" s="140">
        <v>925</v>
      </c>
    </row>
    <row r="1043" spans="2:5">
      <c r="B1043" s="139">
        <v>44294</v>
      </c>
      <c r="C1043" t="s">
        <v>561</v>
      </c>
      <c r="D1043" t="s">
        <v>563</v>
      </c>
      <c r="E1043" s="140">
        <v>865</v>
      </c>
    </row>
    <row r="1044" spans="2:5">
      <c r="B1044" s="139">
        <v>44364</v>
      </c>
      <c r="C1044" t="s">
        <v>568</v>
      </c>
      <c r="D1044" t="s">
        <v>565</v>
      </c>
      <c r="E1044" s="140">
        <v>964</v>
      </c>
    </row>
    <row r="1045" spans="2:5">
      <c r="B1045" s="139">
        <v>44386</v>
      </c>
      <c r="C1045" t="s">
        <v>561</v>
      </c>
      <c r="D1045" t="s">
        <v>563</v>
      </c>
      <c r="E1045" s="140">
        <v>710</v>
      </c>
    </row>
    <row r="1046" spans="2:5">
      <c r="B1046" s="139">
        <v>44221</v>
      </c>
      <c r="C1046" t="s">
        <v>561</v>
      </c>
      <c r="D1046" t="s">
        <v>563</v>
      </c>
      <c r="E1046" s="140">
        <v>329</v>
      </c>
    </row>
    <row r="1047" spans="2:5">
      <c r="B1047" s="139">
        <v>44385</v>
      </c>
      <c r="C1047" t="s">
        <v>568</v>
      </c>
      <c r="D1047" t="s">
        <v>565</v>
      </c>
      <c r="E1047" s="140">
        <v>537</v>
      </c>
    </row>
    <row r="1048" spans="2:5">
      <c r="B1048" s="139">
        <v>44346</v>
      </c>
      <c r="C1048" t="s">
        <v>571</v>
      </c>
      <c r="D1048" t="s">
        <v>563</v>
      </c>
      <c r="E1048" s="140">
        <v>533</v>
      </c>
    </row>
    <row r="1049" spans="2:5">
      <c r="B1049" s="139">
        <v>44516</v>
      </c>
      <c r="C1049" t="s">
        <v>562</v>
      </c>
      <c r="D1049" t="s">
        <v>565</v>
      </c>
      <c r="E1049" s="140">
        <v>858</v>
      </c>
    </row>
    <row r="1050" spans="2:5">
      <c r="B1050" s="139">
        <v>44405</v>
      </c>
      <c r="C1050" t="s">
        <v>568</v>
      </c>
      <c r="D1050" t="s">
        <v>565</v>
      </c>
      <c r="E1050" s="140">
        <v>377</v>
      </c>
    </row>
    <row r="1051" spans="2:5">
      <c r="B1051" s="139">
        <v>44209</v>
      </c>
      <c r="C1051" t="s">
        <v>570</v>
      </c>
      <c r="D1051" t="s">
        <v>565</v>
      </c>
      <c r="E1051" s="140">
        <v>871</v>
      </c>
    </row>
    <row r="1052" spans="2:5">
      <c r="B1052" s="139">
        <v>44297</v>
      </c>
      <c r="C1052" t="s">
        <v>571</v>
      </c>
      <c r="D1052" t="s">
        <v>565</v>
      </c>
      <c r="E1052" s="140">
        <v>647</v>
      </c>
    </row>
    <row r="1053" spans="2:5">
      <c r="B1053" s="139">
        <v>44270</v>
      </c>
      <c r="C1053" t="s">
        <v>570</v>
      </c>
      <c r="D1053" t="s">
        <v>563</v>
      </c>
      <c r="E1053" s="140">
        <v>610</v>
      </c>
    </row>
    <row r="1054" spans="2:5">
      <c r="B1054" s="139">
        <v>44397</v>
      </c>
      <c r="C1054" t="s">
        <v>559</v>
      </c>
      <c r="D1054" t="s">
        <v>560</v>
      </c>
      <c r="E1054" s="140">
        <v>715</v>
      </c>
    </row>
    <row r="1055" spans="2:5">
      <c r="B1055" s="139">
        <v>44536</v>
      </c>
      <c r="C1055" t="s">
        <v>566</v>
      </c>
      <c r="D1055" t="s">
        <v>560</v>
      </c>
      <c r="E1055" s="140">
        <v>906</v>
      </c>
    </row>
    <row r="1056" spans="2:5">
      <c r="B1056" s="139">
        <v>44459</v>
      </c>
      <c r="C1056" t="s">
        <v>559</v>
      </c>
      <c r="D1056" t="s">
        <v>560</v>
      </c>
      <c r="E1056" s="140">
        <v>364</v>
      </c>
    </row>
    <row r="1057" spans="2:5">
      <c r="B1057" s="139">
        <v>44271</v>
      </c>
      <c r="C1057" t="s">
        <v>571</v>
      </c>
      <c r="D1057" t="s">
        <v>565</v>
      </c>
      <c r="E1057" s="140">
        <v>526</v>
      </c>
    </row>
    <row r="1058" spans="2:5">
      <c r="B1058" s="139">
        <v>44475</v>
      </c>
      <c r="C1058" t="s">
        <v>570</v>
      </c>
      <c r="D1058" t="s">
        <v>563</v>
      </c>
      <c r="E1058" s="140">
        <v>857</v>
      </c>
    </row>
    <row r="1059" spans="2:5">
      <c r="B1059" s="139">
        <v>44260</v>
      </c>
      <c r="C1059" t="s">
        <v>559</v>
      </c>
      <c r="D1059" t="s">
        <v>560</v>
      </c>
      <c r="E1059" s="140">
        <v>534</v>
      </c>
    </row>
    <row r="1060" spans="2:5">
      <c r="B1060" s="139">
        <v>44342</v>
      </c>
      <c r="C1060" t="s">
        <v>569</v>
      </c>
      <c r="D1060" t="s">
        <v>565</v>
      </c>
      <c r="E1060" s="140">
        <v>919</v>
      </c>
    </row>
    <row r="1061" spans="2:5">
      <c r="B1061" s="139">
        <v>44431</v>
      </c>
      <c r="C1061" t="s">
        <v>562</v>
      </c>
      <c r="D1061" t="s">
        <v>560</v>
      </c>
      <c r="E1061" s="140">
        <v>417</v>
      </c>
    </row>
    <row r="1062" spans="2:5">
      <c r="B1062" s="139">
        <v>44322</v>
      </c>
      <c r="C1062" t="s">
        <v>569</v>
      </c>
      <c r="D1062" t="s">
        <v>565</v>
      </c>
      <c r="E1062" s="140">
        <v>919</v>
      </c>
    </row>
    <row r="1063" spans="2:5">
      <c r="B1063" s="139">
        <v>44262</v>
      </c>
      <c r="C1063" t="s">
        <v>564</v>
      </c>
      <c r="D1063" t="s">
        <v>563</v>
      </c>
      <c r="E1063" s="140">
        <v>955</v>
      </c>
    </row>
    <row r="1064" spans="2:5">
      <c r="B1064" s="139">
        <v>44366</v>
      </c>
      <c r="C1064" t="s">
        <v>561</v>
      </c>
      <c r="D1064" t="s">
        <v>563</v>
      </c>
      <c r="E1064" s="140">
        <v>651</v>
      </c>
    </row>
    <row r="1065" spans="2:5">
      <c r="B1065" s="139">
        <v>44559</v>
      </c>
      <c r="C1065" t="s">
        <v>569</v>
      </c>
      <c r="D1065" t="s">
        <v>565</v>
      </c>
      <c r="E1065" s="140">
        <v>385</v>
      </c>
    </row>
    <row r="1066" spans="2:5">
      <c r="B1066" s="139">
        <v>44368</v>
      </c>
      <c r="C1066" t="s">
        <v>566</v>
      </c>
      <c r="D1066" t="s">
        <v>560</v>
      </c>
      <c r="E1066" s="140">
        <v>573</v>
      </c>
    </row>
    <row r="1067" spans="2:5">
      <c r="B1067" s="139">
        <v>44264</v>
      </c>
      <c r="C1067" t="s">
        <v>567</v>
      </c>
      <c r="D1067" t="s">
        <v>563</v>
      </c>
      <c r="E1067" s="140">
        <v>169</v>
      </c>
    </row>
    <row r="1068" spans="2:5">
      <c r="B1068" s="139">
        <v>44381</v>
      </c>
      <c r="C1068" t="s">
        <v>568</v>
      </c>
      <c r="D1068" t="s">
        <v>563</v>
      </c>
      <c r="E1068" s="140">
        <v>482</v>
      </c>
    </row>
    <row r="1069" spans="2:5">
      <c r="B1069" s="139">
        <v>44539</v>
      </c>
      <c r="C1069" t="s">
        <v>567</v>
      </c>
      <c r="D1069" t="s">
        <v>563</v>
      </c>
      <c r="E1069" s="140">
        <v>134</v>
      </c>
    </row>
    <row r="1070" spans="2:5">
      <c r="B1070" s="139">
        <v>44521</v>
      </c>
      <c r="C1070" t="s">
        <v>559</v>
      </c>
      <c r="D1070" t="s">
        <v>565</v>
      </c>
      <c r="E1070" s="140">
        <v>589</v>
      </c>
    </row>
    <row r="1071" spans="2:5">
      <c r="B1071" s="139">
        <v>44425</v>
      </c>
      <c r="C1071" t="s">
        <v>559</v>
      </c>
      <c r="D1071" t="s">
        <v>565</v>
      </c>
      <c r="E1071" s="140">
        <v>254</v>
      </c>
    </row>
    <row r="1072" spans="2:5">
      <c r="B1072" s="139">
        <v>44242</v>
      </c>
      <c r="C1072" t="s">
        <v>571</v>
      </c>
      <c r="D1072" t="s">
        <v>565</v>
      </c>
      <c r="E1072" s="140">
        <v>660</v>
      </c>
    </row>
    <row r="1073" spans="2:5">
      <c r="B1073" s="139">
        <v>44477</v>
      </c>
      <c r="C1073" t="s">
        <v>559</v>
      </c>
      <c r="D1073" t="s">
        <v>563</v>
      </c>
      <c r="E1073" s="140">
        <v>601</v>
      </c>
    </row>
    <row r="1074" spans="2:5">
      <c r="B1074" s="139">
        <v>44323</v>
      </c>
      <c r="C1074" t="s">
        <v>559</v>
      </c>
      <c r="D1074" t="s">
        <v>560</v>
      </c>
      <c r="E1074" s="140">
        <v>977</v>
      </c>
    </row>
    <row r="1075" spans="2:5">
      <c r="B1075" s="139">
        <v>44214</v>
      </c>
      <c r="C1075" t="s">
        <v>570</v>
      </c>
      <c r="D1075" t="s">
        <v>563</v>
      </c>
      <c r="E1075" s="140">
        <v>588</v>
      </c>
    </row>
    <row r="1076" spans="2:5">
      <c r="B1076" s="139">
        <v>44546</v>
      </c>
      <c r="C1076" t="s">
        <v>567</v>
      </c>
      <c r="D1076" t="s">
        <v>565</v>
      </c>
      <c r="E1076" s="140">
        <v>151</v>
      </c>
    </row>
    <row r="1077" spans="2:5">
      <c r="B1077" s="139">
        <v>44212</v>
      </c>
      <c r="C1077" t="s">
        <v>569</v>
      </c>
      <c r="D1077" t="s">
        <v>563</v>
      </c>
      <c r="E1077" s="140">
        <v>352</v>
      </c>
    </row>
    <row r="1078" spans="2:5">
      <c r="B1078" s="139">
        <v>44531</v>
      </c>
      <c r="C1078" t="s">
        <v>566</v>
      </c>
      <c r="D1078" t="s">
        <v>565</v>
      </c>
      <c r="E1078" s="140">
        <v>165</v>
      </c>
    </row>
    <row r="1079" spans="2:5">
      <c r="B1079" s="139">
        <v>44493</v>
      </c>
      <c r="C1079" t="s">
        <v>564</v>
      </c>
      <c r="D1079" t="s">
        <v>560</v>
      </c>
      <c r="E1079" s="140">
        <v>928</v>
      </c>
    </row>
    <row r="1080" spans="2:5">
      <c r="B1080" s="139">
        <v>44224</v>
      </c>
      <c r="C1080" t="s">
        <v>570</v>
      </c>
      <c r="D1080" t="s">
        <v>565</v>
      </c>
      <c r="E1080" s="140">
        <v>871</v>
      </c>
    </row>
    <row r="1081" spans="2:5">
      <c r="B1081" s="139">
        <v>44240</v>
      </c>
      <c r="C1081" t="s">
        <v>570</v>
      </c>
      <c r="D1081" t="s">
        <v>565</v>
      </c>
      <c r="E1081" s="140">
        <v>700</v>
      </c>
    </row>
    <row r="1082" spans="2:5">
      <c r="B1082" s="139">
        <v>44306</v>
      </c>
      <c r="C1082" t="s">
        <v>568</v>
      </c>
      <c r="D1082" t="s">
        <v>565</v>
      </c>
      <c r="E1082" s="140">
        <v>218</v>
      </c>
    </row>
    <row r="1083" spans="2:5">
      <c r="B1083" s="139">
        <v>44499</v>
      </c>
      <c r="C1083" t="s">
        <v>564</v>
      </c>
      <c r="D1083" t="s">
        <v>563</v>
      </c>
      <c r="E1083" s="140">
        <v>649</v>
      </c>
    </row>
    <row r="1084" spans="2:5">
      <c r="B1084" s="139">
        <v>44217</v>
      </c>
      <c r="C1084" t="s">
        <v>569</v>
      </c>
      <c r="D1084" t="s">
        <v>565</v>
      </c>
      <c r="E1084" s="140">
        <v>590</v>
      </c>
    </row>
    <row r="1085" spans="2:5">
      <c r="B1085" s="139">
        <v>44551</v>
      </c>
      <c r="C1085" t="s">
        <v>570</v>
      </c>
      <c r="D1085" t="s">
        <v>565</v>
      </c>
      <c r="E1085" s="140">
        <v>802</v>
      </c>
    </row>
    <row r="1086" spans="2:5">
      <c r="B1086" s="139">
        <v>44468</v>
      </c>
      <c r="C1086" t="s">
        <v>568</v>
      </c>
      <c r="D1086" t="s">
        <v>565</v>
      </c>
      <c r="E1086" s="140">
        <v>627</v>
      </c>
    </row>
    <row r="1087" spans="2:5">
      <c r="B1087" s="139">
        <v>44352</v>
      </c>
      <c r="C1087" t="s">
        <v>561</v>
      </c>
      <c r="D1087" t="s">
        <v>563</v>
      </c>
      <c r="E1087" s="140">
        <v>761</v>
      </c>
    </row>
    <row r="1088" spans="2:5">
      <c r="B1088" s="139">
        <v>44558</v>
      </c>
      <c r="C1088" t="s">
        <v>561</v>
      </c>
      <c r="D1088" t="s">
        <v>565</v>
      </c>
      <c r="E1088" s="140">
        <v>112</v>
      </c>
    </row>
    <row r="1089" spans="2:5">
      <c r="B1089" s="139">
        <v>44249</v>
      </c>
      <c r="C1089" t="s">
        <v>566</v>
      </c>
      <c r="D1089" t="s">
        <v>565</v>
      </c>
      <c r="E1089" s="140">
        <v>788</v>
      </c>
    </row>
    <row r="1090" spans="2:5">
      <c r="B1090" s="139">
        <v>44303</v>
      </c>
      <c r="C1090" t="s">
        <v>561</v>
      </c>
      <c r="D1090" t="s">
        <v>563</v>
      </c>
      <c r="E1090" s="140">
        <v>268</v>
      </c>
    </row>
    <row r="1091" spans="2:5">
      <c r="B1091" s="139">
        <v>44325</v>
      </c>
      <c r="C1091" t="s">
        <v>561</v>
      </c>
      <c r="D1091" t="s">
        <v>563</v>
      </c>
      <c r="E1091" s="140">
        <v>557</v>
      </c>
    </row>
    <row r="1092" spans="2:5">
      <c r="B1092" s="139">
        <v>44296</v>
      </c>
      <c r="C1092" t="s">
        <v>568</v>
      </c>
      <c r="D1092" t="s">
        <v>565</v>
      </c>
      <c r="E1092" s="140">
        <v>965</v>
      </c>
    </row>
    <row r="1093" spans="2:5">
      <c r="B1093" s="139">
        <v>44525</v>
      </c>
      <c r="C1093" t="s">
        <v>570</v>
      </c>
      <c r="D1093" t="s">
        <v>563</v>
      </c>
      <c r="E1093" s="140">
        <v>129</v>
      </c>
    </row>
    <row r="1094" spans="2:5">
      <c r="B1094" s="139">
        <v>44208</v>
      </c>
      <c r="C1094" t="s">
        <v>571</v>
      </c>
      <c r="D1094" t="s">
        <v>560</v>
      </c>
      <c r="E1094" s="140">
        <v>849</v>
      </c>
    </row>
    <row r="1095" spans="2:5">
      <c r="B1095" s="139">
        <v>44353</v>
      </c>
      <c r="C1095" t="s">
        <v>559</v>
      </c>
      <c r="D1095" t="s">
        <v>565</v>
      </c>
      <c r="E1095" s="140">
        <v>266</v>
      </c>
    </row>
    <row r="1096" spans="2:5">
      <c r="B1096" s="139">
        <v>44198</v>
      </c>
      <c r="C1096" t="s">
        <v>566</v>
      </c>
      <c r="D1096" t="s">
        <v>563</v>
      </c>
      <c r="E1096" s="140">
        <v>812</v>
      </c>
    </row>
    <row r="1097" spans="2:5">
      <c r="B1097" s="139">
        <v>44272</v>
      </c>
      <c r="C1097" t="s">
        <v>568</v>
      </c>
      <c r="D1097" t="s">
        <v>563</v>
      </c>
      <c r="E1097" s="140">
        <v>312</v>
      </c>
    </row>
    <row r="1098" spans="2:5">
      <c r="B1098" s="139">
        <v>44551</v>
      </c>
      <c r="C1098" t="s">
        <v>567</v>
      </c>
      <c r="D1098" t="s">
        <v>565</v>
      </c>
      <c r="E1098" s="140">
        <v>353</v>
      </c>
    </row>
    <row r="1099" spans="2:5">
      <c r="B1099" s="139">
        <v>44528</v>
      </c>
      <c r="C1099" t="s">
        <v>567</v>
      </c>
      <c r="D1099" t="s">
        <v>563</v>
      </c>
      <c r="E1099" s="140">
        <v>355</v>
      </c>
    </row>
    <row r="1100" spans="2:5">
      <c r="B1100" s="139">
        <v>44324</v>
      </c>
      <c r="C1100" t="s">
        <v>564</v>
      </c>
      <c r="D1100" t="s">
        <v>565</v>
      </c>
      <c r="E1100" s="140">
        <v>547</v>
      </c>
    </row>
    <row r="1101" spans="2:5">
      <c r="B1101" s="139">
        <v>44229</v>
      </c>
      <c r="C1101" t="s">
        <v>564</v>
      </c>
      <c r="D1101" t="s">
        <v>565</v>
      </c>
      <c r="E1101" s="140">
        <v>403</v>
      </c>
    </row>
    <row r="1102" spans="2:5">
      <c r="B1102" s="139">
        <v>44374</v>
      </c>
      <c r="C1102" t="s">
        <v>564</v>
      </c>
      <c r="D1102" t="s">
        <v>565</v>
      </c>
      <c r="E1102" s="140">
        <v>485</v>
      </c>
    </row>
    <row r="1103" spans="2:5">
      <c r="B1103" s="139">
        <v>44464</v>
      </c>
      <c r="C1103" t="s">
        <v>566</v>
      </c>
      <c r="D1103" t="s">
        <v>563</v>
      </c>
      <c r="E1103" s="140">
        <v>448</v>
      </c>
    </row>
    <row r="1104" spans="2:5">
      <c r="B1104" s="139">
        <v>44396</v>
      </c>
      <c r="C1104" t="s">
        <v>570</v>
      </c>
      <c r="D1104" t="s">
        <v>565</v>
      </c>
      <c r="E1104" s="140">
        <v>873</v>
      </c>
    </row>
    <row r="1105" spans="2:5">
      <c r="B1105" s="139">
        <v>44390</v>
      </c>
      <c r="C1105" t="s">
        <v>562</v>
      </c>
      <c r="D1105" t="s">
        <v>563</v>
      </c>
      <c r="E1105" s="140">
        <v>354</v>
      </c>
    </row>
    <row r="1106" spans="2:5">
      <c r="B1106" s="139">
        <v>44270</v>
      </c>
      <c r="C1106" t="s">
        <v>566</v>
      </c>
      <c r="D1106" t="s">
        <v>565</v>
      </c>
      <c r="E1106" s="140">
        <v>738</v>
      </c>
    </row>
    <row r="1107" spans="2:5">
      <c r="B1107" s="139">
        <v>44295</v>
      </c>
      <c r="C1107" t="s">
        <v>567</v>
      </c>
      <c r="D1107" t="s">
        <v>563</v>
      </c>
      <c r="E1107" s="140">
        <v>857</v>
      </c>
    </row>
    <row r="1108" spans="2:5">
      <c r="B1108" s="139">
        <v>44548</v>
      </c>
      <c r="C1108" t="s">
        <v>564</v>
      </c>
      <c r="D1108" t="s">
        <v>565</v>
      </c>
      <c r="E1108" s="140">
        <v>182</v>
      </c>
    </row>
    <row r="1109" spans="2:5">
      <c r="B1109" s="139">
        <v>44477</v>
      </c>
      <c r="C1109" t="s">
        <v>566</v>
      </c>
      <c r="D1109" t="s">
        <v>563</v>
      </c>
      <c r="E1109" s="140">
        <v>378</v>
      </c>
    </row>
    <row r="1110" spans="2:5">
      <c r="B1110" s="139">
        <v>44407</v>
      </c>
      <c r="C1110" t="s">
        <v>564</v>
      </c>
      <c r="D1110" t="s">
        <v>560</v>
      </c>
      <c r="E1110" s="140">
        <v>736</v>
      </c>
    </row>
    <row r="1111" spans="2:5">
      <c r="B1111" s="139">
        <v>44293</v>
      </c>
      <c r="C1111" t="s">
        <v>571</v>
      </c>
      <c r="D1111" t="s">
        <v>560</v>
      </c>
      <c r="E1111" s="140">
        <v>217</v>
      </c>
    </row>
    <row r="1112" spans="2:5">
      <c r="B1112" s="139">
        <v>44395</v>
      </c>
      <c r="C1112" t="s">
        <v>562</v>
      </c>
      <c r="D1112" t="s">
        <v>563</v>
      </c>
      <c r="E1112" s="140">
        <v>506</v>
      </c>
    </row>
    <row r="1113" spans="2:5">
      <c r="B1113" s="139">
        <v>44557</v>
      </c>
      <c r="C1113" t="s">
        <v>571</v>
      </c>
      <c r="D1113" t="s">
        <v>560</v>
      </c>
      <c r="E1113" s="140">
        <v>810</v>
      </c>
    </row>
    <row r="1114" spans="2:5">
      <c r="B1114" s="139">
        <v>44524</v>
      </c>
      <c r="C1114" t="s">
        <v>571</v>
      </c>
      <c r="D1114" t="s">
        <v>563</v>
      </c>
      <c r="E1114" s="140">
        <v>229</v>
      </c>
    </row>
    <row r="1115" spans="2:5">
      <c r="B1115" s="139">
        <v>44547</v>
      </c>
      <c r="C1115" t="s">
        <v>562</v>
      </c>
      <c r="D1115" t="s">
        <v>560</v>
      </c>
      <c r="E1115" s="140">
        <v>407</v>
      </c>
    </row>
    <row r="1116" spans="2:5">
      <c r="B1116" s="139">
        <v>44374</v>
      </c>
      <c r="C1116" t="s">
        <v>564</v>
      </c>
      <c r="D1116" t="s">
        <v>560</v>
      </c>
      <c r="E1116" s="140">
        <v>659</v>
      </c>
    </row>
    <row r="1117" spans="2:5">
      <c r="B1117" s="139">
        <v>44271</v>
      </c>
      <c r="C1117" t="s">
        <v>566</v>
      </c>
      <c r="D1117" t="s">
        <v>565</v>
      </c>
      <c r="E1117" s="140">
        <v>675</v>
      </c>
    </row>
    <row r="1118" spans="2:5">
      <c r="B1118" s="139">
        <v>44522</v>
      </c>
      <c r="C1118" t="s">
        <v>569</v>
      </c>
      <c r="D1118" t="s">
        <v>563</v>
      </c>
      <c r="E1118" s="140">
        <v>751</v>
      </c>
    </row>
    <row r="1119" spans="2:5">
      <c r="B1119" s="139">
        <v>44513</v>
      </c>
      <c r="C1119" t="s">
        <v>564</v>
      </c>
      <c r="D1119" t="s">
        <v>565</v>
      </c>
      <c r="E1119" s="140">
        <v>770</v>
      </c>
    </row>
    <row r="1120" spans="2:5">
      <c r="B1120" s="139">
        <v>44298</v>
      </c>
      <c r="C1120" t="s">
        <v>569</v>
      </c>
      <c r="D1120" t="s">
        <v>565</v>
      </c>
      <c r="E1120" s="140">
        <v>516</v>
      </c>
    </row>
    <row r="1121" spans="2:5">
      <c r="B1121" s="139">
        <v>44238</v>
      </c>
      <c r="C1121" t="s">
        <v>559</v>
      </c>
      <c r="D1121" t="s">
        <v>560</v>
      </c>
      <c r="E1121" s="140">
        <v>973</v>
      </c>
    </row>
    <row r="1122" spans="2:5">
      <c r="B1122" s="139">
        <v>44507</v>
      </c>
      <c r="C1122" t="s">
        <v>567</v>
      </c>
      <c r="D1122" t="s">
        <v>563</v>
      </c>
      <c r="E1122" s="140">
        <v>587</v>
      </c>
    </row>
    <row r="1123" spans="2:5">
      <c r="B1123" s="139">
        <v>44523</v>
      </c>
      <c r="C1123" t="s">
        <v>570</v>
      </c>
      <c r="D1123" t="s">
        <v>565</v>
      </c>
      <c r="E1123" s="140">
        <v>221</v>
      </c>
    </row>
    <row r="1124" spans="2:5">
      <c r="B1124" s="139">
        <v>44295</v>
      </c>
      <c r="C1124" t="s">
        <v>564</v>
      </c>
      <c r="D1124" t="s">
        <v>560</v>
      </c>
      <c r="E1124" s="140">
        <v>599</v>
      </c>
    </row>
    <row r="1125" spans="2:5">
      <c r="B1125" s="139">
        <v>44215</v>
      </c>
      <c r="C1125" t="s">
        <v>571</v>
      </c>
      <c r="D1125" t="s">
        <v>565</v>
      </c>
      <c r="E1125" s="140">
        <v>572</v>
      </c>
    </row>
    <row r="1126" spans="2:5">
      <c r="B1126" s="139">
        <v>44234</v>
      </c>
      <c r="C1126" t="s">
        <v>559</v>
      </c>
      <c r="D1126" t="s">
        <v>563</v>
      </c>
      <c r="E1126" s="140">
        <v>938</v>
      </c>
    </row>
    <row r="1127" spans="2:5">
      <c r="B1127" s="139">
        <v>44274</v>
      </c>
      <c r="C1127" t="s">
        <v>564</v>
      </c>
      <c r="D1127" t="s">
        <v>560</v>
      </c>
      <c r="E1127" s="140">
        <v>252</v>
      </c>
    </row>
    <row r="1128" spans="2:5">
      <c r="B1128" s="139">
        <v>44457</v>
      </c>
      <c r="C1128" t="s">
        <v>568</v>
      </c>
      <c r="D1128" t="s">
        <v>560</v>
      </c>
      <c r="E1128" s="140">
        <v>255</v>
      </c>
    </row>
    <row r="1129" spans="2:5">
      <c r="B1129" s="139">
        <v>44249</v>
      </c>
      <c r="C1129" t="s">
        <v>559</v>
      </c>
      <c r="D1129" t="s">
        <v>563</v>
      </c>
      <c r="E1129" s="140">
        <v>352</v>
      </c>
    </row>
    <row r="1130" spans="2:5">
      <c r="B1130" s="139">
        <v>44517</v>
      </c>
      <c r="C1130" t="s">
        <v>569</v>
      </c>
      <c r="D1130" t="s">
        <v>563</v>
      </c>
      <c r="E1130" s="140">
        <v>865</v>
      </c>
    </row>
    <row r="1131" spans="2:5">
      <c r="B1131" s="139">
        <v>44559</v>
      </c>
      <c r="C1131" t="s">
        <v>559</v>
      </c>
      <c r="D1131" t="s">
        <v>560</v>
      </c>
      <c r="E1131" s="140">
        <v>758</v>
      </c>
    </row>
    <row r="1132" spans="2:5">
      <c r="B1132" s="139">
        <v>44291</v>
      </c>
      <c r="C1132" t="s">
        <v>570</v>
      </c>
      <c r="D1132" t="s">
        <v>560</v>
      </c>
      <c r="E1132" s="140">
        <v>725</v>
      </c>
    </row>
    <row r="1133" spans="2:5">
      <c r="B1133" s="139">
        <v>44534</v>
      </c>
      <c r="C1133" t="s">
        <v>569</v>
      </c>
      <c r="D1133" t="s">
        <v>563</v>
      </c>
      <c r="E1133" s="140">
        <v>993</v>
      </c>
    </row>
    <row r="1134" spans="2:5">
      <c r="B1134" s="139">
        <v>44426</v>
      </c>
      <c r="C1134" t="s">
        <v>562</v>
      </c>
      <c r="D1134" t="s">
        <v>563</v>
      </c>
      <c r="E1134" s="140">
        <v>351</v>
      </c>
    </row>
    <row r="1135" spans="2:5">
      <c r="B1135" s="139">
        <v>44317</v>
      </c>
      <c r="C1135" t="s">
        <v>569</v>
      </c>
      <c r="D1135" t="s">
        <v>563</v>
      </c>
      <c r="E1135" s="140">
        <v>785</v>
      </c>
    </row>
    <row r="1136" spans="2:5">
      <c r="B1136" s="139">
        <v>44404</v>
      </c>
      <c r="C1136" t="s">
        <v>564</v>
      </c>
      <c r="D1136" t="s">
        <v>563</v>
      </c>
      <c r="E1136" s="140">
        <v>841</v>
      </c>
    </row>
    <row r="1137" spans="2:5">
      <c r="B1137" s="139">
        <v>44450</v>
      </c>
      <c r="C1137" t="s">
        <v>569</v>
      </c>
      <c r="D1137" t="s">
        <v>560</v>
      </c>
      <c r="E1137" s="140">
        <v>729</v>
      </c>
    </row>
    <row r="1138" spans="2:5">
      <c r="B1138" s="139">
        <v>44555</v>
      </c>
      <c r="C1138" t="s">
        <v>567</v>
      </c>
      <c r="D1138" t="s">
        <v>563</v>
      </c>
      <c r="E1138" s="140">
        <v>647</v>
      </c>
    </row>
    <row r="1139" spans="2:5">
      <c r="B1139" s="139">
        <v>44373</v>
      </c>
      <c r="C1139" t="s">
        <v>567</v>
      </c>
      <c r="D1139" t="s">
        <v>565</v>
      </c>
      <c r="E1139" s="140">
        <v>890</v>
      </c>
    </row>
    <row r="1140" spans="2:5">
      <c r="B1140" s="139">
        <v>44316</v>
      </c>
      <c r="C1140" t="s">
        <v>566</v>
      </c>
      <c r="D1140" t="s">
        <v>560</v>
      </c>
      <c r="E1140" s="140">
        <v>973</v>
      </c>
    </row>
    <row r="1141" spans="2:5">
      <c r="B1141" s="139">
        <v>44282</v>
      </c>
      <c r="C1141" t="s">
        <v>559</v>
      </c>
      <c r="D1141" t="s">
        <v>565</v>
      </c>
      <c r="E1141" s="140">
        <v>611</v>
      </c>
    </row>
    <row r="1142" spans="2:5">
      <c r="B1142" s="139">
        <v>44351</v>
      </c>
      <c r="C1142" t="s">
        <v>571</v>
      </c>
      <c r="D1142" t="s">
        <v>565</v>
      </c>
      <c r="E1142" s="140">
        <v>529</v>
      </c>
    </row>
    <row r="1143" spans="2:5">
      <c r="B1143" s="139">
        <v>44232</v>
      </c>
      <c r="C1143" t="s">
        <v>559</v>
      </c>
      <c r="D1143" t="s">
        <v>563</v>
      </c>
      <c r="E1143" s="140">
        <v>994</v>
      </c>
    </row>
    <row r="1144" spans="2:5">
      <c r="B1144" s="139">
        <v>44352</v>
      </c>
      <c r="C1144" t="s">
        <v>569</v>
      </c>
      <c r="D1144" t="s">
        <v>563</v>
      </c>
      <c r="E1144" s="140">
        <v>351</v>
      </c>
    </row>
    <row r="1145" spans="2:5">
      <c r="B1145" s="139">
        <v>44271</v>
      </c>
      <c r="C1145" t="s">
        <v>570</v>
      </c>
      <c r="D1145" t="s">
        <v>560</v>
      </c>
      <c r="E1145" s="140">
        <v>178</v>
      </c>
    </row>
    <row r="1146" spans="2:5">
      <c r="B1146" s="139">
        <v>44202</v>
      </c>
      <c r="C1146" t="s">
        <v>571</v>
      </c>
      <c r="D1146" t="s">
        <v>565</v>
      </c>
      <c r="E1146" s="140">
        <v>264</v>
      </c>
    </row>
    <row r="1147" spans="2:5">
      <c r="B1147" s="139">
        <v>44374</v>
      </c>
      <c r="C1147" t="s">
        <v>568</v>
      </c>
      <c r="D1147" t="s">
        <v>563</v>
      </c>
      <c r="E1147" s="140">
        <v>882</v>
      </c>
    </row>
    <row r="1148" spans="2:5">
      <c r="B1148" s="139">
        <v>44512</v>
      </c>
      <c r="C1148" t="s">
        <v>566</v>
      </c>
      <c r="D1148" t="s">
        <v>565</v>
      </c>
      <c r="E1148" s="140">
        <v>920</v>
      </c>
    </row>
    <row r="1149" spans="2:5">
      <c r="B1149" s="139">
        <v>44282</v>
      </c>
      <c r="C1149" t="s">
        <v>562</v>
      </c>
      <c r="D1149" t="s">
        <v>565</v>
      </c>
      <c r="E1149" s="140">
        <v>771</v>
      </c>
    </row>
    <row r="1150" spans="2:5">
      <c r="B1150" s="139">
        <v>44545</v>
      </c>
      <c r="C1150" t="s">
        <v>561</v>
      </c>
      <c r="D1150" t="s">
        <v>560</v>
      </c>
      <c r="E1150" s="140">
        <v>111</v>
      </c>
    </row>
    <row r="1151" spans="2:5">
      <c r="B1151" s="139">
        <v>44421</v>
      </c>
      <c r="C1151" t="s">
        <v>569</v>
      </c>
      <c r="D1151" t="s">
        <v>563</v>
      </c>
      <c r="E1151" s="140">
        <v>402</v>
      </c>
    </row>
    <row r="1152" spans="2:5">
      <c r="B1152" s="139">
        <v>44549</v>
      </c>
      <c r="C1152" t="s">
        <v>567</v>
      </c>
      <c r="D1152" t="s">
        <v>565</v>
      </c>
      <c r="E1152" s="140">
        <v>273</v>
      </c>
    </row>
    <row r="1153" spans="2:5">
      <c r="B1153" s="139">
        <v>44221</v>
      </c>
      <c r="C1153" t="s">
        <v>566</v>
      </c>
      <c r="D1153" t="s">
        <v>563</v>
      </c>
      <c r="E1153" s="140">
        <v>675</v>
      </c>
    </row>
    <row r="1154" spans="2:5">
      <c r="B1154" s="139">
        <v>44349</v>
      </c>
      <c r="C1154" t="s">
        <v>564</v>
      </c>
      <c r="D1154" t="s">
        <v>565</v>
      </c>
      <c r="E1154" s="140">
        <v>117</v>
      </c>
    </row>
    <row r="1155" spans="2:5">
      <c r="B1155" s="139">
        <v>44549</v>
      </c>
      <c r="C1155" t="s">
        <v>559</v>
      </c>
      <c r="D1155" t="s">
        <v>563</v>
      </c>
      <c r="E1155" s="140">
        <v>201</v>
      </c>
    </row>
    <row r="1156" spans="2:5">
      <c r="B1156" s="139">
        <v>44311</v>
      </c>
      <c r="C1156" t="s">
        <v>559</v>
      </c>
      <c r="D1156" t="s">
        <v>560</v>
      </c>
      <c r="E1156" s="140">
        <v>378</v>
      </c>
    </row>
    <row r="1157" spans="2:5">
      <c r="B1157" s="139">
        <v>44225</v>
      </c>
      <c r="C1157" t="s">
        <v>571</v>
      </c>
      <c r="D1157" t="s">
        <v>565</v>
      </c>
      <c r="E1157" s="140">
        <v>699</v>
      </c>
    </row>
    <row r="1158" spans="2:5">
      <c r="B1158" s="139">
        <v>44311</v>
      </c>
      <c r="C1158" t="s">
        <v>566</v>
      </c>
      <c r="D1158" t="s">
        <v>560</v>
      </c>
      <c r="E1158" s="140">
        <v>580</v>
      </c>
    </row>
    <row r="1159" spans="2:5">
      <c r="B1159" s="139">
        <v>44228</v>
      </c>
      <c r="C1159" t="s">
        <v>567</v>
      </c>
      <c r="D1159" t="s">
        <v>563</v>
      </c>
      <c r="E1159" s="140">
        <v>474</v>
      </c>
    </row>
    <row r="1160" spans="2:5">
      <c r="B1160" s="139">
        <v>44358</v>
      </c>
      <c r="C1160" t="s">
        <v>559</v>
      </c>
      <c r="D1160" t="s">
        <v>560</v>
      </c>
      <c r="E1160" s="140">
        <v>187</v>
      </c>
    </row>
    <row r="1161" spans="2:5">
      <c r="B1161" s="139">
        <v>44324</v>
      </c>
      <c r="C1161" t="s">
        <v>566</v>
      </c>
      <c r="D1161" t="s">
        <v>565</v>
      </c>
      <c r="E1161" s="140">
        <v>188</v>
      </c>
    </row>
    <row r="1162" spans="2:5">
      <c r="B1162" s="139">
        <v>44216</v>
      </c>
      <c r="C1162" t="s">
        <v>559</v>
      </c>
      <c r="D1162" t="s">
        <v>560</v>
      </c>
      <c r="E1162" s="140">
        <v>283</v>
      </c>
    </row>
    <row r="1163" spans="2:5">
      <c r="B1163" s="139">
        <v>44548</v>
      </c>
      <c r="C1163" t="s">
        <v>568</v>
      </c>
      <c r="D1163" t="s">
        <v>563</v>
      </c>
      <c r="E1163" s="140">
        <v>333</v>
      </c>
    </row>
    <row r="1164" spans="2:5">
      <c r="B1164" s="139">
        <v>44305</v>
      </c>
      <c r="C1164" t="s">
        <v>562</v>
      </c>
      <c r="D1164" t="s">
        <v>563</v>
      </c>
      <c r="E1164" s="140">
        <v>761</v>
      </c>
    </row>
    <row r="1165" spans="2:5">
      <c r="B1165" s="139">
        <v>44292</v>
      </c>
      <c r="C1165" t="s">
        <v>570</v>
      </c>
      <c r="D1165" t="s">
        <v>560</v>
      </c>
      <c r="E1165" s="140">
        <v>747</v>
      </c>
    </row>
    <row r="1166" spans="2:5">
      <c r="B1166" s="139">
        <v>44558</v>
      </c>
      <c r="C1166" t="s">
        <v>568</v>
      </c>
      <c r="D1166" t="s">
        <v>563</v>
      </c>
      <c r="E1166" s="140">
        <v>951</v>
      </c>
    </row>
    <row r="1167" spans="2:5">
      <c r="B1167" s="139">
        <v>44538</v>
      </c>
      <c r="C1167" t="s">
        <v>569</v>
      </c>
      <c r="D1167" t="s">
        <v>563</v>
      </c>
      <c r="E1167" s="140">
        <v>893</v>
      </c>
    </row>
    <row r="1168" spans="2:5">
      <c r="B1168" s="139">
        <v>44357</v>
      </c>
      <c r="C1168" t="s">
        <v>564</v>
      </c>
      <c r="D1168" t="s">
        <v>565</v>
      </c>
      <c r="E1168" s="140">
        <v>940</v>
      </c>
    </row>
    <row r="1169" spans="2:5">
      <c r="B1169" s="139">
        <v>44480</v>
      </c>
      <c r="C1169" t="s">
        <v>571</v>
      </c>
      <c r="D1169" t="s">
        <v>563</v>
      </c>
      <c r="E1169" s="140">
        <v>479</v>
      </c>
    </row>
    <row r="1170" spans="2:5">
      <c r="B1170" s="139">
        <v>44467</v>
      </c>
      <c r="C1170" t="s">
        <v>568</v>
      </c>
      <c r="D1170" t="s">
        <v>563</v>
      </c>
      <c r="E1170" s="140">
        <v>958</v>
      </c>
    </row>
    <row r="1171" spans="2:5">
      <c r="B1171" s="139">
        <v>44396</v>
      </c>
      <c r="C1171" t="s">
        <v>564</v>
      </c>
      <c r="D1171" t="s">
        <v>565</v>
      </c>
      <c r="E1171" s="140">
        <v>334</v>
      </c>
    </row>
    <row r="1172" spans="2:5">
      <c r="B1172" s="139">
        <v>44322</v>
      </c>
      <c r="C1172" t="s">
        <v>566</v>
      </c>
      <c r="D1172" t="s">
        <v>565</v>
      </c>
      <c r="E1172" s="140">
        <v>713</v>
      </c>
    </row>
    <row r="1173" spans="2:5">
      <c r="B1173" s="139">
        <v>44252</v>
      </c>
      <c r="C1173" t="s">
        <v>562</v>
      </c>
      <c r="D1173" t="s">
        <v>563</v>
      </c>
      <c r="E1173" s="140">
        <v>333</v>
      </c>
    </row>
    <row r="1174" spans="2:5">
      <c r="B1174" s="139">
        <v>44244</v>
      </c>
      <c r="C1174" t="s">
        <v>567</v>
      </c>
      <c r="D1174" t="s">
        <v>560</v>
      </c>
      <c r="E1174" s="140">
        <v>820</v>
      </c>
    </row>
    <row r="1175" spans="2:5">
      <c r="B1175" s="139">
        <v>44461</v>
      </c>
      <c r="C1175" t="s">
        <v>562</v>
      </c>
      <c r="D1175" t="s">
        <v>563</v>
      </c>
      <c r="E1175" s="140">
        <v>241</v>
      </c>
    </row>
    <row r="1176" spans="2:5">
      <c r="B1176" s="139">
        <v>44420</v>
      </c>
      <c r="C1176" t="s">
        <v>570</v>
      </c>
      <c r="D1176" t="s">
        <v>565</v>
      </c>
      <c r="E1176" s="140">
        <v>962</v>
      </c>
    </row>
    <row r="1177" spans="2:5">
      <c r="B1177" s="139">
        <v>44519</v>
      </c>
      <c r="C1177" t="s">
        <v>571</v>
      </c>
      <c r="D1177" t="s">
        <v>563</v>
      </c>
      <c r="E1177" s="140">
        <v>793</v>
      </c>
    </row>
    <row r="1178" spans="2:5">
      <c r="B1178" s="139">
        <v>44316</v>
      </c>
      <c r="C1178" t="s">
        <v>569</v>
      </c>
      <c r="D1178" t="s">
        <v>560</v>
      </c>
      <c r="E1178" s="140">
        <v>155</v>
      </c>
    </row>
    <row r="1179" spans="2:5">
      <c r="B1179" s="139">
        <v>44296</v>
      </c>
      <c r="C1179" t="s">
        <v>569</v>
      </c>
      <c r="D1179" t="s">
        <v>560</v>
      </c>
      <c r="E1179" s="140">
        <v>921</v>
      </c>
    </row>
    <row r="1180" spans="2:5">
      <c r="B1180" s="139">
        <v>44506</v>
      </c>
      <c r="C1180" t="s">
        <v>559</v>
      </c>
      <c r="D1180" t="s">
        <v>563</v>
      </c>
      <c r="E1180" s="140">
        <v>827</v>
      </c>
    </row>
    <row r="1181" spans="2:5">
      <c r="B1181" s="139">
        <v>44346</v>
      </c>
      <c r="C1181" t="s">
        <v>571</v>
      </c>
      <c r="D1181" t="s">
        <v>560</v>
      </c>
      <c r="E1181" s="140">
        <v>520</v>
      </c>
    </row>
    <row r="1182" spans="2:5">
      <c r="B1182" s="139">
        <v>44407</v>
      </c>
      <c r="C1182" t="s">
        <v>559</v>
      </c>
      <c r="D1182" t="s">
        <v>563</v>
      </c>
      <c r="E1182" s="140">
        <v>708</v>
      </c>
    </row>
    <row r="1183" spans="2:5">
      <c r="B1183" s="139">
        <v>44359</v>
      </c>
      <c r="C1183" t="s">
        <v>564</v>
      </c>
      <c r="D1183" t="s">
        <v>565</v>
      </c>
      <c r="E1183" s="140">
        <v>430</v>
      </c>
    </row>
    <row r="1184" spans="2:5">
      <c r="B1184" s="139">
        <v>44424</v>
      </c>
      <c r="C1184" t="s">
        <v>567</v>
      </c>
      <c r="D1184" t="s">
        <v>565</v>
      </c>
      <c r="E1184" s="140">
        <v>722</v>
      </c>
    </row>
    <row r="1185" spans="2:5">
      <c r="B1185" s="139">
        <v>44255</v>
      </c>
      <c r="C1185" t="s">
        <v>559</v>
      </c>
      <c r="D1185" t="s">
        <v>565</v>
      </c>
      <c r="E1185" s="140">
        <v>307</v>
      </c>
    </row>
    <row r="1186" spans="2:5">
      <c r="B1186" s="139">
        <v>44206</v>
      </c>
      <c r="C1186" t="s">
        <v>562</v>
      </c>
      <c r="D1186" t="s">
        <v>560</v>
      </c>
      <c r="E1186" s="140">
        <v>571</v>
      </c>
    </row>
    <row r="1187" spans="2:5">
      <c r="B1187" s="139">
        <v>44512</v>
      </c>
      <c r="C1187" t="s">
        <v>568</v>
      </c>
      <c r="D1187" t="s">
        <v>560</v>
      </c>
      <c r="E1187" s="140">
        <v>777</v>
      </c>
    </row>
    <row r="1188" spans="2:5">
      <c r="B1188" s="139">
        <v>44322</v>
      </c>
      <c r="C1188" t="s">
        <v>570</v>
      </c>
      <c r="D1188" t="s">
        <v>560</v>
      </c>
      <c r="E1188" s="140">
        <v>459</v>
      </c>
    </row>
    <row r="1189" spans="2:5">
      <c r="B1189" s="139">
        <v>44336</v>
      </c>
      <c r="C1189" t="s">
        <v>559</v>
      </c>
      <c r="D1189" t="s">
        <v>560</v>
      </c>
      <c r="E1189" s="140">
        <v>547</v>
      </c>
    </row>
    <row r="1190" spans="2:5">
      <c r="B1190" s="139">
        <v>44294</v>
      </c>
      <c r="C1190" t="s">
        <v>562</v>
      </c>
      <c r="D1190" t="s">
        <v>563</v>
      </c>
      <c r="E1190" s="140">
        <v>676</v>
      </c>
    </row>
    <row r="1191" spans="2:5">
      <c r="B1191" s="139">
        <v>44402</v>
      </c>
      <c r="C1191" t="s">
        <v>568</v>
      </c>
      <c r="D1191" t="s">
        <v>560</v>
      </c>
      <c r="E1191" s="140">
        <v>506</v>
      </c>
    </row>
    <row r="1192" spans="2:5">
      <c r="B1192" s="139">
        <v>44403</v>
      </c>
      <c r="C1192" t="s">
        <v>570</v>
      </c>
      <c r="D1192" t="s">
        <v>565</v>
      </c>
      <c r="E1192" s="140">
        <v>723</v>
      </c>
    </row>
    <row r="1193" spans="2:5">
      <c r="B1193" s="139">
        <v>44419</v>
      </c>
      <c r="C1193" t="s">
        <v>571</v>
      </c>
      <c r="D1193" t="s">
        <v>565</v>
      </c>
      <c r="E1193" s="140">
        <v>577</v>
      </c>
    </row>
    <row r="1194" spans="2:5">
      <c r="B1194" s="139">
        <v>44511</v>
      </c>
      <c r="C1194" t="s">
        <v>569</v>
      </c>
      <c r="D1194" t="s">
        <v>563</v>
      </c>
      <c r="E1194" s="140">
        <v>899</v>
      </c>
    </row>
    <row r="1195" spans="2:5">
      <c r="B1195" s="139">
        <v>44312</v>
      </c>
      <c r="C1195" t="s">
        <v>566</v>
      </c>
      <c r="D1195" t="s">
        <v>563</v>
      </c>
      <c r="E1195" s="140">
        <v>483</v>
      </c>
    </row>
    <row r="1196" spans="2:5">
      <c r="B1196" s="139">
        <v>44393</v>
      </c>
      <c r="C1196" t="s">
        <v>564</v>
      </c>
      <c r="D1196" t="s">
        <v>560</v>
      </c>
      <c r="E1196" s="140">
        <v>629</v>
      </c>
    </row>
    <row r="1197" spans="2:5">
      <c r="B1197" s="139">
        <v>44330</v>
      </c>
      <c r="C1197" t="s">
        <v>569</v>
      </c>
      <c r="D1197" t="s">
        <v>565</v>
      </c>
      <c r="E1197" s="140">
        <v>682</v>
      </c>
    </row>
    <row r="1198" spans="2:5">
      <c r="B1198" s="139">
        <v>44330</v>
      </c>
      <c r="C1198" t="s">
        <v>567</v>
      </c>
      <c r="D1198" t="s">
        <v>563</v>
      </c>
      <c r="E1198" s="140">
        <v>686</v>
      </c>
    </row>
    <row r="1199" spans="2:5">
      <c r="B1199" s="139">
        <v>44468</v>
      </c>
      <c r="C1199" t="s">
        <v>570</v>
      </c>
      <c r="D1199" t="s">
        <v>565</v>
      </c>
      <c r="E1199" s="140">
        <v>464</v>
      </c>
    </row>
    <row r="1200" spans="2:5">
      <c r="B1200" s="139">
        <v>44480</v>
      </c>
      <c r="C1200" t="s">
        <v>561</v>
      </c>
      <c r="D1200" t="s">
        <v>563</v>
      </c>
      <c r="E1200" s="140">
        <v>599</v>
      </c>
    </row>
    <row r="1201" spans="2:5">
      <c r="B1201" s="139">
        <v>44298</v>
      </c>
      <c r="C1201" t="s">
        <v>566</v>
      </c>
      <c r="D1201" t="s">
        <v>565</v>
      </c>
      <c r="E1201" s="140">
        <v>331</v>
      </c>
    </row>
    <row r="1202" spans="2:5">
      <c r="B1202" s="139">
        <v>44246</v>
      </c>
      <c r="C1202" t="s">
        <v>564</v>
      </c>
      <c r="D1202" t="s">
        <v>560</v>
      </c>
      <c r="E1202" s="140">
        <v>201</v>
      </c>
    </row>
    <row r="1203" spans="2:5">
      <c r="B1203" s="139">
        <v>44499</v>
      </c>
      <c r="C1203" t="s">
        <v>567</v>
      </c>
      <c r="D1203" t="s">
        <v>560</v>
      </c>
      <c r="E1203" s="140">
        <v>825</v>
      </c>
    </row>
    <row r="1204" spans="2:5">
      <c r="B1204" s="139">
        <v>44350</v>
      </c>
      <c r="C1204" t="s">
        <v>570</v>
      </c>
      <c r="D1204" t="s">
        <v>560</v>
      </c>
      <c r="E1204" s="140">
        <v>846</v>
      </c>
    </row>
    <row r="1205" spans="2:5">
      <c r="B1205" s="139">
        <v>44249</v>
      </c>
      <c r="C1205" t="s">
        <v>569</v>
      </c>
      <c r="D1205" t="s">
        <v>560</v>
      </c>
      <c r="E1205" s="140">
        <v>595</v>
      </c>
    </row>
    <row r="1206" spans="2:5">
      <c r="B1206" s="139">
        <v>44380</v>
      </c>
      <c r="C1206" t="s">
        <v>567</v>
      </c>
      <c r="D1206" t="s">
        <v>563</v>
      </c>
      <c r="E1206" s="140">
        <v>173</v>
      </c>
    </row>
    <row r="1207" spans="2:5">
      <c r="B1207" s="139">
        <v>44378</v>
      </c>
      <c r="C1207" t="s">
        <v>571</v>
      </c>
      <c r="D1207" t="s">
        <v>565</v>
      </c>
      <c r="E1207" s="140">
        <v>376</v>
      </c>
    </row>
    <row r="1208" spans="2:5">
      <c r="B1208" s="139">
        <v>44410</v>
      </c>
      <c r="C1208" t="s">
        <v>571</v>
      </c>
      <c r="D1208" t="s">
        <v>560</v>
      </c>
      <c r="E1208" s="140">
        <v>267</v>
      </c>
    </row>
    <row r="1209" spans="2:5">
      <c r="B1209" s="139">
        <v>44521</v>
      </c>
      <c r="C1209" t="s">
        <v>568</v>
      </c>
      <c r="D1209" t="s">
        <v>563</v>
      </c>
      <c r="E1209" s="140">
        <v>691</v>
      </c>
    </row>
    <row r="1210" spans="2:5">
      <c r="B1210" s="139">
        <v>44221</v>
      </c>
      <c r="C1210" t="s">
        <v>571</v>
      </c>
      <c r="D1210" t="s">
        <v>560</v>
      </c>
      <c r="E1210" s="140">
        <v>336</v>
      </c>
    </row>
    <row r="1211" spans="2:5">
      <c r="B1211" s="139">
        <v>44347</v>
      </c>
      <c r="C1211" t="s">
        <v>561</v>
      </c>
      <c r="D1211" t="s">
        <v>560</v>
      </c>
      <c r="E1211" s="140">
        <v>250</v>
      </c>
    </row>
    <row r="1212" spans="2:5">
      <c r="B1212" s="139">
        <v>44351</v>
      </c>
      <c r="C1212" t="s">
        <v>568</v>
      </c>
      <c r="D1212" t="s">
        <v>565</v>
      </c>
      <c r="E1212" s="140">
        <v>900</v>
      </c>
    </row>
    <row r="1213" spans="2:5">
      <c r="B1213" s="139">
        <v>44213</v>
      </c>
      <c r="C1213" t="s">
        <v>567</v>
      </c>
      <c r="D1213" t="s">
        <v>563</v>
      </c>
      <c r="E1213" s="140">
        <v>844</v>
      </c>
    </row>
    <row r="1214" spans="2:5">
      <c r="B1214" s="139">
        <v>44256</v>
      </c>
      <c r="C1214" t="s">
        <v>571</v>
      </c>
      <c r="D1214" t="s">
        <v>565</v>
      </c>
      <c r="E1214" s="140">
        <v>140</v>
      </c>
    </row>
    <row r="1215" spans="2:5">
      <c r="B1215" s="139">
        <v>44450</v>
      </c>
      <c r="C1215" t="s">
        <v>561</v>
      </c>
      <c r="D1215" t="s">
        <v>565</v>
      </c>
      <c r="E1215" s="140">
        <v>114</v>
      </c>
    </row>
    <row r="1216" spans="2:5">
      <c r="B1216" s="139">
        <v>44432</v>
      </c>
      <c r="C1216" t="s">
        <v>559</v>
      </c>
      <c r="D1216" t="s">
        <v>563</v>
      </c>
      <c r="E1216" s="140">
        <v>694</v>
      </c>
    </row>
    <row r="1217" spans="2:5">
      <c r="B1217" s="139">
        <v>44520</v>
      </c>
      <c r="C1217" t="s">
        <v>569</v>
      </c>
      <c r="D1217" t="s">
        <v>565</v>
      </c>
      <c r="E1217" s="140">
        <v>168</v>
      </c>
    </row>
    <row r="1218" spans="2:5">
      <c r="B1218" s="139">
        <v>44262</v>
      </c>
      <c r="C1218" t="s">
        <v>559</v>
      </c>
      <c r="D1218" t="s">
        <v>563</v>
      </c>
      <c r="E1218" s="140">
        <v>422</v>
      </c>
    </row>
    <row r="1219" spans="2:5">
      <c r="B1219" s="139">
        <v>44221</v>
      </c>
      <c r="C1219" t="s">
        <v>564</v>
      </c>
      <c r="D1219" t="s">
        <v>565</v>
      </c>
      <c r="E1219" s="140">
        <v>448</v>
      </c>
    </row>
    <row r="1220" spans="2:5">
      <c r="B1220" s="139">
        <v>44543</v>
      </c>
      <c r="C1220" t="s">
        <v>561</v>
      </c>
      <c r="D1220" t="s">
        <v>565</v>
      </c>
      <c r="E1220" s="140">
        <v>625</v>
      </c>
    </row>
    <row r="1221" spans="2:5">
      <c r="B1221" s="139">
        <v>44228</v>
      </c>
      <c r="C1221" t="s">
        <v>559</v>
      </c>
      <c r="D1221" t="s">
        <v>563</v>
      </c>
      <c r="E1221" s="140">
        <v>827</v>
      </c>
    </row>
    <row r="1222" spans="2:5">
      <c r="B1222" s="139">
        <v>44201</v>
      </c>
      <c r="C1222" t="s">
        <v>561</v>
      </c>
      <c r="D1222" t="s">
        <v>563</v>
      </c>
      <c r="E1222" s="140">
        <v>235</v>
      </c>
    </row>
    <row r="1223" spans="2:5">
      <c r="B1223" s="139">
        <v>44423</v>
      </c>
      <c r="C1223" t="s">
        <v>567</v>
      </c>
      <c r="D1223" t="s">
        <v>565</v>
      </c>
      <c r="E1223" s="140">
        <v>564</v>
      </c>
    </row>
    <row r="1224" spans="2:5">
      <c r="B1224" s="139">
        <v>44243</v>
      </c>
      <c r="C1224" t="s">
        <v>561</v>
      </c>
      <c r="D1224" t="s">
        <v>565</v>
      </c>
      <c r="E1224" s="140">
        <v>769</v>
      </c>
    </row>
    <row r="1225" spans="2:5">
      <c r="B1225" s="139">
        <v>44515</v>
      </c>
      <c r="C1225" t="s">
        <v>569</v>
      </c>
      <c r="D1225" t="s">
        <v>565</v>
      </c>
      <c r="E1225" s="140">
        <v>457</v>
      </c>
    </row>
    <row r="1226" spans="2:5">
      <c r="B1226" s="139">
        <v>44212</v>
      </c>
      <c r="C1226" t="s">
        <v>559</v>
      </c>
      <c r="D1226" t="s">
        <v>563</v>
      </c>
      <c r="E1226" s="140">
        <v>762</v>
      </c>
    </row>
    <row r="1227" spans="2:5">
      <c r="B1227" s="139">
        <v>44465</v>
      </c>
      <c r="C1227" t="s">
        <v>567</v>
      </c>
      <c r="D1227" t="s">
        <v>565</v>
      </c>
      <c r="E1227" s="140">
        <v>636</v>
      </c>
    </row>
    <row r="1228" spans="2:5">
      <c r="B1228" s="139">
        <v>44261</v>
      </c>
      <c r="C1228" t="s">
        <v>566</v>
      </c>
      <c r="D1228" t="s">
        <v>565</v>
      </c>
      <c r="E1228" s="140">
        <v>156</v>
      </c>
    </row>
    <row r="1229" spans="2:5">
      <c r="B1229" s="139">
        <v>44358</v>
      </c>
      <c r="C1229" t="s">
        <v>569</v>
      </c>
      <c r="D1229" t="s">
        <v>563</v>
      </c>
      <c r="E1229" s="140">
        <v>727</v>
      </c>
    </row>
    <row r="1230" spans="2:5">
      <c r="B1230" s="139">
        <v>44470</v>
      </c>
      <c r="C1230" t="s">
        <v>562</v>
      </c>
      <c r="D1230" t="s">
        <v>563</v>
      </c>
      <c r="E1230" s="140">
        <v>231</v>
      </c>
    </row>
    <row r="1231" spans="2:5">
      <c r="B1231" s="139">
        <v>44341</v>
      </c>
      <c r="C1231" t="s">
        <v>562</v>
      </c>
      <c r="D1231" t="s">
        <v>560</v>
      </c>
      <c r="E1231" s="140">
        <v>646</v>
      </c>
    </row>
    <row r="1232" spans="2:5">
      <c r="B1232" s="139">
        <v>44358</v>
      </c>
      <c r="C1232" t="s">
        <v>562</v>
      </c>
      <c r="D1232" t="s">
        <v>565</v>
      </c>
      <c r="E1232" s="140">
        <v>857</v>
      </c>
    </row>
    <row r="1233" spans="2:5">
      <c r="B1233" s="139">
        <v>44540</v>
      </c>
      <c r="C1233" t="s">
        <v>570</v>
      </c>
      <c r="D1233" t="s">
        <v>565</v>
      </c>
      <c r="E1233" s="140">
        <v>450</v>
      </c>
    </row>
    <row r="1234" spans="2:5">
      <c r="B1234" s="139">
        <v>44224</v>
      </c>
      <c r="C1234" t="s">
        <v>562</v>
      </c>
      <c r="D1234" t="s">
        <v>565</v>
      </c>
      <c r="E1234" s="140">
        <v>356</v>
      </c>
    </row>
    <row r="1235" spans="2:5">
      <c r="B1235" s="139">
        <v>44390</v>
      </c>
      <c r="C1235" t="s">
        <v>570</v>
      </c>
      <c r="D1235" t="s">
        <v>560</v>
      </c>
      <c r="E1235" s="140">
        <v>374</v>
      </c>
    </row>
    <row r="1236" spans="2:5">
      <c r="B1236" s="139">
        <v>44312</v>
      </c>
      <c r="C1236" t="s">
        <v>571</v>
      </c>
      <c r="D1236" t="s">
        <v>565</v>
      </c>
      <c r="E1236" s="140">
        <v>197</v>
      </c>
    </row>
    <row r="1237" spans="2:5">
      <c r="B1237" s="139">
        <v>44517</v>
      </c>
      <c r="C1237" t="s">
        <v>570</v>
      </c>
      <c r="D1237" t="s">
        <v>560</v>
      </c>
      <c r="E1237" s="140">
        <v>313</v>
      </c>
    </row>
    <row r="1238" spans="2:5">
      <c r="B1238" s="139">
        <v>44206</v>
      </c>
      <c r="C1238" t="s">
        <v>561</v>
      </c>
      <c r="D1238" t="s">
        <v>563</v>
      </c>
      <c r="E1238" s="140">
        <v>842</v>
      </c>
    </row>
    <row r="1239" spans="2:5">
      <c r="B1239" s="139">
        <v>44413</v>
      </c>
      <c r="C1239" t="s">
        <v>566</v>
      </c>
      <c r="D1239" t="s">
        <v>565</v>
      </c>
      <c r="E1239" s="140">
        <v>857</v>
      </c>
    </row>
    <row r="1240" spans="2:5">
      <c r="B1240" s="139">
        <v>44468</v>
      </c>
      <c r="C1240" t="s">
        <v>569</v>
      </c>
      <c r="D1240" t="s">
        <v>560</v>
      </c>
      <c r="E1240" s="140">
        <v>315</v>
      </c>
    </row>
    <row r="1241" spans="2:5">
      <c r="B1241" s="139">
        <v>44457</v>
      </c>
      <c r="C1241" t="s">
        <v>566</v>
      </c>
      <c r="D1241" t="s">
        <v>565</v>
      </c>
      <c r="E1241" s="140">
        <v>992</v>
      </c>
    </row>
    <row r="1242" spans="2:5">
      <c r="B1242" s="139">
        <v>44210</v>
      </c>
      <c r="C1242" t="s">
        <v>571</v>
      </c>
      <c r="D1242" t="s">
        <v>563</v>
      </c>
      <c r="E1242" s="140">
        <v>280</v>
      </c>
    </row>
    <row r="1243" spans="2:5">
      <c r="B1243" s="139">
        <v>44404</v>
      </c>
      <c r="C1243" t="s">
        <v>567</v>
      </c>
      <c r="D1243" t="s">
        <v>560</v>
      </c>
      <c r="E1243" s="140">
        <v>724</v>
      </c>
    </row>
    <row r="1244" spans="2:5">
      <c r="B1244" s="139">
        <v>44286</v>
      </c>
      <c r="C1244" t="s">
        <v>562</v>
      </c>
      <c r="D1244" t="s">
        <v>565</v>
      </c>
      <c r="E1244" s="140">
        <v>102</v>
      </c>
    </row>
    <row r="1245" spans="2:5">
      <c r="B1245" s="139">
        <v>44389</v>
      </c>
      <c r="C1245" t="s">
        <v>564</v>
      </c>
      <c r="D1245" t="s">
        <v>565</v>
      </c>
      <c r="E1245" s="140">
        <v>246</v>
      </c>
    </row>
    <row r="1246" spans="2:5">
      <c r="B1246" s="139">
        <v>44233</v>
      </c>
      <c r="C1246" t="s">
        <v>568</v>
      </c>
      <c r="D1246" t="s">
        <v>560</v>
      </c>
      <c r="E1246" s="140">
        <v>875</v>
      </c>
    </row>
    <row r="1247" spans="2:5">
      <c r="B1247" s="139">
        <v>44478</v>
      </c>
      <c r="C1247" t="s">
        <v>569</v>
      </c>
      <c r="D1247" t="s">
        <v>560</v>
      </c>
      <c r="E1247" s="140">
        <v>392</v>
      </c>
    </row>
    <row r="1248" spans="2:5">
      <c r="B1248" s="139">
        <v>44381</v>
      </c>
      <c r="C1248" t="s">
        <v>567</v>
      </c>
      <c r="D1248" t="s">
        <v>565</v>
      </c>
      <c r="E1248" s="140">
        <v>133</v>
      </c>
    </row>
    <row r="1249" spans="2:5">
      <c r="B1249" s="139">
        <v>44231</v>
      </c>
      <c r="C1249" t="s">
        <v>564</v>
      </c>
      <c r="D1249" t="s">
        <v>565</v>
      </c>
      <c r="E1249" s="140">
        <v>377</v>
      </c>
    </row>
    <row r="1250" spans="2:5">
      <c r="B1250" s="139">
        <v>44350</v>
      </c>
      <c r="C1250" t="s">
        <v>564</v>
      </c>
      <c r="D1250" t="s">
        <v>560</v>
      </c>
      <c r="E1250" s="140">
        <v>466</v>
      </c>
    </row>
    <row r="1251" spans="2:5">
      <c r="B1251" s="139">
        <v>44519</v>
      </c>
      <c r="C1251" t="s">
        <v>562</v>
      </c>
      <c r="D1251" t="s">
        <v>560</v>
      </c>
      <c r="E1251" s="140">
        <v>448</v>
      </c>
    </row>
    <row r="1252" spans="2:5">
      <c r="B1252" s="139">
        <v>44467</v>
      </c>
      <c r="C1252" t="s">
        <v>570</v>
      </c>
      <c r="D1252" t="s">
        <v>560</v>
      </c>
      <c r="E1252" s="140">
        <v>723</v>
      </c>
    </row>
    <row r="1253" spans="2:5">
      <c r="B1253" s="139">
        <v>44463</v>
      </c>
      <c r="C1253" t="s">
        <v>562</v>
      </c>
      <c r="D1253" t="s">
        <v>560</v>
      </c>
      <c r="E1253" s="140">
        <v>845</v>
      </c>
    </row>
    <row r="1254" spans="2:5">
      <c r="B1254" s="139">
        <v>44257</v>
      </c>
      <c r="C1254" t="s">
        <v>571</v>
      </c>
      <c r="D1254" t="s">
        <v>565</v>
      </c>
      <c r="E1254" s="140">
        <v>726</v>
      </c>
    </row>
    <row r="1255" spans="2:5">
      <c r="B1255" s="139">
        <v>44354</v>
      </c>
      <c r="C1255" t="s">
        <v>570</v>
      </c>
      <c r="D1255" t="s">
        <v>565</v>
      </c>
      <c r="E1255" s="140">
        <v>667</v>
      </c>
    </row>
    <row r="1256" spans="2:5">
      <c r="B1256" s="139">
        <v>44456</v>
      </c>
      <c r="C1256" t="s">
        <v>567</v>
      </c>
      <c r="D1256" t="s">
        <v>563</v>
      </c>
      <c r="E1256" s="140">
        <v>414</v>
      </c>
    </row>
    <row r="1257" spans="2:5">
      <c r="B1257" s="139">
        <v>44321</v>
      </c>
      <c r="C1257" t="s">
        <v>569</v>
      </c>
      <c r="D1257" t="s">
        <v>563</v>
      </c>
      <c r="E1257" s="140">
        <v>443</v>
      </c>
    </row>
    <row r="1258" spans="2:5">
      <c r="B1258" s="139">
        <v>44473</v>
      </c>
      <c r="C1258" t="s">
        <v>559</v>
      </c>
      <c r="D1258" t="s">
        <v>560</v>
      </c>
      <c r="E1258" s="140">
        <v>800</v>
      </c>
    </row>
    <row r="1259" spans="2:5">
      <c r="B1259" s="139">
        <v>44365</v>
      </c>
      <c r="C1259" t="s">
        <v>570</v>
      </c>
      <c r="D1259" t="s">
        <v>560</v>
      </c>
      <c r="E1259" s="140">
        <v>442</v>
      </c>
    </row>
    <row r="1260" spans="2:5">
      <c r="B1260" s="139">
        <v>44542</v>
      </c>
      <c r="C1260" t="s">
        <v>564</v>
      </c>
      <c r="D1260" t="s">
        <v>563</v>
      </c>
      <c r="E1260" s="140">
        <v>944</v>
      </c>
    </row>
    <row r="1261" spans="2:5">
      <c r="B1261" s="139">
        <v>44405</v>
      </c>
      <c r="C1261" t="s">
        <v>564</v>
      </c>
      <c r="D1261" t="s">
        <v>560</v>
      </c>
      <c r="E1261" s="140">
        <v>210</v>
      </c>
    </row>
    <row r="1262" spans="2:5">
      <c r="B1262" s="139">
        <v>44287</v>
      </c>
      <c r="C1262" t="s">
        <v>562</v>
      </c>
      <c r="D1262" t="s">
        <v>563</v>
      </c>
      <c r="E1262" s="140">
        <v>861</v>
      </c>
    </row>
    <row r="1263" spans="2:5">
      <c r="B1263" s="139">
        <v>44412</v>
      </c>
      <c r="C1263" t="s">
        <v>569</v>
      </c>
      <c r="D1263" t="s">
        <v>563</v>
      </c>
      <c r="E1263" s="140">
        <v>138</v>
      </c>
    </row>
    <row r="1264" spans="2:5">
      <c r="B1264" s="139">
        <v>44517</v>
      </c>
      <c r="C1264" t="s">
        <v>567</v>
      </c>
      <c r="D1264" t="s">
        <v>560</v>
      </c>
      <c r="E1264" s="140">
        <v>853</v>
      </c>
    </row>
    <row r="1265" spans="2:5">
      <c r="B1265" s="139">
        <v>44306</v>
      </c>
      <c r="C1265" t="s">
        <v>571</v>
      </c>
      <c r="D1265" t="s">
        <v>560</v>
      </c>
      <c r="E1265" s="140">
        <v>230</v>
      </c>
    </row>
    <row r="1266" spans="2:5">
      <c r="B1266" s="139">
        <v>44422</v>
      </c>
      <c r="C1266" t="s">
        <v>566</v>
      </c>
      <c r="D1266" t="s">
        <v>565</v>
      </c>
      <c r="E1266" s="140">
        <v>951</v>
      </c>
    </row>
    <row r="1267" spans="2:5">
      <c r="B1267" s="139">
        <v>44220</v>
      </c>
      <c r="C1267" t="s">
        <v>562</v>
      </c>
      <c r="D1267" t="s">
        <v>563</v>
      </c>
      <c r="E1267" s="140">
        <v>962</v>
      </c>
    </row>
    <row r="1268" spans="2:5">
      <c r="B1268" s="139">
        <v>44467</v>
      </c>
      <c r="C1268" t="s">
        <v>566</v>
      </c>
      <c r="D1268" t="s">
        <v>563</v>
      </c>
      <c r="E1268" s="140">
        <v>582</v>
      </c>
    </row>
    <row r="1269" spans="2:5">
      <c r="B1269" s="139">
        <v>44541</v>
      </c>
      <c r="C1269" t="s">
        <v>568</v>
      </c>
      <c r="D1269" t="s">
        <v>563</v>
      </c>
      <c r="E1269" s="140">
        <v>305</v>
      </c>
    </row>
    <row r="1270" spans="2:5">
      <c r="B1270" s="139">
        <v>44474</v>
      </c>
      <c r="C1270" t="s">
        <v>567</v>
      </c>
      <c r="D1270" t="s">
        <v>565</v>
      </c>
      <c r="E1270" s="140">
        <v>415</v>
      </c>
    </row>
    <row r="1271" spans="2:5">
      <c r="B1271" s="139">
        <v>44557</v>
      </c>
      <c r="C1271" t="s">
        <v>559</v>
      </c>
      <c r="D1271" t="s">
        <v>565</v>
      </c>
      <c r="E1271" s="140">
        <v>212</v>
      </c>
    </row>
    <row r="1272" spans="2:5">
      <c r="B1272" s="139">
        <v>44395</v>
      </c>
      <c r="C1272" t="s">
        <v>569</v>
      </c>
      <c r="D1272" t="s">
        <v>560</v>
      </c>
      <c r="E1272" s="140">
        <v>141</v>
      </c>
    </row>
    <row r="1273" spans="2:5">
      <c r="B1273" s="139">
        <v>44533</v>
      </c>
      <c r="C1273" t="s">
        <v>564</v>
      </c>
      <c r="D1273" t="s">
        <v>563</v>
      </c>
      <c r="E1273" s="140">
        <v>721</v>
      </c>
    </row>
    <row r="1274" spans="2:5">
      <c r="B1274" s="139">
        <v>44427</v>
      </c>
      <c r="C1274" t="s">
        <v>569</v>
      </c>
      <c r="D1274" t="s">
        <v>565</v>
      </c>
      <c r="E1274" s="140">
        <v>722</v>
      </c>
    </row>
    <row r="1275" spans="2:5">
      <c r="B1275" s="139">
        <v>44348</v>
      </c>
      <c r="C1275" t="s">
        <v>559</v>
      </c>
      <c r="D1275" t="s">
        <v>563</v>
      </c>
      <c r="E1275" s="140">
        <v>214</v>
      </c>
    </row>
    <row r="1276" spans="2:5">
      <c r="B1276" s="139">
        <v>44251</v>
      </c>
      <c r="C1276" t="s">
        <v>559</v>
      </c>
      <c r="D1276" t="s">
        <v>560</v>
      </c>
      <c r="E1276" s="140">
        <v>807</v>
      </c>
    </row>
    <row r="1277" spans="2:5">
      <c r="B1277" s="139">
        <v>44499</v>
      </c>
      <c r="C1277" t="s">
        <v>568</v>
      </c>
      <c r="D1277" t="s">
        <v>560</v>
      </c>
      <c r="E1277" s="140">
        <v>708</v>
      </c>
    </row>
    <row r="1278" spans="2:5">
      <c r="B1278" s="139">
        <v>44252</v>
      </c>
      <c r="C1278" t="s">
        <v>570</v>
      </c>
      <c r="D1278" t="s">
        <v>565</v>
      </c>
      <c r="E1278" s="140">
        <v>559</v>
      </c>
    </row>
    <row r="1279" spans="2:5">
      <c r="B1279" s="139">
        <v>44558</v>
      </c>
      <c r="C1279" t="s">
        <v>571</v>
      </c>
      <c r="D1279" t="s">
        <v>565</v>
      </c>
      <c r="E1279" s="140">
        <v>951</v>
      </c>
    </row>
    <row r="1280" spans="2:5">
      <c r="B1280" s="139">
        <v>44561</v>
      </c>
      <c r="C1280" t="s">
        <v>561</v>
      </c>
      <c r="D1280" t="s">
        <v>563</v>
      </c>
      <c r="E1280" s="140">
        <v>133</v>
      </c>
    </row>
    <row r="1281" spans="2:5">
      <c r="B1281" s="139">
        <v>44488</v>
      </c>
      <c r="C1281" t="s">
        <v>562</v>
      </c>
      <c r="D1281" t="s">
        <v>563</v>
      </c>
      <c r="E1281" s="140">
        <v>254</v>
      </c>
    </row>
    <row r="1282" spans="2:5">
      <c r="B1282" s="139">
        <v>44393</v>
      </c>
      <c r="C1282" t="s">
        <v>562</v>
      </c>
      <c r="D1282" t="s">
        <v>565</v>
      </c>
      <c r="E1282" s="140">
        <v>936</v>
      </c>
    </row>
    <row r="1283" spans="2:5">
      <c r="B1283" s="139">
        <v>44279</v>
      </c>
      <c r="C1283" t="s">
        <v>562</v>
      </c>
      <c r="D1283" t="s">
        <v>563</v>
      </c>
      <c r="E1283" s="140">
        <v>212</v>
      </c>
    </row>
    <row r="1284" spans="2:5">
      <c r="B1284" s="139">
        <v>44265</v>
      </c>
      <c r="C1284" t="s">
        <v>570</v>
      </c>
      <c r="D1284" t="s">
        <v>560</v>
      </c>
      <c r="E1284" s="140">
        <v>408</v>
      </c>
    </row>
    <row r="1285" spans="2:5">
      <c r="B1285" s="139">
        <v>44223</v>
      </c>
      <c r="C1285" t="s">
        <v>564</v>
      </c>
      <c r="D1285" t="s">
        <v>565</v>
      </c>
      <c r="E1285" s="140">
        <v>445</v>
      </c>
    </row>
    <row r="1286" spans="2:5">
      <c r="B1286" s="139">
        <v>44467</v>
      </c>
      <c r="C1286" t="s">
        <v>571</v>
      </c>
      <c r="D1286" t="s">
        <v>565</v>
      </c>
      <c r="E1286" s="140">
        <v>827</v>
      </c>
    </row>
    <row r="1287" spans="2:5">
      <c r="B1287" s="139">
        <v>44447</v>
      </c>
      <c r="C1287" t="s">
        <v>561</v>
      </c>
      <c r="D1287" t="s">
        <v>565</v>
      </c>
      <c r="E1287" s="140">
        <v>392</v>
      </c>
    </row>
    <row r="1288" spans="2:5">
      <c r="B1288" s="139">
        <v>44406</v>
      </c>
      <c r="C1288" t="s">
        <v>567</v>
      </c>
      <c r="D1288" t="s">
        <v>565</v>
      </c>
      <c r="E1288" s="140">
        <v>169</v>
      </c>
    </row>
    <row r="1289" spans="2:5">
      <c r="B1289" s="139">
        <v>44420</v>
      </c>
      <c r="C1289" t="s">
        <v>568</v>
      </c>
      <c r="D1289" t="s">
        <v>563</v>
      </c>
      <c r="E1289" s="140">
        <v>752</v>
      </c>
    </row>
    <row r="1290" spans="2:5">
      <c r="B1290" s="139">
        <v>44525</v>
      </c>
      <c r="C1290" t="s">
        <v>559</v>
      </c>
      <c r="D1290" t="s">
        <v>565</v>
      </c>
      <c r="E1290" s="140">
        <v>916</v>
      </c>
    </row>
    <row r="1291" spans="2:5">
      <c r="B1291" s="139">
        <v>44559</v>
      </c>
      <c r="C1291" t="s">
        <v>564</v>
      </c>
      <c r="D1291" t="s">
        <v>563</v>
      </c>
      <c r="E1291" s="140">
        <v>863</v>
      </c>
    </row>
    <row r="1292" spans="2:5">
      <c r="B1292" s="139">
        <v>44492</v>
      </c>
      <c r="C1292" t="s">
        <v>568</v>
      </c>
      <c r="D1292" t="s">
        <v>565</v>
      </c>
      <c r="E1292" s="140">
        <v>971</v>
      </c>
    </row>
    <row r="1293" spans="2:5">
      <c r="B1293" s="139">
        <v>44487</v>
      </c>
      <c r="C1293" t="s">
        <v>566</v>
      </c>
      <c r="D1293" t="s">
        <v>560</v>
      </c>
      <c r="E1293" s="140">
        <v>858</v>
      </c>
    </row>
    <row r="1294" spans="2:5">
      <c r="B1294" s="139">
        <v>44487</v>
      </c>
      <c r="C1294" t="s">
        <v>569</v>
      </c>
      <c r="D1294" t="s">
        <v>560</v>
      </c>
      <c r="E1294" s="140">
        <v>380</v>
      </c>
    </row>
    <row r="1295" spans="2:5">
      <c r="B1295" s="139">
        <v>44237</v>
      </c>
      <c r="C1295" t="s">
        <v>569</v>
      </c>
      <c r="D1295" t="s">
        <v>563</v>
      </c>
      <c r="E1295" s="140">
        <v>156</v>
      </c>
    </row>
    <row r="1296" spans="2:5">
      <c r="B1296" s="139">
        <v>44301</v>
      </c>
      <c r="C1296" t="s">
        <v>566</v>
      </c>
      <c r="D1296" t="s">
        <v>560</v>
      </c>
      <c r="E1296" s="140">
        <v>943</v>
      </c>
    </row>
    <row r="1297" spans="2:5">
      <c r="B1297" s="139">
        <v>44519</v>
      </c>
      <c r="C1297" t="s">
        <v>566</v>
      </c>
      <c r="D1297" t="s">
        <v>563</v>
      </c>
      <c r="E1297" s="140">
        <v>463</v>
      </c>
    </row>
    <row r="1298" spans="2:5">
      <c r="B1298" s="139">
        <v>44547</v>
      </c>
      <c r="C1298" t="s">
        <v>564</v>
      </c>
      <c r="D1298" t="s">
        <v>565</v>
      </c>
      <c r="E1298" s="140">
        <v>876</v>
      </c>
    </row>
    <row r="1299" spans="2:5">
      <c r="B1299" s="139">
        <v>44247</v>
      </c>
      <c r="C1299" t="s">
        <v>567</v>
      </c>
      <c r="D1299" t="s">
        <v>560</v>
      </c>
      <c r="E1299" s="140">
        <v>911</v>
      </c>
    </row>
    <row r="1300" spans="2:5">
      <c r="B1300" s="139">
        <v>44509</v>
      </c>
      <c r="C1300" t="s">
        <v>562</v>
      </c>
      <c r="D1300" t="s">
        <v>560</v>
      </c>
      <c r="E1300" s="140">
        <v>182</v>
      </c>
    </row>
    <row r="1301" spans="2:5">
      <c r="B1301" s="139">
        <v>44524</v>
      </c>
      <c r="C1301" t="s">
        <v>570</v>
      </c>
      <c r="D1301" t="s">
        <v>565</v>
      </c>
      <c r="E1301" s="140">
        <v>901</v>
      </c>
    </row>
    <row r="1302" spans="2:5">
      <c r="B1302" s="139">
        <v>44323</v>
      </c>
      <c r="C1302" t="s">
        <v>569</v>
      </c>
      <c r="D1302" t="s">
        <v>565</v>
      </c>
      <c r="E1302" s="140">
        <v>756</v>
      </c>
    </row>
    <row r="1303" spans="2:5">
      <c r="B1303" s="139">
        <v>44411</v>
      </c>
      <c r="C1303" t="s">
        <v>570</v>
      </c>
      <c r="D1303" t="s">
        <v>563</v>
      </c>
      <c r="E1303" s="140">
        <v>829</v>
      </c>
    </row>
    <row r="1304" spans="2:5">
      <c r="B1304" s="139">
        <v>44197</v>
      </c>
      <c r="C1304" t="s">
        <v>568</v>
      </c>
      <c r="D1304" t="s">
        <v>563</v>
      </c>
      <c r="E1304" s="140">
        <v>897</v>
      </c>
    </row>
    <row r="1305" spans="2:5">
      <c r="B1305" s="139">
        <v>44347</v>
      </c>
      <c r="C1305" t="s">
        <v>569</v>
      </c>
      <c r="D1305" t="s">
        <v>565</v>
      </c>
      <c r="E1305" s="140">
        <v>563</v>
      </c>
    </row>
    <row r="1306" spans="2:5">
      <c r="B1306" s="139">
        <v>44431</v>
      </c>
      <c r="C1306" t="s">
        <v>569</v>
      </c>
      <c r="D1306" t="s">
        <v>565</v>
      </c>
      <c r="E1306" s="140">
        <v>997</v>
      </c>
    </row>
    <row r="1307" spans="2:5">
      <c r="B1307" s="139">
        <v>44203</v>
      </c>
      <c r="C1307" t="s">
        <v>569</v>
      </c>
      <c r="D1307" t="s">
        <v>560</v>
      </c>
      <c r="E1307" s="140">
        <v>757</v>
      </c>
    </row>
    <row r="1308" spans="2:5">
      <c r="B1308" s="139">
        <v>44318</v>
      </c>
      <c r="C1308" t="s">
        <v>570</v>
      </c>
      <c r="D1308" t="s">
        <v>565</v>
      </c>
      <c r="E1308" s="140">
        <v>812</v>
      </c>
    </row>
    <row r="1309" spans="2:5">
      <c r="B1309" s="139">
        <v>44367</v>
      </c>
      <c r="C1309" t="s">
        <v>570</v>
      </c>
      <c r="D1309" t="s">
        <v>560</v>
      </c>
      <c r="E1309" s="140">
        <v>519</v>
      </c>
    </row>
    <row r="1310" spans="2:5">
      <c r="B1310" s="139">
        <v>44313</v>
      </c>
      <c r="C1310" t="s">
        <v>571</v>
      </c>
      <c r="D1310" t="s">
        <v>560</v>
      </c>
      <c r="E1310" s="140">
        <v>929</v>
      </c>
    </row>
    <row r="1311" spans="2:5">
      <c r="B1311" s="139">
        <v>44305</v>
      </c>
      <c r="C1311" t="s">
        <v>559</v>
      </c>
      <c r="D1311" t="s">
        <v>563</v>
      </c>
      <c r="E1311" s="140">
        <v>726</v>
      </c>
    </row>
    <row r="1312" spans="2:5">
      <c r="B1312" s="139">
        <v>44534</v>
      </c>
      <c r="C1312" t="s">
        <v>564</v>
      </c>
      <c r="D1312" t="s">
        <v>560</v>
      </c>
      <c r="E1312" s="140">
        <v>487</v>
      </c>
    </row>
    <row r="1313" spans="2:5">
      <c r="B1313" s="139">
        <v>44463</v>
      </c>
      <c r="C1313" t="s">
        <v>570</v>
      </c>
      <c r="D1313" t="s">
        <v>565</v>
      </c>
      <c r="E1313" s="140">
        <v>882</v>
      </c>
    </row>
    <row r="1314" spans="2:5">
      <c r="B1314" s="139">
        <v>44389</v>
      </c>
      <c r="C1314" t="s">
        <v>570</v>
      </c>
      <c r="D1314" t="s">
        <v>565</v>
      </c>
      <c r="E1314" s="140">
        <v>285</v>
      </c>
    </row>
    <row r="1315" spans="2:5">
      <c r="B1315" s="139">
        <v>44407</v>
      </c>
      <c r="C1315" t="s">
        <v>571</v>
      </c>
      <c r="D1315" t="s">
        <v>563</v>
      </c>
      <c r="E1315" s="140">
        <v>519</v>
      </c>
    </row>
    <row r="1316" spans="2:5">
      <c r="B1316" s="139">
        <v>44257</v>
      </c>
      <c r="C1316" t="s">
        <v>570</v>
      </c>
      <c r="D1316" t="s">
        <v>560</v>
      </c>
      <c r="E1316" s="140">
        <v>163</v>
      </c>
    </row>
    <row r="1317" spans="2:5">
      <c r="B1317" s="139">
        <v>44301</v>
      </c>
      <c r="C1317" t="s">
        <v>568</v>
      </c>
      <c r="D1317" t="s">
        <v>565</v>
      </c>
      <c r="E1317" s="140">
        <v>517</v>
      </c>
    </row>
    <row r="1318" spans="2:5">
      <c r="B1318" s="139">
        <v>44530</v>
      </c>
      <c r="C1318" t="s">
        <v>571</v>
      </c>
      <c r="D1318" t="s">
        <v>565</v>
      </c>
      <c r="E1318" s="140">
        <v>645</v>
      </c>
    </row>
    <row r="1319" spans="2:5">
      <c r="B1319" s="139">
        <v>44485</v>
      </c>
      <c r="C1319" t="s">
        <v>568</v>
      </c>
      <c r="D1319" t="s">
        <v>560</v>
      </c>
      <c r="E1319" s="140">
        <v>282</v>
      </c>
    </row>
    <row r="1320" spans="2:5">
      <c r="B1320" s="139">
        <v>44244</v>
      </c>
      <c r="C1320" t="s">
        <v>561</v>
      </c>
      <c r="D1320" t="s">
        <v>560</v>
      </c>
      <c r="E1320" s="140">
        <v>361</v>
      </c>
    </row>
    <row r="1321" spans="2:5">
      <c r="B1321" s="139">
        <v>44498</v>
      </c>
      <c r="C1321" t="s">
        <v>564</v>
      </c>
      <c r="D1321" t="s">
        <v>565</v>
      </c>
      <c r="E1321" s="140">
        <v>863</v>
      </c>
    </row>
    <row r="1322" spans="2:5">
      <c r="B1322" s="139">
        <v>44238</v>
      </c>
      <c r="C1322" t="s">
        <v>570</v>
      </c>
      <c r="D1322" t="s">
        <v>560</v>
      </c>
      <c r="E1322" s="140">
        <v>409</v>
      </c>
    </row>
    <row r="1323" spans="2:5">
      <c r="B1323" s="139">
        <v>44520</v>
      </c>
      <c r="C1323" t="s">
        <v>568</v>
      </c>
      <c r="D1323" t="s">
        <v>565</v>
      </c>
      <c r="E1323" s="140">
        <v>583</v>
      </c>
    </row>
    <row r="1324" spans="2:5">
      <c r="B1324" s="139">
        <v>44324</v>
      </c>
      <c r="C1324" t="s">
        <v>562</v>
      </c>
      <c r="D1324" t="s">
        <v>563</v>
      </c>
      <c r="E1324" s="140">
        <v>387</v>
      </c>
    </row>
    <row r="1325" spans="2:5">
      <c r="B1325" s="139">
        <v>44242</v>
      </c>
      <c r="C1325" t="s">
        <v>567</v>
      </c>
      <c r="D1325" t="s">
        <v>560</v>
      </c>
      <c r="E1325" s="140">
        <v>766</v>
      </c>
    </row>
    <row r="1326" spans="2:5">
      <c r="B1326" s="139">
        <v>44529</v>
      </c>
      <c r="C1326" t="s">
        <v>570</v>
      </c>
      <c r="D1326" t="s">
        <v>563</v>
      </c>
      <c r="E1326" s="140">
        <v>532</v>
      </c>
    </row>
    <row r="1327" spans="2:5">
      <c r="B1327" s="139">
        <v>44552</v>
      </c>
      <c r="C1327" t="s">
        <v>569</v>
      </c>
      <c r="D1327" t="s">
        <v>565</v>
      </c>
      <c r="E1327" s="140">
        <v>775</v>
      </c>
    </row>
    <row r="1328" spans="2:5">
      <c r="B1328" s="139">
        <v>44464</v>
      </c>
      <c r="C1328" t="s">
        <v>568</v>
      </c>
      <c r="D1328" t="s">
        <v>560</v>
      </c>
      <c r="E1328" s="140">
        <v>484</v>
      </c>
    </row>
    <row r="1329" spans="2:5">
      <c r="B1329" s="139">
        <v>44412</v>
      </c>
      <c r="C1329" t="s">
        <v>570</v>
      </c>
      <c r="D1329" t="s">
        <v>563</v>
      </c>
      <c r="E1329" s="140">
        <v>764</v>
      </c>
    </row>
    <row r="1330" spans="2:5">
      <c r="B1330" s="139">
        <v>44215</v>
      </c>
      <c r="C1330" t="s">
        <v>564</v>
      </c>
      <c r="D1330" t="s">
        <v>565</v>
      </c>
      <c r="E1330" s="140">
        <v>901</v>
      </c>
    </row>
    <row r="1331" spans="2:5">
      <c r="B1331" s="139">
        <v>44286</v>
      </c>
      <c r="C1331" t="s">
        <v>561</v>
      </c>
      <c r="D1331" t="s">
        <v>565</v>
      </c>
      <c r="E1331" s="140">
        <v>543</v>
      </c>
    </row>
    <row r="1332" spans="2:5">
      <c r="B1332" s="139">
        <v>44407</v>
      </c>
      <c r="C1332" t="s">
        <v>561</v>
      </c>
      <c r="D1332" t="s">
        <v>565</v>
      </c>
      <c r="E1332" s="140">
        <v>329</v>
      </c>
    </row>
    <row r="1333" spans="2:5">
      <c r="B1333" s="139">
        <v>44304</v>
      </c>
      <c r="C1333" t="s">
        <v>564</v>
      </c>
      <c r="D1333" t="s">
        <v>560</v>
      </c>
      <c r="E1333" s="140">
        <v>415</v>
      </c>
    </row>
    <row r="1334" spans="2:5">
      <c r="B1334" s="139">
        <v>44512</v>
      </c>
      <c r="C1334" t="s">
        <v>566</v>
      </c>
      <c r="D1334" t="s">
        <v>565</v>
      </c>
      <c r="E1334" s="140">
        <v>360</v>
      </c>
    </row>
    <row r="1335" spans="2:5">
      <c r="B1335" s="139">
        <v>44359</v>
      </c>
      <c r="C1335" t="s">
        <v>559</v>
      </c>
      <c r="D1335" t="s">
        <v>565</v>
      </c>
      <c r="E1335" s="140">
        <v>559</v>
      </c>
    </row>
    <row r="1336" spans="2:5">
      <c r="B1336" s="139">
        <v>44391</v>
      </c>
      <c r="C1336" t="s">
        <v>564</v>
      </c>
      <c r="D1336" t="s">
        <v>560</v>
      </c>
      <c r="E1336" s="140">
        <v>534</v>
      </c>
    </row>
    <row r="1337" spans="2:5">
      <c r="B1337" s="139">
        <v>44310</v>
      </c>
      <c r="C1337" t="s">
        <v>559</v>
      </c>
      <c r="D1337" t="s">
        <v>565</v>
      </c>
      <c r="E1337" s="140">
        <v>898</v>
      </c>
    </row>
    <row r="1338" spans="2:5">
      <c r="B1338" s="139">
        <v>44519</v>
      </c>
      <c r="C1338" t="s">
        <v>571</v>
      </c>
      <c r="D1338" t="s">
        <v>560</v>
      </c>
      <c r="E1338" s="140">
        <v>931</v>
      </c>
    </row>
    <row r="1339" spans="2:5">
      <c r="B1339" s="139">
        <v>44438</v>
      </c>
      <c r="C1339" t="s">
        <v>568</v>
      </c>
      <c r="D1339" t="s">
        <v>560</v>
      </c>
      <c r="E1339" s="140">
        <v>409</v>
      </c>
    </row>
    <row r="1340" spans="2:5">
      <c r="B1340" s="139">
        <v>44459</v>
      </c>
      <c r="C1340" t="s">
        <v>561</v>
      </c>
      <c r="D1340" t="s">
        <v>563</v>
      </c>
      <c r="E1340" s="140">
        <v>467</v>
      </c>
    </row>
    <row r="1341" spans="2:5">
      <c r="B1341" s="139">
        <v>44457</v>
      </c>
      <c r="C1341" t="s">
        <v>561</v>
      </c>
      <c r="D1341" t="s">
        <v>563</v>
      </c>
      <c r="E1341" s="140">
        <v>799</v>
      </c>
    </row>
    <row r="1342" spans="2:5">
      <c r="B1342" s="139">
        <v>44408</v>
      </c>
      <c r="C1342" t="s">
        <v>570</v>
      </c>
      <c r="D1342" t="s">
        <v>560</v>
      </c>
      <c r="E1342" s="140">
        <v>453</v>
      </c>
    </row>
    <row r="1343" spans="2:5">
      <c r="B1343" s="139">
        <v>44290</v>
      </c>
      <c r="C1343" t="s">
        <v>571</v>
      </c>
      <c r="D1343" t="s">
        <v>565</v>
      </c>
      <c r="E1343" s="140">
        <v>157</v>
      </c>
    </row>
    <row r="1344" spans="2:5">
      <c r="B1344" s="139">
        <v>44331</v>
      </c>
      <c r="C1344" t="s">
        <v>561</v>
      </c>
      <c r="D1344" t="s">
        <v>563</v>
      </c>
      <c r="E1344" s="140">
        <v>202</v>
      </c>
    </row>
    <row r="1345" spans="2:5">
      <c r="B1345" s="139">
        <v>44428</v>
      </c>
      <c r="C1345" t="s">
        <v>566</v>
      </c>
      <c r="D1345" t="s">
        <v>563</v>
      </c>
      <c r="E1345" s="140">
        <v>570</v>
      </c>
    </row>
    <row r="1346" spans="2:5">
      <c r="B1346" s="139">
        <v>44227</v>
      </c>
      <c r="C1346" t="s">
        <v>567</v>
      </c>
      <c r="D1346" t="s">
        <v>563</v>
      </c>
      <c r="E1346" s="140">
        <v>160</v>
      </c>
    </row>
    <row r="1347" spans="2:5">
      <c r="B1347" s="139">
        <v>44514</v>
      </c>
      <c r="C1347" t="s">
        <v>570</v>
      </c>
      <c r="D1347" t="s">
        <v>560</v>
      </c>
      <c r="E1347" s="140">
        <v>591</v>
      </c>
    </row>
    <row r="1348" spans="2:5">
      <c r="B1348" s="139">
        <v>44472</v>
      </c>
      <c r="C1348" t="s">
        <v>567</v>
      </c>
      <c r="D1348" t="s">
        <v>563</v>
      </c>
      <c r="E1348" s="140">
        <v>633</v>
      </c>
    </row>
    <row r="1349" spans="2:5">
      <c r="B1349" s="139">
        <v>44295</v>
      </c>
      <c r="C1349" t="s">
        <v>568</v>
      </c>
      <c r="D1349" t="s">
        <v>565</v>
      </c>
      <c r="E1349" s="140">
        <v>312</v>
      </c>
    </row>
    <row r="1350" spans="2:5">
      <c r="B1350" s="139">
        <v>44280</v>
      </c>
      <c r="C1350" t="s">
        <v>564</v>
      </c>
      <c r="D1350" t="s">
        <v>560</v>
      </c>
      <c r="E1350" s="140">
        <v>352</v>
      </c>
    </row>
    <row r="1351" spans="2:5">
      <c r="B1351" s="139">
        <v>44456</v>
      </c>
      <c r="C1351" t="s">
        <v>559</v>
      </c>
      <c r="D1351" t="s">
        <v>560</v>
      </c>
      <c r="E1351" s="140">
        <v>498</v>
      </c>
    </row>
    <row r="1352" spans="2:5">
      <c r="B1352" s="139">
        <v>44500</v>
      </c>
      <c r="C1352" t="s">
        <v>568</v>
      </c>
      <c r="D1352" t="s">
        <v>565</v>
      </c>
      <c r="E1352" s="140">
        <v>984</v>
      </c>
    </row>
    <row r="1353" spans="2:5">
      <c r="B1353" s="139">
        <v>44490</v>
      </c>
      <c r="C1353" t="s">
        <v>559</v>
      </c>
      <c r="D1353" t="s">
        <v>560</v>
      </c>
      <c r="E1353" s="140">
        <v>175</v>
      </c>
    </row>
    <row r="1354" spans="2:5">
      <c r="B1354" s="139">
        <v>44348</v>
      </c>
      <c r="C1354" t="s">
        <v>571</v>
      </c>
      <c r="D1354" t="s">
        <v>563</v>
      </c>
      <c r="E1354" s="140">
        <v>939</v>
      </c>
    </row>
    <row r="1355" spans="2:5">
      <c r="B1355" s="139">
        <v>44526</v>
      </c>
      <c r="C1355" t="s">
        <v>571</v>
      </c>
      <c r="D1355" t="s">
        <v>560</v>
      </c>
      <c r="E1355" s="140">
        <v>845</v>
      </c>
    </row>
    <row r="1356" spans="2:5">
      <c r="B1356" s="139">
        <v>44474</v>
      </c>
      <c r="C1356" t="s">
        <v>564</v>
      </c>
      <c r="D1356" t="s">
        <v>565</v>
      </c>
      <c r="E1356" s="140">
        <v>585</v>
      </c>
    </row>
    <row r="1357" spans="2:5">
      <c r="B1357" s="139">
        <v>44331</v>
      </c>
      <c r="C1357" t="s">
        <v>559</v>
      </c>
      <c r="D1357" t="s">
        <v>563</v>
      </c>
      <c r="E1357" s="140">
        <v>257</v>
      </c>
    </row>
    <row r="1358" spans="2:5">
      <c r="B1358" s="139">
        <v>44419</v>
      </c>
      <c r="C1358" t="s">
        <v>561</v>
      </c>
      <c r="D1358" t="s">
        <v>565</v>
      </c>
      <c r="E1358" s="140">
        <v>973</v>
      </c>
    </row>
    <row r="1359" spans="2:5">
      <c r="B1359" s="139">
        <v>44520</v>
      </c>
      <c r="C1359" t="s">
        <v>561</v>
      </c>
      <c r="D1359" t="s">
        <v>563</v>
      </c>
      <c r="E1359" s="140">
        <v>613</v>
      </c>
    </row>
    <row r="1360" spans="2:5">
      <c r="B1360" s="139">
        <v>44282</v>
      </c>
      <c r="C1360" t="s">
        <v>568</v>
      </c>
      <c r="D1360" t="s">
        <v>563</v>
      </c>
      <c r="E1360" s="140">
        <v>891</v>
      </c>
    </row>
    <row r="1361" spans="2:5">
      <c r="B1361" s="139">
        <v>44361</v>
      </c>
      <c r="C1361" t="s">
        <v>559</v>
      </c>
      <c r="D1361" t="s">
        <v>560</v>
      </c>
      <c r="E1361" s="140">
        <v>803</v>
      </c>
    </row>
    <row r="1362" spans="2:5">
      <c r="B1362" s="139">
        <v>44424</v>
      </c>
      <c r="C1362" t="s">
        <v>561</v>
      </c>
      <c r="D1362" t="s">
        <v>560</v>
      </c>
      <c r="E1362" s="140">
        <v>991</v>
      </c>
    </row>
    <row r="1363" spans="2:5">
      <c r="B1363" s="139">
        <v>44356</v>
      </c>
      <c r="C1363" t="s">
        <v>562</v>
      </c>
      <c r="D1363" t="s">
        <v>563</v>
      </c>
      <c r="E1363" s="140">
        <v>332</v>
      </c>
    </row>
    <row r="1364" spans="2:5">
      <c r="B1364" s="139">
        <v>44216</v>
      </c>
      <c r="C1364" t="s">
        <v>566</v>
      </c>
      <c r="D1364" t="s">
        <v>563</v>
      </c>
      <c r="E1364" s="140">
        <v>734</v>
      </c>
    </row>
    <row r="1365" spans="2:5">
      <c r="B1365" s="139">
        <v>44449</v>
      </c>
      <c r="C1365" t="s">
        <v>564</v>
      </c>
      <c r="D1365" t="s">
        <v>565</v>
      </c>
      <c r="E1365" s="140">
        <v>520</v>
      </c>
    </row>
    <row r="1366" spans="2:5">
      <c r="B1366" s="139">
        <v>44421</v>
      </c>
      <c r="C1366" t="s">
        <v>568</v>
      </c>
      <c r="D1366" t="s">
        <v>563</v>
      </c>
      <c r="E1366" s="140">
        <v>614</v>
      </c>
    </row>
    <row r="1367" spans="2:5">
      <c r="B1367" s="139">
        <v>44436</v>
      </c>
      <c r="C1367" t="s">
        <v>559</v>
      </c>
      <c r="D1367" t="s">
        <v>560</v>
      </c>
      <c r="E1367" s="140">
        <v>652</v>
      </c>
    </row>
    <row r="1368" spans="2:5">
      <c r="B1368" s="139">
        <v>44260</v>
      </c>
      <c r="C1368" t="s">
        <v>571</v>
      </c>
      <c r="D1368" t="s">
        <v>560</v>
      </c>
      <c r="E1368" s="140">
        <v>356</v>
      </c>
    </row>
    <row r="1369" spans="2:5">
      <c r="B1369" s="139">
        <v>44260</v>
      </c>
      <c r="C1369" t="s">
        <v>564</v>
      </c>
      <c r="D1369" t="s">
        <v>560</v>
      </c>
      <c r="E1369" s="140">
        <v>296</v>
      </c>
    </row>
    <row r="1370" spans="2:5">
      <c r="B1370" s="139">
        <v>44306</v>
      </c>
      <c r="C1370" t="s">
        <v>569</v>
      </c>
      <c r="D1370" t="s">
        <v>563</v>
      </c>
      <c r="E1370" s="140">
        <v>283</v>
      </c>
    </row>
    <row r="1371" spans="2:5">
      <c r="B1371" s="139">
        <v>44485</v>
      </c>
      <c r="C1371" t="s">
        <v>562</v>
      </c>
      <c r="D1371" t="s">
        <v>560</v>
      </c>
      <c r="E1371" s="140">
        <v>544</v>
      </c>
    </row>
    <row r="1372" spans="2:5">
      <c r="B1372" s="139">
        <v>44411</v>
      </c>
      <c r="C1372" t="s">
        <v>564</v>
      </c>
      <c r="D1372" t="s">
        <v>565</v>
      </c>
      <c r="E1372" s="140">
        <v>478</v>
      </c>
    </row>
    <row r="1373" spans="2:5">
      <c r="B1373" s="139">
        <v>44435</v>
      </c>
      <c r="C1373" t="s">
        <v>568</v>
      </c>
      <c r="D1373" t="s">
        <v>560</v>
      </c>
      <c r="E1373" s="140">
        <v>198</v>
      </c>
    </row>
    <row r="1374" spans="2:5">
      <c r="B1374" s="139">
        <v>44433</v>
      </c>
      <c r="C1374" t="s">
        <v>568</v>
      </c>
      <c r="D1374" t="s">
        <v>565</v>
      </c>
      <c r="E1374" s="140">
        <v>147</v>
      </c>
    </row>
    <row r="1375" spans="2:5">
      <c r="B1375" s="139">
        <v>44256</v>
      </c>
      <c r="C1375" t="s">
        <v>561</v>
      </c>
      <c r="D1375" t="s">
        <v>560</v>
      </c>
      <c r="E1375" s="140">
        <v>800</v>
      </c>
    </row>
    <row r="1376" spans="2:5">
      <c r="B1376" s="139">
        <v>44482</v>
      </c>
      <c r="C1376" t="s">
        <v>562</v>
      </c>
      <c r="D1376" t="s">
        <v>563</v>
      </c>
      <c r="E1376" s="140">
        <v>734</v>
      </c>
    </row>
    <row r="1377" spans="2:5">
      <c r="B1377" s="139">
        <v>44376</v>
      </c>
      <c r="C1377" t="s">
        <v>559</v>
      </c>
      <c r="D1377" t="s">
        <v>563</v>
      </c>
      <c r="E1377" s="140">
        <v>234</v>
      </c>
    </row>
    <row r="1378" spans="2:5">
      <c r="B1378" s="139">
        <v>44463</v>
      </c>
      <c r="C1378" t="s">
        <v>571</v>
      </c>
      <c r="D1378" t="s">
        <v>565</v>
      </c>
      <c r="E1378" s="140">
        <v>428</v>
      </c>
    </row>
    <row r="1379" spans="2:5">
      <c r="B1379" s="139">
        <v>44374</v>
      </c>
      <c r="C1379" t="s">
        <v>571</v>
      </c>
      <c r="D1379" t="s">
        <v>560</v>
      </c>
      <c r="E1379" s="140">
        <v>1000</v>
      </c>
    </row>
    <row r="1380" spans="2:5">
      <c r="B1380" s="139">
        <v>44426</v>
      </c>
      <c r="C1380" t="s">
        <v>568</v>
      </c>
      <c r="D1380" t="s">
        <v>560</v>
      </c>
      <c r="E1380" s="140">
        <v>302</v>
      </c>
    </row>
    <row r="1381" spans="2:5">
      <c r="B1381" s="139">
        <v>44501</v>
      </c>
      <c r="C1381" t="s">
        <v>570</v>
      </c>
      <c r="D1381" t="s">
        <v>560</v>
      </c>
      <c r="E1381" s="140">
        <v>949</v>
      </c>
    </row>
    <row r="1382" spans="2:5">
      <c r="B1382" s="139">
        <v>44406</v>
      </c>
      <c r="C1382" t="s">
        <v>569</v>
      </c>
      <c r="D1382" t="s">
        <v>560</v>
      </c>
      <c r="E1382" s="140">
        <v>953</v>
      </c>
    </row>
    <row r="1383" spans="2:5">
      <c r="B1383" s="139">
        <v>44299</v>
      </c>
      <c r="C1383" t="s">
        <v>569</v>
      </c>
      <c r="D1383" t="s">
        <v>565</v>
      </c>
      <c r="E1383" s="140">
        <v>872</v>
      </c>
    </row>
    <row r="1384" spans="2:5">
      <c r="B1384" s="139">
        <v>44532</v>
      </c>
      <c r="C1384" t="s">
        <v>561</v>
      </c>
      <c r="D1384" t="s">
        <v>560</v>
      </c>
      <c r="E1384" s="140">
        <v>103</v>
      </c>
    </row>
    <row r="1385" spans="2:5">
      <c r="B1385" s="139">
        <v>44238</v>
      </c>
      <c r="C1385" t="s">
        <v>564</v>
      </c>
      <c r="D1385" t="s">
        <v>563</v>
      </c>
      <c r="E1385" s="140">
        <v>966</v>
      </c>
    </row>
    <row r="1386" spans="2:5">
      <c r="B1386" s="139">
        <v>44494</v>
      </c>
      <c r="C1386" t="s">
        <v>571</v>
      </c>
      <c r="D1386" t="s">
        <v>563</v>
      </c>
      <c r="E1386" s="140">
        <v>301</v>
      </c>
    </row>
    <row r="1387" spans="2:5">
      <c r="B1387" s="139">
        <v>44292</v>
      </c>
      <c r="C1387" t="s">
        <v>561</v>
      </c>
      <c r="D1387" t="s">
        <v>560</v>
      </c>
      <c r="E1387" s="140">
        <v>609</v>
      </c>
    </row>
    <row r="1388" spans="2:5">
      <c r="B1388" s="139">
        <v>44307</v>
      </c>
      <c r="C1388" t="s">
        <v>569</v>
      </c>
      <c r="D1388" t="s">
        <v>565</v>
      </c>
      <c r="E1388" s="140">
        <v>226</v>
      </c>
    </row>
    <row r="1389" spans="2:5">
      <c r="B1389" s="139">
        <v>44299</v>
      </c>
      <c r="C1389" t="s">
        <v>562</v>
      </c>
      <c r="D1389" t="s">
        <v>565</v>
      </c>
      <c r="E1389" s="140">
        <v>177</v>
      </c>
    </row>
    <row r="1390" spans="2:5">
      <c r="B1390" s="139">
        <v>44308</v>
      </c>
      <c r="C1390" t="s">
        <v>561</v>
      </c>
      <c r="D1390" t="s">
        <v>560</v>
      </c>
      <c r="E1390" s="140">
        <v>935</v>
      </c>
    </row>
    <row r="1391" spans="2:5">
      <c r="B1391" s="139">
        <v>44248</v>
      </c>
      <c r="C1391" t="s">
        <v>566</v>
      </c>
      <c r="D1391" t="s">
        <v>563</v>
      </c>
      <c r="E1391" s="140">
        <v>414</v>
      </c>
    </row>
    <row r="1392" spans="2:5">
      <c r="B1392" s="139">
        <v>44371</v>
      </c>
      <c r="C1392" t="s">
        <v>569</v>
      </c>
      <c r="D1392" t="s">
        <v>560</v>
      </c>
      <c r="E1392" s="140">
        <v>585</v>
      </c>
    </row>
    <row r="1393" spans="2:5">
      <c r="B1393" s="139">
        <v>44215</v>
      </c>
      <c r="C1393" t="s">
        <v>571</v>
      </c>
      <c r="D1393" t="s">
        <v>560</v>
      </c>
      <c r="E1393" s="140">
        <v>980</v>
      </c>
    </row>
    <row r="1394" spans="2:5">
      <c r="B1394" s="139">
        <v>44511</v>
      </c>
      <c r="C1394" t="s">
        <v>571</v>
      </c>
      <c r="D1394" t="s">
        <v>563</v>
      </c>
      <c r="E1394" s="140">
        <v>177</v>
      </c>
    </row>
    <row r="1395" spans="2:5">
      <c r="B1395" s="139">
        <v>44444</v>
      </c>
      <c r="C1395" t="s">
        <v>559</v>
      </c>
      <c r="D1395" t="s">
        <v>563</v>
      </c>
      <c r="E1395" s="140">
        <v>872</v>
      </c>
    </row>
    <row r="1396" spans="2:5">
      <c r="B1396" s="139">
        <v>44430</v>
      </c>
      <c r="C1396" t="s">
        <v>571</v>
      </c>
      <c r="D1396" t="s">
        <v>560</v>
      </c>
      <c r="E1396" s="140">
        <v>164</v>
      </c>
    </row>
    <row r="1397" spans="2:5">
      <c r="B1397" s="139">
        <v>44248</v>
      </c>
      <c r="C1397" t="s">
        <v>561</v>
      </c>
      <c r="D1397" t="s">
        <v>563</v>
      </c>
      <c r="E1397" s="140">
        <v>558</v>
      </c>
    </row>
    <row r="1398" spans="2:5">
      <c r="B1398" s="139">
        <v>44558</v>
      </c>
      <c r="C1398" t="s">
        <v>570</v>
      </c>
      <c r="D1398" t="s">
        <v>565</v>
      </c>
      <c r="E1398" s="140">
        <v>389</v>
      </c>
    </row>
    <row r="1399" spans="2:5">
      <c r="B1399" s="139">
        <v>44378</v>
      </c>
      <c r="C1399" t="s">
        <v>567</v>
      </c>
      <c r="D1399" t="s">
        <v>565</v>
      </c>
      <c r="E1399" s="140">
        <v>225</v>
      </c>
    </row>
    <row r="1400" spans="2:5">
      <c r="B1400" s="139">
        <v>44440</v>
      </c>
      <c r="C1400" t="s">
        <v>569</v>
      </c>
      <c r="D1400" t="s">
        <v>563</v>
      </c>
      <c r="E1400" s="140">
        <v>938</v>
      </c>
    </row>
    <row r="1401" spans="2:5">
      <c r="B1401" s="139">
        <v>44223</v>
      </c>
      <c r="C1401" t="s">
        <v>567</v>
      </c>
      <c r="D1401" t="s">
        <v>565</v>
      </c>
      <c r="E1401" s="140">
        <v>957</v>
      </c>
    </row>
    <row r="1402" spans="2:5">
      <c r="B1402" s="139">
        <v>44553</v>
      </c>
      <c r="C1402" t="s">
        <v>559</v>
      </c>
      <c r="D1402" t="s">
        <v>565</v>
      </c>
      <c r="E1402" s="140">
        <v>471</v>
      </c>
    </row>
    <row r="1403" spans="2:5">
      <c r="B1403" s="139">
        <v>44440</v>
      </c>
      <c r="C1403" t="s">
        <v>568</v>
      </c>
      <c r="D1403" t="s">
        <v>563</v>
      </c>
      <c r="E1403" s="140">
        <v>640</v>
      </c>
    </row>
    <row r="1404" spans="2:5">
      <c r="B1404" s="139">
        <v>44534</v>
      </c>
      <c r="C1404" t="s">
        <v>566</v>
      </c>
      <c r="D1404" t="s">
        <v>563</v>
      </c>
      <c r="E1404" s="140">
        <v>533</v>
      </c>
    </row>
    <row r="1405" spans="2:5">
      <c r="B1405" s="139">
        <v>44253</v>
      </c>
      <c r="C1405" t="s">
        <v>571</v>
      </c>
      <c r="D1405" t="s">
        <v>560</v>
      </c>
      <c r="E1405" s="140">
        <v>530</v>
      </c>
    </row>
    <row r="1406" spans="2:5">
      <c r="B1406" s="139">
        <v>44505</v>
      </c>
      <c r="C1406" t="s">
        <v>571</v>
      </c>
      <c r="D1406" t="s">
        <v>563</v>
      </c>
      <c r="E1406" s="140">
        <v>396</v>
      </c>
    </row>
    <row r="1407" spans="2:5">
      <c r="B1407" s="139">
        <v>44349</v>
      </c>
      <c r="C1407" t="s">
        <v>562</v>
      </c>
      <c r="D1407" t="s">
        <v>565</v>
      </c>
      <c r="E1407" s="140">
        <v>142</v>
      </c>
    </row>
    <row r="1408" spans="2:5">
      <c r="B1408" s="139">
        <v>44420</v>
      </c>
      <c r="C1408" t="s">
        <v>570</v>
      </c>
      <c r="D1408" t="s">
        <v>565</v>
      </c>
      <c r="E1408" s="140">
        <v>205</v>
      </c>
    </row>
    <row r="1409" spans="2:5">
      <c r="B1409" s="139">
        <v>44505</v>
      </c>
      <c r="C1409" t="s">
        <v>570</v>
      </c>
      <c r="D1409" t="s">
        <v>560</v>
      </c>
      <c r="E1409" s="140">
        <v>590</v>
      </c>
    </row>
    <row r="1410" spans="2:5">
      <c r="B1410" s="139">
        <v>44306</v>
      </c>
      <c r="C1410" t="s">
        <v>571</v>
      </c>
      <c r="D1410" t="s">
        <v>560</v>
      </c>
      <c r="E1410" s="140">
        <v>370</v>
      </c>
    </row>
    <row r="1411" spans="2:5">
      <c r="B1411" s="139">
        <v>44355</v>
      </c>
      <c r="C1411" t="s">
        <v>564</v>
      </c>
      <c r="D1411" t="s">
        <v>560</v>
      </c>
      <c r="E1411" s="140">
        <v>951</v>
      </c>
    </row>
    <row r="1412" spans="2:5">
      <c r="B1412" s="139">
        <v>44558</v>
      </c>
      <c r="C1412" t="s">
        <v>569</v>
      </c>
      <c r="D1412" t="s">
        <v>563</v>
      </c>
      <c r="E1412" s="140">
        <v>358</v>
      </c>
    </row>
    <row r="1413" spans="2:5">
      <c r="B1413" s="139">
        <v>44550</v>
      </c>
      <c r="C1413" t="s">
        <v>566</v>
      </c>
      <c r="D1413" t="s">
        <v>565</v>
      </c>
      <c r="E1413" s="140">
        <v>974</v>
      </c>
    </row>
    <row r="1414" spans="2:5">
      <c r="B1414" s="139">
        <v>44285</v>
      </c>
      <c r="C1414" t="s">
        <v>562</v>
      </c>
      <c r="D1414" t="s">
        <v>560</v>
      </c>
      <c r="E1414" s="140">
        <v>811</v>
      </c>
    </row>
    <row r="1415" spans="2:5">
      <c r="B1415" s="139">
        <v>44230</v>
      </c>
      <c r="C1415" t="s">
        <v>568</v>
      </c>
      <c r="D1415" t="s">
        <v>565</v>
      </c>
      <c r="E1415" s="140">
        <v>437</v>
      </c>
    </row>
    <row r="1416" spans="2:5">
      <c r="B1416" s="139">
        <v>44343</v>
      </c>
      <c r="C1416" t="s">
        <v>562</v>
      </c>
      <c r="D1416" t="s">
        <v>565</v>
      </c>
      <c r="E1416" s="140">
        <v>909</v>
      </c>
    </row>
    <row r="1417" spans="2:5">
      <c r="B1417" s="139">
        <v>44511</v>
      </c>
      <c r="C1417" t="s">
        <v>561</v>
      </c>
      <c r="D1417" t="s">
        <v>563</v>
      </c>
      <c r="E1417" s="140">
        <v>734</v>
      </c>
    </row>
    <row r="1418" spans="2:5">
      <c r="B1418" s="139">
        <v>44382</v>
      </c>
      <c r="C1418" t="s">
        <v>564</v>
      </c>
      <c r="D1418" t="s">
        <v>563</v>
      </c>
      <c r="E1418" s="140">
        <v>594</v>
      </c>
    </row>
    <row r="1419" spans="2:5">
      <c r="B1419" s="139">
        <v>44424</v>
      </c>
      <c r="C1419" t="s">
        <v>568</v>
      </c>
      <c r="D1419" t="s">
        <v>565</v>
      </c>
      <c r="E1419" s="140">
        <v>970</v>
      </c>
    </row>
    <row r="1420" spans="2:5">
      <c r="B1420" s="139">
        <v>44540</v>
      </c>
      <c r="C1420" t="s">
        <v>568</v>
      </c>
      <c r="D1420" t="s">
        <v>563</v>
      </c>
      <c r="E1420" s="140">
        <v>196</v>
      </c>
    </row>
    <row r="1421" spans="2:5">
      <c r="B1421" s="139">
        <v>44211</v>
      </c>
      <c r="C1421" t="s">
        <v>569</v>
      </c>
      <c r="D1421" t="s">
        <v>560</v>
      </c>
      <c r="E1421" s="140">
        <v>358</v>
      </c>
    </row>
    <row r="1422" spans="2:5">
      <c r="B1422" s="139">
        <v>44304</v>
      </c>
      <c r="C1422" t="s">
        <v>566</v>
      </c>
      <c r="D1422" t="s">
        <v>560</v>
      </c>
      <c r="E1422" s="140">
        <v>668</v>
      </c>
    </row>
    <row r="1423" spans="2:5">
      <c r="B1423" s="139">
        <v>44484</v>
      </c>
      <c r="C1423" t="s">
        <v>566</v>
      </c>
      <c r="D1423" t="s">
        <v>563</v>
      </c>
      <c r="E1423" s="140">
        <v>629</v>
      </c>
    </row>
    <row r="1424" spans="2:5">
      <c r="B1424" s="139">
        <v>44382</v>
      </c>
      <c r="C1424" t="s">
        <v>561</v>
      </c>
      <c r="D1424" t="s">
        <v>563</v>
      </c>
      <c r="E1424" s="140">
        <v>595</v>
      </c>
    </row>
    <row r="1425" spans="2:5">
      <c r="B1425" s="139">
        <v>44511</v>
      </c>
      <c r="C1425" t="s">
        <v>570</v>
      </c>
      <c r="D1425" t="s">
        <v>563</v>
      </c>
      <c r="E1425" s="140">
        <v>207</v>
      </c>
    </row>
    <row r="1426" spans="2:5">
      <c r="B1426" s="139">
        <v>44388</v>
      </c>
      <c r="C1426" t="s">
        <v>559</v>
      </c>
      <c r="D1426" t="s">
        <v>565</v>
      </c>
      <c r="E1426" s="140">
        <v>775</v>
      </c>
    </row>
    <row r="1427" spans="2:5">
      <c r="B1427" s="139">
        <v>44291</v>
      </c>
      <c r="C1427" t="s">
        <v>570</v>
      </c>
      <c r="D1427" t="s">
        <v>563</v>
      </c>
      <c r="E1427" s="140">
        <v>883</v>
      </c>
    </row>
    <row r="1428" spans="2:5">
      <c r="B1428" s="139">
        <v>44403</v>
      </c>
      <c r="C1428" t="s">
        <v>561</v>
      </c>
      <c r="D1428" t="s">
        <v>565</v>
      </c>
      <c r="E1428" s="140">
        <v>227</v>
      </c>
    </row>
    <row r="1429" spans="2:5">
      <c r="B1429" s="139">
        <v>44300</v>
      </c>
      <c r="C1429" t="s">
        <v>559</v>
      </c>
      <c r="D1429" t="s">
        <v>565</v>
      </c>
      <c r="E1429" s="140">
        <v>127</v>
      </c>
    </row>
    <row r="1430" spans="2:5">
      <c r="B1430" s="139">
        <v>44415</v>
      </c>
      <c r="C1430" t="s">
        <v>570</v>
      </c>
      <c r="D1430" t="s">
        <v>560</v>
      </c>
      <c r="E1430" s="140">
        <v>579</v>
      </c>
    </row>
    <row r="1431" spans="2:5">
      <c r="B1431" s="139">
        <v>44354</v>
      </c>
      <c r="C1431" t="s">
        <v>564</v>
      </c>
      <c r="D1431" t="s">
        <v>565</v>
      </c>
      <c r="E1431" s="140">
        <v>287</v>
      </c>
    </row>
    <row r="1432" spans="2:5">
      <c r="B1432" s="139">
        <v>44206</v>
      </c>
      <c r="C1432" t="s">
        <v>571</v>
      </c>
      <c r="D1432" t="s">
        <v>560</v>
      </c>
      <c r="E1432" s="140">
        <v>661</v>
      </c>
    </row>
    <row r="1433" spans="2:5">
      <c r="B1433" s="139">
        <v>44401</v>
      </c>
      <c r="C1433" t="s">
        <v>564</v>
      </c>
      <c r="D1433" t="s">
        <v>565</v>
      </c>
      <c r="E1433" s="140">
        <v>435</v>
      </c>
    </row>
    <row r="1434" spans="2:5">
      <c r="B1434" s="139">
        <v>44458</v>
      </c>
      <c r="C1434" t="s">
        <v>569</v>
      </c>
      <c r="D1434" t="s">
        <v>560</v>
      </c>
      <c r="E1434" s="140">
        <v>904</v>
      </c>
    </row>
    <row r="1435" spans="2:5">
      <c r="B1435" s="139">
        <v>44311</v>
      </c>
      <c r="C1435" t="s">
        <v>566</v>
      </c>
      <c r="D1435" t="s">
        <v>563</v>
      </c>
      <c r="E1435" s="140">
        <v>699</v>
      </c>
    </row>
    <row r="1436" spans="2:5">
      <c r="B1436" s="139">
        <v>44219</v>
      </c>
      <c r="C1436" t="s">
        <v>559</v>
      </c>
      <c r="D1436" t="s">
        <v>560</v>
      </c>
      <c r="E1436" s="140">
        <v>117</v>
      </c>
    </row>
    <row r="1437" spans="2:5">
      <c r="B1437" s="139">
        <v>44432</v>
      </c>
      <c r="C1437" t="s">
        <v>559</v>
      </c>
      <c r="D1437" t="s">
        <v>560</v>
      </c>
      <c r="E1437" s="140">
        <v>371</v>
      </c>
    </row>
    <row r="1438" spans="2:5">
      <c r="B1438" s="139">
        <v>44512</v>
      </c>
      <c r="C1438" t="s">
        <v>571</v>
      </c>
      <c r="D1438" t="s">
        <v>560</v>
      </c>
      <c r="E1438" s="140">
        <v>904</v>
      </c>
    </row>
    <row r="1439" spans="2:5">
      <c r="B1439" s="139">
        <v>44445</v>
      </c>
      <c r="C1439" t="s">
        <v>568</v>
      </c>
      <c r="D1439" t="s">
        <v>560</v>
      </c>
      <c r="E1439" s="140">
        <v>173</v>
      </c>
    </row>
    <row r="1440" spans="2:5">
      <c r="B1440" s="139">
        <v>44314</v>
      </c>
      <c r="C1440" t="s">
        <v>562</v>
      </c>
      <c r="D1440" t="s">
        <v>560</v>
      </c>
      <c r="E1440" s="140">
        <v>516</v>
      </c>
    </row>
    <row r="1441" spans="2:5">
      <c r="B1441" s="139">
        <v>44498</v>
      </c>
      <c r="C1441" t="s">
        <v>561</v>
      </c>
      <c r="D1441" t="s">
        <v>563</v>
      </c>
      <c r="E1441" s="140">
        <v>736</v>
      </c>
    </row>
    <row r="1442" spans="2:5">
      <c r="B1442" s="139">
        <v>44307</v>
      </c>
      <c r="C1442" t="s">
        <v>564</v>
      </c>
      <c r="D1442" t="s">
        <v>560</v>
      </c>
      <c r="E1442" s="140">
        <v>890</v>
      </c>
    </row>
    <row r="1443" spans="2:5">
      <c r="B1443" s="139">
        <v>44293</v>
      </c>
      <c r="C1443" t="s">
        <v>567</v>
      </c>
      <c r="D1443" t="s">
        <v>560</v>
      </c>
      <c r="E1443" s="140">
        <v>768</v>
      </c>
    </row>
    <row r="1444" spans="2:5">
      <c r="B1444" s="139">
        <v>44244</v>
      </c>
      <c r="C1444" t="s">
        <v>561</v>
      </c>
      <c r="D1444" t="s">
        <v>563</v>
      </c>
      <c r="E1444" s="140">
        <v>399</v>
      </c>
    </row>
    <row r="1445" spans="2:5">
      <c r="B1445" s="139">
        <v>44348</v>
      </c>
      <c r="C1445" t="s">
        <v>568</v>
      </c>
      <c r="D1445" t="s">
        <v>560</v>
      </c>
      <c r="E1445" s="140">
        <v>563</v>
      </c>
    </row>
    <row r="1446" spans="2:5">
      <c r="B1446" s="139">
        <v>44420</v>
      </c>
      <c r="C1446" t="s">
        <v>571</v>
      </c>
      <c r="D1446" t="s">
        <v>560</v>
      </c>
      <c r="E1446" s="140">
        <v>866</v>
      </c>
    </row>
    <row r="1447" spans="2:5">
      <c r="B1447" s="139">
        <v>44449</v>
      </c>
      <c r="C1447" t="s">
        <v>559</v>
      </c>
      <c r="D1447" t="s">
        <v>565</v>
      </c>
      <c r="E1447" s="140">
        <v>314</v>
      </c>
    </row>
    <row r="1448" spans="2:5">
      <c r="B1448" s="139">
        <v>44258</v>
      </c>
      <c r="C1448" t="s">
        <v>571</v>
      </c>
      <c r="D1448" t="s">
        <v>560</v>
      </c>
      <c r="E1448" s="140">
        <v>802</v>
      </c>
    </row>
    <row r="1449" spans="2:5">
      <c r="B1449" s="139">
        <v>44532</v>
      </c>
      <c r="C1449" t="s">
        <v>566</v>
      </c>
      <c r="D1449" t="s">
        <v>565</v>
      </c>
      <c r="E1449" s="140">
        <v>164</v>
      </c>
    </row>
    <row r="1450" spans="2:5">
      <c r="B1450" s="139">
        <v>44315</v>
      </c>
      <c r="C1450" t="s">
        <v>570</v>
      </c>
      <c r="D1450" t="s">
        <v>565</v>
      </c>
      <c r="E1450" s="140">
        <v>530</v>
      </c>
    </row>
    <row r="1451" spans="2:5">
      <c r="B1451" s="139">
        <v>44521</v>
      </c>
      <c r="C1451" t="s">
        <v>571</v>
      </c>
      <c r="D1451" t="s">
        <v>560</v>
      </c>
      <c r="E1451" s="140">
        <v>544</v>
      </c>
    </row>
    <row r="1452" spans="2:5">
      <c r="B1452" s="139">
        <v>44276</v>
      </c>
      <c r="C1452" t="s">
        <v>559</v>
      </c>
      <c r="D1452" t="s">
        <v>565</v>
      </c>
      <c r="E1452" s="140">
        <v>402</v>
      </c>
    </row>
    <row r="1453" spans="2:5">
      <c r="B1453" s="139">
        <v>44396</v>
      </c>
      <c r="C1453" t="s">
        <v>561</v>
      </c>
      <c r="D1453" t="s">
        <v>563</v>
      </c>
      <c r="E1453" s="140">
        <v>120</v>
      </c>
    </row>
    <row r="1454" spans="2:5">
      <c r="B1454" s="139">
        <v>44443</v>
      </c>
      <c r="C1454" t="s">
        <v>567</v>
      </c>
      <c r="D1454" t="s">
        <v>560</v>
      </c>
      <c r="E1454" s="140">
        <v>515</v>
      </c>
    </row>
    <row r="1455" spans="2:5">
      <c r="B1455" s="139">
        <v>44537</v>
      </c>
      <c r="C1455" t="s">
        <v>559</v>
      </c>
      <c r="D1455" t="s">
        <v>565</v>
      </c>
      <c r="E1455" s="140">
        <v>857</v>
      </c>
    </row>
    <row r="1456" spans="2:5">
      <c r="B1456" s="139">
        <v>44426</v>
      </c>
      <c r="C1456" t="s">
        <v>569</v>
      </c>
      <c r="D1456" t="s">
        <v>563</v>
      </c>
      <c r="E1456" s="140">
        <v>632</v>
      </c>
    </row>
    <row r="1457" spans="2:5">
      <c r="B1457" s="139">
        <v>44272</v>
      </c>
      <c r="C1457" t="s">
        <v>568</v>
      </c>
      <c r="D1457" t="s">
        <v>560</v>
      </c>
      <c r="E1457" s="140">
        <v>916</v>
      </c>
    </row>
    <row r="1458" spans="2:5">
      <c r="B1458" s="139">
        <v>44554</v>
      </c>
      <c r="C1458" t="s">
        <v>566</v>
      </c>
      <c r="D1458" t="s">
        <v>560</v>
      </c>
      <c r="E1458" s="140">
        <v>355</v>
      </c>
    </row>
    <row r="1459" spans="2:5">
      <c r="B1459" s="139">
        <v>44229</v>
      </c>
      <c r="C1459" t="s">
        <v>570</v>
      </c>
      <c r="D1459" t="s">
        <v>560</v>
      </c>
      <c r="E1459" s="140">
        <v>732</v>
      </c>
    </row>
    <row r="1460" spans="2:5">
      <c r="B1460" s="139">
        <v>44509</v>
      </c>
      <c r="C1460" t="s">
        <v>561</v>
      </c>
      <c r="D1460" t="s">
        <v>565</v>
      </c>
      <c r="E1460" s="140">
        <v>804</v>
      </c>
    </row>
    <row r="1461" spans="2:5">
      <c r="B1461" s="139">
        <v>44299</v>
      </c>
      <c r="C1461" t="s">
        <v>559</v>
      </c>
      <c r="D1461" t="s">
        <v>565</v>
      </c>
      <c r="E1461" s="140">
        <v>731</v>
      </c>
    </row>
    <row r="1462" spans="2:5">
      <c r="B1462" s="139">
        <v>44250</v>
      </c>
      <c r="C1462" t="s">
        <v>571</v>
      </c>
      <c r="D1462" t="s">
        <v>565</v>
      </c>
      <c r="E1462" s="140">
        <v>1000</v>
      </c>
    </row>
    <row r="1463" spans="2:5">
      <c r="B1463" s="139">
        <v>44409</v>
      </c>
      <c r="C1463" t="s">
        <v>559</v>
      </c>
      <c r="D1463" t="s">
        <v>565</v>
      </c>
      <c r="E1463" s="140">
        <v>645</v>
      </c>
    </row>
    <row r="1464" spans="2:5">
      <c r="B1464" s="139">
        <v>44280</v>
      </c>
      <c r="C1464" t="s">
        <v>571</v>
      </c>
      <c r="D1464" t="s">
        <v>563</v>
      </c>
      <c r="E1464" s="140">
        <v>867</v>
      </c>
    </row>
    <row r="1465" spans="2:5">
      <c r="B1465" s="139">
        <v>44367</v>
      </c>
      <c r="C1465" t="s">
        <v>567</v>
      </c>
      <c r="D1465" t="s">
        <v>565</v>
      </c>
      <c r="E1465" s="140">
        <v>251</v>
      </c>
    </row>
    <row r="1466" spans="2:5">
      <c r="B1466" s="139">
        <v>44362</v>
      </c>
      <c r="C1466" t="s">
        <v>570</v>
      </c>
      <c r="D1466" t="s">
        <v>560</v>
      </c>
      <c r="E1466" s="140">
        <v>550</v>
      </c>
    </row>
    <row r="1467" spans="2:5">
      <c r="B1467" s="139">
        <v>44276</v>
      </c>
      <c r="C1467" t="s">
        <v>564</v>
      </c>
      <c r="D1467" t="s">
        <v>565</v>
      </c>
      <c r="E1467" s="140">
        <v>904</v>
      </c>
    </row>
    <row r="1468" spans="2:5">
      <c r="B1468" s="139">
        <v>44303</v>
      </c>
      <c r="C1468" t="s">
        <v>559</v>
      </c>
      <c r="D1468" t="s">
        <v>565</v>
      </c>
      <c r="E1468" s="140">
        <v>772</v>
      </c>
    </row>
    <row r="1469" spans="2:5">
      <c r="B1469" s="139">
        <v>44381</v>
      </c>
      <c r="C1469" t="s">
        <v>564</v>
      </c>
      <c r="D1469" t="s">
        <v>560</v>
      </c>
      <c r="E1469" s="140">
        <v>147</v>
      </c>
    </row>
    <row r="1470" spans="2:5">
      <c r="B1470" s="139">
        <v>44520</v>
      </c>
      <c r="C1470" t="s">
        <v>566</v>
      </c>
      <c r="D1470" t="s">
        <v>560</v>
      </c>
      <c r="E1470" s="140">
        <v>275</v>
      </c>
    </row>
    <row r="1471" spans="2:5">
      <c r="B1471" s="139">
        <v>44498</v>
      </c>
      <c r="C1471" t="s">
        <v>571</v>
      </c>
      <c r="D1471" t="s">
        <v>560</v>
      </c>
      <c r="E1471" s="140">
        <v>475</v>
      </c>
    </row>
    <row r="1472" spans="2:5">
      <c r="B1472" s="139">
        <v>44269</v>
      </c>
      <c r="C1472" t="s">
        <v>570</v>
      </c>
      <c r="D1472" t="s">
        <v>560</v>
      </c>
      <c r="E1472" s="140">
        <v>214</v>
      </c>
    </row>
    <row r="1473" spans="2:5">
      <c r="B1473" s="139">
        <v>44504</v>
      </c>
      <c r="C1473" t="s">
        <v>569</v>
      </c>
      <c r="D1473" t="s">
        <v>565</v>
      </c>
      <c r="E1473" s="140">
        <v>634</v>
      </c>
    </row>
    <row r="1474" spans="2:5">
      <c r="B1474" s="139">
        <v>44322</v>
      </c>
      <c r="C1474" t="s">
        <v>564</v>
      </c>
      <c r="D1474" t="s">
        <v>560</v>
      </c>
      <c r="E1474" s="140">
        <v>912</v>
      </c>
    </row>
    <row r="1475" spans="2:5">
      <c r="B1475" s="139">
        <v>44447</v>
      </c>
      <c r="C1475" t="s">
        <v>566</v>
      </c>
      <c r="D1475" t="s">
        <v>560</v>
      </c>
      <c r="E1475" s="140">
        <v>397</v>
      </c>
    </row>
    <row r="1476" spans="2:5">
      <c r="B1476" s="139">
        <v>44400</v>
      </c>
      <c r="C1476" t="s">
        <v>559</v>
      </c>
      <c r="D1476" t="s">
        <v>560</v>
      </c>
      <c r="E1476" s="140">
        <v>507</v>
      </c>
    </row>
    <row r="1477" spans="2:5">
      <c r="B1477" s="139">
        <v>44528</v>
      </c>
      <c r="C1477" t="s">
        <v>561</v>
      </c>
      <c r="D1477" t="s">
        <v>565</v>
      </c>
      <c r="E1477" s="140">
        <v>559</v>
      </c>
    </row>
    <row r="1478" spans="2:5">
      <c r="B1478" s="139">
        <v>44374</v>
      </c>
      <c r="C1478" t="s">
        <v>568</v>
      </c>
      <c r="D1478" t="s">
        <v>560</v>
      </c>
      <c r="E1478" s="140">
        <v>765</v>
      </c>
    </row>
    <row r="1479" spans="2:5">
      <c r="B1479" s="139">
        <v>44428</v>
      </c>
      <c r="C1479" t="s">
        <v>566</v>
      </c>
      <c r="D1479" t="s">
        <v>565</v>
      </c>
      <c r="E1479" s="140">
        <v>605</v>
      </c>
    </row>
    <row r="1480" spans="2:5">
      <c r="B1480" s="139">
        <v>44272</v>
      </c>
      <c r="C1480" t="s">
        <v>571</v>
      </c>
      <c r="D1480" t="s">
        <v>560</v>
      </c>
      <c r="E1480" s="140">
        <v>584</v>
      </c>
    </row>
    <row r="1481" spans="2:5">
      <c r="B1481" s="139">
        <v>44475</v>
      </c>
      <c r="C1481" t="s">
        <v>559</v>
      </c>
      <c r="D1481" t="s">
        <v>560</v>
      </c>
      <c r="E1481" s="140">
        <v>382</v>
      </c>
    </row>
    <row r="1482" spans="2:5">
      <c r="B1482" s="139">
        <v>44523</v>
      </c>
      <c r="C1482" t="s">
        <v>570</v>
      </c>
      <c r="D1482" t="s">
        <v>560</v>
      </c>
      <c r="E1482" s="140">
        <v>737</v>
      </c>
    </row>
    <row r="1483" spans="2:5">
      <c r="B1483" s="139">
        <v>44426</v>
      </c>
      <c r="C1483" t="s">
        <v>561</v>
      </c>
      <c r="D1483" t="s">
        <v>560</v>
      </c>
      <c r="E1483" s="140">
        <v>840</v>
      </c>
    </row>
    <row r="1484" spans="2:5">
      <c r="B1484" s="139">
        <v>44536</v>
      </c>
      <c r="C1484" t="s">
        <v>562</v>
      </c>
      <c r="D1484" t="s">
        <v>560</v>
      </c>
      <c r="E1484" s="140">
        <v>240</v>
      </c>
    </row>
    <row r="1485" spans="2:5">
      <c r="B1485" s="139">
        <v>44359</v>
      </c>
      <c r="C1485" t="s">
        <v>564</v>
      </c>
      <c r="D1485" t="s">
        <v>565</v>
      </c>
      <c r="E1485" s="140">
        <v>196</v>
      </c>
    </row>
    <row r="1486" spans="2:5">
      <c r="B1486" s="139">
        <v>44469</v>
      </c>
      <c r="C1486" t="s">
        <v>570</v>
      </c>
      <c r="D1486" t="s">
        <v>565</v>
      </c>
      <c r="E1486" s="140">
        <v>861</v>
      </c>
    </row>
    <row r="1487" spans="2:5">
      <c r="B1487" s="139">
        <v>44399</v>
      </c>
      <c r="C1487" t="s">
        <v>566</v>
      </c>
      <c r="D1487" t="s">
        <v>560</v>
      </c>
      <c r="E1487" s="140">
        <v>875</v>
      </c>
    </row>
    <row r="1488" spans="2:5">
      <c r="B1488" s="139">
        <v>44283</v>
      </c>
      <c r="C1488" t="s">
        <v>561</v>
      </c>
      <c r="D1488" t="s">
        <v>565</v>
      </c>
      <c r="E1488" s="140">
        <v>564</v>
      </c>
    </row>
    <row r="1489" spans="2:5">
      <c r="B1489" s="139">
        <v>44429</v>
      </c>
      <c r="C1489" t="s">
        <v>566</v>
      </c>
      <c r="D1489" t="s">
        <v>560</v>
      </c>
      <c r="E1489" s="140">
        <v>634</v>
      </c>
    </row>
    <row r="1490" spans="2:5">
      <c r="B1490" s="139">
        <v>44199</v>
      </c>
      <c r="C1490" t="s">
        <v>566</v>
      </c>
      <c r="D1490" t="s">
        <v>563</v>
      </c>
      <c r="E1490" s="140">
        <v>333</v>
      </c>
    </row>
    <row r="1491" spans="2:5">
      <c r="B1491" s="139">
        <v>44540</v>
      </c>
      <c r="C1491" t="s">
        <v>570</v>
      </c>
      <c r="D1491" t="s">
        <v>565</v>
      </c>
      <c r="E1491" s="140">
        <v>503</v>
      </c>
    </row>
    <row r="1492" spans="2:5">
      <c r="B1492" s="139">
        <v>44260</v>
      </c>
      <c r="C1492" t="s">
        <v>568</v>
      </c>
      <c r="D1492" t="s">
        <v>565</v>
      </c>
      <c r="E1492" s="140">
        <v>898</v>
      </c>
    </row>
    <row r="1493" spans="2:5">
      <c r="B1493" s="139">
        <v>44328</v>
      </c>
      <c r="C1493" t="s">
        <v>564</v>
      </c>
      <c r="D1493" t="s">
        <v>563</v>
      </c>
      <c r="E1493" s="140">
        <v>533</v>
      </c>
    </row>
    <row r="1494" spans="2:5">
      <c r="B1494" s="139">
        <v>44366</v>
      </c>
      <c r="C1494" t="s">
        <v>559</v>
      </c>
      <c r="D1494" t="s">
        <v>565</v>
      </c>
      <c r="E1494" s="140">
        <v>617</v>
      </c>
    </row>
    <row r="1495" spans="2:5">
      <c r="B1495" s="139">
        <v>44270</v>
      </c>
      <c r="C1495" t="s">
        <v>562</v>
      </c>
      <c r="D1495" t="s">
        <v>565</v>
      </c>
      <c r="E1495" s="140">
        <v>234</v>
      </c>
    </row>
    <row r="1496" spans="2:5">
      <c r="B1496" s="139">
        <v>44469</v>
      </c>
      <c r="C1496" t="s">
        <v>571</v>
      </c>
      <c r="D1496" t="s">
        <v>560</v>
      </c>
      <c r="E1496" s="140">
        <v>615</v>
      </c>
    </row>
    <row r="1497" spans="2:5">
      <c r="B1497" s="139">
        <v>44274</v>
      </c>
      <c r="C1497" t="s">
        <v>571</v>
      </c>
      <c r="D1497" t="s">
        <v>563</v>
      </c>
      <c r="E1497" s="140">
        <v>178</v>
      </c>
    </row>
    <row r="1498" spans="2:5">
      <c r="B1498" s="139">
        <v>44292</v>
      </c>
      <c r="C1498" t="s">
        <v>559</v>
      </c>
      <c r="D1498" t="s">
        <v>560</v>
      </c>
      <c r="E1498" s="140">
        <v>698</v>
      </c>
    </row>
    <row r="1499" spans="2:5">
      <c r="B1499" s="139">
        <v>44227</v>
      </c>
      <c r="C1499" t="s">
        <v>564</v>
      </c>
      <c r="D1499" t="s">
        <v>560</v>
      </c>
      <c r="E1499" s="140">
        <v>906</v>
      </c>
    </row>
    <row r="1500" spans="2:5">
      <c r="B1500" s="139">
        <v>44518</v>
      </c>
      <c r="C1500" t="s">
        <v>568</v>
      </c>
      <c r="D1500" t="s">
        <v>565</v>
      </c>
      <c r="E1500" s="140">
        <v>183</v>
      </c>
    </row>
    <row r="1501" spans="2:5">
      <c r="B1501" s="139">
        <v>44479</v>
      </c>
      <c r="C1501" t="s">
        <v>568</v>
      </c>
      <c r="D1501" t="s">
        <v>560</v>
      </c>
      <c r="E1501" s="140">
        <v>547</v>
      </c>
    </row>
    <row r="1502" spans="2:5">
      <c r="B1502" s="139">
        <v>44525</v>
      </c>
      <c r="C1502" t="s">
        <v>568</v>
      </c>
      <c r="D1502" t="s">
        <v>565</v>
      </c>
      <c r="E1502" s="140">
        <v>799</v>
      </c>
    </row>
    <row r="1503" spans="2:5">
      <c r="B1503" s="139">
        <v>44528</v>
      </c>
      <c r="C1503" t="s">
        <v>567</v>
      </c>
      <c r="D1503" t="s">
        <v>565</v>
      </c>
      <c r="E1503" s="140">
        <v>295</v>
      </c>
    </row>
    <row r="1504" spans="2:5">
      <c r="B1504" s="139">
        <v>44367</v>
      </c>
      <c r="C1504" t="s">
        <v>568</v>
      </c>
      <c r="D1504" t="s">
        <v>563</v>
      </c>
      <c r="E1504" s="140">
        <v>966</v>
      </c>
    </row>
    <row r="1505" spans="2:5">
      <c r="B1505" s="139">
        <v>44401</v>
      </c>
      <c r="C1505" t="s">
        <v>568</v>
      </c>
      <c r="D1505" t="s">
        <v>563</v>
      </c>
      <c r="E1505" s="140">
        <v>219</v>
      </c>
    </row>
    <row r="1506" spans="2:5">
      <c r="B1506" s="139">
        <v>44437</v>
      </c>
      <c r="C1506" t="s">
        <v>566</v>
      </c>
      <c r="D1506" t="s">
        <v>560</v>
      </c>
      <c r="E1506" s="140">
        <v>277</v>
      </c>
    </row>
    <row r="1507" spans="2:5">
      <c r="B1507" s="139">
        <v>44301</v>
      </c>
      <c r="C1507" t="s">
        <v>559</v>
      </c>
      <c r="D1507" t="s">
        <v>560</v>
      </c>
      <c r="E1507" s="140">
        <v>736</v>
      </c>
    </row>
    <row r="1508" spans="2:5">
      <c r="B1508" s="139">
        <v>44252</v>
      </c>
      <c r="C1508" t="s">
        <v>570</v>
      </c>
      <c r="D1508" t="s">
        <v>560</v>
      </c>
      <c r="E1508" s="140">
        <v>174</v>
      </c>
    </row>
    <row r="1509" spans="2:5">
      <c r="B1509" s="139">
        <v>44532</v>
      </c>
      <c r="C1509" t="s">
        <v>571</v>
      </c>
      <c r="D1509" t="s">
        <v>563</v>
      </c>
      <c r="E1509" s="140">
        <v>651</v>
      </c>
    </row>
    <row r="1510" spans="2:5">
      <c r="B1510" s="139">
        <v>44541</v>
      </c>
      <c r="C1510" t="s">
        <v>568</v>
      </c>
      <c r="D1510" t="s">
        <v>565</v>
      </c>
      <c r="E1510" s="140">
        <v>678</v>
      </c>
    </row>
    <row r="1511" spans="2:5">
      <c r="B1511" s="139">
        <v>44473</v>
      </c>
      <c r="C1511" t="s">
        <v>566</v>
      </c>
      <c r="D1511" t="s">
        <v>565</v>
      </c>
      <c r="E1511" s="140">
        <v>784</v>
      </c>
    </row>
    <row r="1512" spans="2:5">
      <c r="B1512" s="139">
        <v>44509</v>
      </c>
      <c r="C1512" t="s">
        <v>566</v>
      </c>
      <c r="D1512" t="s">
        <v>560</v>
      </c>
      <c r="E1512" s="140">
        <v>589</v>
      </c>
    </row>
    <row r="1513" spans="2:5">
      <c r="B1513" s="139">
        <v>44253</v>
      </c>
      <c r="C1513" t="s">
        <v>568</v>
      </c>
      <c r="D1513" t="s">
        <v>563</v>
      </c>
      <c r="E1513" s="140">
        <v>974</v>
      </c>
    </row>
    <row r="1514" spans="2:5">
      <c r="B1514" s="139">
        <v>44331</v>
      </c>
      <c r="C1514" t="s">
        <v>570</v>
      </c>
      <c r="D1514" t="s">
        <v>563</v>
      </c>
      <c r="E1514" s="140">
        <v>522</v>
      </c>
    </row>
    <row r="1515" spans="2:5">
      <c r="B1515" s="139">
        <v>44480</v>
      </c>
      <c r="C1515" t="s">
        <v>570</v>
      </c>
      <c r="D1515" t="s">
        <v>560</v>
      </c>
      <c r="E1515" s="140">
        <v>890</v>
      </c>
    </row>
    <row r="1516" spans="2:5">
      <c r="B1516" s="139">
        <v>44416</v>
      </c>
      <c r="C1516" t="s">
        <v>564</v>
      </c>
      <c r="D1516" t="s">
        <v>565</v>
      </c>
      <c r="E1516" s="140">
        <v>683</v>
      </c>
    </row>
    <row r="1517" spans="2:5">
      <c r="B1517" s="139">
        <v>44476</v>
      </c>
      <c r="C1517" t="s">
        <v>570</v>
      </c>
      <c r="D1517" t="s">
        <v>560</v>
      </c>
      <c r="E1517" s="140">
        <v>252</v>
      </c>
    </row>
    <row r="1518" spans="2:5">
      <c r="B1518" s="139">
        <v>44348</v>
      </c>
      <c r="C1518" t="s">
        <v>570</v>
      </c>
      <c r="D1518" t="s">
        <v>565</v>
      </c>
      <c r="E1518" s="140">
        <v>233</v>
      </c>
    </row>
    <row r="1519" spans="2:5">
      <c r="B1519" s="139">
        <v>44324</v>
      </c>
      <c r="C1519" t="s">
        <v>568</v>
      </c>
      <c r="D1519" t="s">
        <v>565</v>
      </c>
      <c r="E1519" s="140">
        <v>513</v>
      </c>
    </row>
    <row r="1520" spans="2:5">
      <c r="B1520" s="139">
        <v>44231</v>
      </c>
      <c r="C1520" t="s">
        <v>564</v>
      </c>
      <c r="D1520" t="s">
        <v>560</v>
      </c>
      <c r="E1520" s="140">
        <v>959</v>
      </c>
    </row>
    <row r="1521" spans="2:5">
      <c r="B1521" s="139">
        <v>44331</v>
      </c>
      <c r="C1521" t="s">
        <v>564</v>
      </c>
      <c r="D1521" t="s">
        <v>565</v>
      </c>
      <c r="E1521" s="140">
        <v>441</v>
      </c>
    </row>
    <row r="1522" spans="2:5">
      <c r="B1522" s="139">
        <v>44259</v>
      </c>
      <c r="C1522" t="s">
        <v>564</v>
      </c>
      <c r="D1522" t="s">
        <v>565</v>
      </c>
      <c r="E1522" s="140">
        <v>233</v>
      </c>
    </row>
    <row r="1523" spans="2:5">
      <c r="B1523" s="139">
        <v>44259</v>
      </c>
      <c r="C1523" t="s">
        <v>569</v>
      </c>
      <c r="D1523" t="s">
        <v>560</v>
      </c>
      <c r="E1523" s="140">
        <v>196</v>
      </c>
    </row>
    <row r="1524" spans="2:5">
      <c r="B1524" s="139">
        <v>44335</v>
      </c>
      <c r="C1524" t="s">
        <v>568</v>
      </c>
      <c r="D1524" t="s">
        <v>560</v>
      </c>
      <c r="E1524" s="140">
        <v>237</v>
      </c>
    </row>
    <row r="1525" spans="2:5">
      <c r="B1525" s="139">
        <v>44550</v>
      </c>
      <c r="C1525" t="s">
        <v>568</v>
      </c>
      <c r="D1525" t="s">
        <v>560</v>
      </c>
      <c r="E1525" s="140">
        <v>914</v>
      </c>
    </row>
    <row r="1526" spans="2:5">
      <c r="B1526" s="139">
        <v>44211</v>
      </c>
      <c r="C1526" t="s">
        <v>564</v>
      </c>
      <c r="D1526" t="s">
        <v>565</v>
      </c>
      <c r="E1526" s="140">
        <v>195</v>
      </c>
    </row>
    <row r="1527" spans="2:5">
      <c r="B1527" s="139">
        <v>44201</v>
      </c>
      <c r="C1527" t="s">
        <v>567</v>
      </c>
      <c r="D1527" t="s">
        <v>563</v>
      </c>
      <c r="E1527" s="140">
        <v>958</v>
      </c>
    </row>
    <row r="1528" spans="2:5">
      <c r="B1528" s="139">
        <v>44529</v>
      </c>
      <c r="C1528" t="s">
        <v>567</v>
      </c>
      <c r="D1528" t="s">
        <v>563</v>
      </c>
      <c r="E1528" s="140">
        <v>324</v>
      </c>
    </row>
    <row r="1529" spans="2:5">
      <c r="B1529" s="139">
        <v>44551</v>
      </c>
      <c r="C1529" t="s">
        <v>566</v>
      </c>
      <c r="D1529" t="s">
        <v>563</v>
      </c>
      <c r="E1529" s="140">
        <v>423</v>
      </c>
    </row>
    <row r="1530" spans="2:5">
      <c r="B1530" s="139">
        <v>44298</v>
      </c>
      <c r="C1530" t="s">
        <v>570</v>
      </c>
      <c r="D1530" t="s">
        <v>565</v>
      </c>
      <c r="E1530" s="140">
        <v>296</v>
      </c>
    </row>
    <row r="1531" spans="2:5">
      <c r="B1531" s="139">
        <v>44522</v>
      </c>
      <c r="C1531" t="s">
        <v>569</v>
      </c>
      <c r="D1531" t="s">
        <v>560</v>
      </c>
      <c r="E1531" s="140">
        <v>259</v>
      </c>
    </row>
    <row r="1532" spans="2:5">
      <c r="B1532" s="139">
        <v>44393</v>
      </c>
      <c r="C1532" t="s">
        <v>567</v>
      </c>
      <c r="D1532" t="s">
        <v>565</v>
      </c>
      <c r="E1532" s="140">
        <v>163</v>
      </c>
    </row>
    <row r="1533" spans="2:5">
      <c r="B1533" s="139">
        <v>44520</v>
      </c>
      <c r="C1533" t="s">
        <v>566</v>
      </c>
      <c r="D1533" t="s">
        <v>563</v>
      </c>
      <c r="E1533" s="140">
        <v>487</v>
      </c>
    </row>
    <row r="1534" spans="2:5">
      <c r="B1534" s="139">
        <v>44400</v>
      </c>
      <c r="C1534" t="s">
        <v>566</v>
      </c>
      <c r="D1534" t="s">
        <v>563</v>
      </c>
      <c r="E1534" s="140">
        <v>695</v>
      </c>
    </row>
    <row r="1535" spans="2:5">
      <c r="B1535" s="139">
        <v>44291</v>
      </c>
      <c r="C1535" t="s">
        <v>568</v>
      </c>
      <c r="D1535" t="s">
        <v>565</v>
      </c>
      <c r="E1535" s="140">
        <v>468</v>
      </c>
    </row>
    <row r="1536" spans="2:5">
      <c r="B1536" s="139">
        <v>44533</v>
      </c>
      <c r="C1536" t="s">
        <v>568</v>
      </c>
      <c r="D1536" t="s">
        <v>560</v>
      </c>
      <c r="E1536" s="140">
        <v>841</v>
      </c>
    </row>
    <row r="1537" spans="2:5">
      <c r="B1537" s="139">
        <v>44218</v>
      </c>
      <c r="C1537" t="s">
        <v>571</v>
      </c>
      <c r="D1537" t="s">
        <v>565</v>
      </c>
      <c r="E1537" s="140">
        <v>419</v>
      </c>
    </row>
    <row r="1538" spans="2:5">
      <c r="B1538" s="139">
        <v>44246</v>
      </c>
      <c r="C1538" t="s">
        <v>566</v>
      </c>
      <c r="D1538" t="s">
        <v>560</v>
      </c>
      <c r="E1538" s="140">
        <v>568</v>
      </c>
    </row>
    <row r="1539" spans="2:5">
      <c r="B1539" s="139">
        <v>44470</v>
      </c>
      <c r="C1539" t="s">
        <v>561</v>
      </c>
      <c r="D1539" t="s">
        <v>565</v>
      </c>
      <c r="E1539" s="140">
        <v>120</v>
      </c>
    </row>
    <row r="1540" spans="2:5">
      <c r="B1540" s="139">
        <v>44272</v>
      </c>
      <c r="C1540" t="s">
        <v>559</v>
      </c>
      <c r="D1540" t="s">
        <v>560</v>
      </c>
      <c r="E1540" s="140">
        <v>151</v>
      </c>
    </row>
    <row r="1541" spans="2:5">
      <c r="B1541" s="139">
        <v>44281</v>
      </c>
      <c r="C1541" t="s">
        <v>566</v>
      </c>
      <c r="D1541" t="s">
        <v>565</v>
      </c>
      <c r="E1541" s="140">
        <v>737</v>
      </c>
    </row>
    <row r="1542" spans="2:5">
      <c r="B1542" s="139">
        <v>44223</v>
      </c>
      <c r="C1542" t="s">
        <v>561</v>
      </c>
      <c r="D1542" t="s">
        <v>563</v>
      </c>
      <c r="E1542" s="140">
        <v>206</v>
      </c>
    </row>
    <row r="1543" spans="2:5">
      <c r="B1543" s="139">
        <v>44210</v>
      </c>
      <c r="C1543" t="s">
        <v>561</v>
      </c>
      <c r="D1543" t="s">
        <v>565</v>
      </c>
      <c r="E1543" s="140">
        <v>709</v>
      </c>
    </row>
    <row r="1544" spans="2:5">
      <c r="B1544" s="139">
        <v>44223</v>
      </c>
      <c r="C1544" t="s">
        <v>559</v>
      </c>
      <c r="D1544" t="s">
        <v>565</v>
      </c>
      <c r="E1544" s="140">
        <v>989</v>
      </c>
    </row>
    <row r="1545" spans="2:5">
      <c r="B1545" s="139">
        <v>44348</v>
      </c>
      <c r="C1545" t="s">
        <v>559</v>
      </c>
      <c r="D1545" t="s">
        <v>563</v>
      </c>
      <c r="E1545" s="140">
        <v>623</v>
      </c>
    </row>
    <row r="1546" spans="2:5">
      <c r="B1546" s="139">
        <v>44397</v>
      </c>
      <c r="C1546" t="s">
        <v>569</v>
      </c>
      <c r="D1546" t="s">
        <v>565</v>
      </c>
      <c r="E1546" s="140">
        <v>182</v>
      </c>
    </row>
    <row r="1547" spans="2:5">
      <c r="B1547" s="139">
        <v>44308</v>
      </c>
      <c r="C1547" t="s">
        <v>567</v>
      </c>
      <c r="D1547" t="s">
        <v>563</v>
      </c>
      <c r="E1547" s="140">
        <v>647</v>
      </c>
    </row>
    <row r="1548" spans="2:5">
      <c r="B1548" s="139">
        <v>44364</v>
      </c>
      <c r="C1548" t="s">
        <v>561</v>
      </c>
      <c r="D1548" t="s">
        <v>565</v>
      </c>
      <c r="E1548" s="140">
        <v>697</v>
      </c>
    </row>
    <row r="1549" spans="2:5">
      <c r="B1549" s="139">
        <v>44407</v>
      </c>
      <c r="C1549" t="s">
        <v>564</v>
      </c>
      <c r="D1549" t="s">
        <v>565</v>
      </c>
      <c r="E1549" s="140">
        <v>618</v>
      </c>
    </row>
    <row r="1550" spans="2:5">
      <c r="B1550" s="139">
        <v>44454</v>
      </c>
      <c r="C1550" t="s">
        <v>568</v>
      </c>
      <c r="D1550" t="s">
        <v>565</v>
      </c>
      <c r="E1550" s="140">
        <v>483</v>
      </c>
    </row>
    <row r="1551" spans="2:5">
      <c r="B1551" s="139">
        <v>44256</v>
      </c>
      <c r="C1551" t="s">
        <v>568</v>
      </c>
      <c r="D1551" t="s">
        <v>563</v>
      </c>
      <c r="E1551" s="140">
        <v>518</v>
      </c>
    </row>
    <row r="1552" spans="2:5">
      <c r="B1552" s="139">
        <v>44477</v>
      </c>
      <c r="C1552" t="s">
        <v>562</v>
      </c>
      <c r="D1552" t="s">
        <v>560</v>
      </c>
      <c r="E1552" s="140">
        <v>506</v>
      </c>
    </row>
    <row r="1553" spans="2:5">
      <c r="B1553" s="139">
        <v>44530</v>
      </c>
      <c r="C1553" t="s">
        <v>567</v>
      </c>
      <c r="D1553" t="s">
        <v>560</v>
      </c>
      <c r="E1553" s="140">
        <v>125</v>
      </c>
    </row>
    <row r="1554" spans="2:5">
      <c r="B1554" s="139">
        <v>44227</v>
      </c>
      <c r="C1554" t="s">
        <v>559</v>
      </c>
      <c r="D1554" t="s">
        <v>563</v>
      </c>
      <c r="E1554" s="140">
        <v>125</v>
      </c>
    </row>
    <row r="1555" spans="2:5">
      <c r="B1555" s="139">
        <v>44522</v>
      </c>
      <c r="C1555" t="s">
        <v>566</v>
      </c>
      <c r="D1555" t="s">
        <v>565</v>
      </c>
      <c r="E1555" s="140">
        <v>630</v>
      </c>
    </row>
    <row r="1556" spans="2:5">
      <c r="B1556" s="139">
        <v>44484</v>
      </c>
      <c r="C1556" t="s">
        <v>566</v>
      </c>
      <c r="D1556" t="s">
        <v>560</v>
      </c>
      <c r="E1556" s="140">
        <v>149</v>
      </c>
    </row>
    <row r="1557" spans="2:5">
      <c r="B1557" s="139">
        <v>44284</v>
      </c>
      <c r="C1557" t="s">
        <v>564</v>
      </c>
      <c r="D1557" t="s">
        <v>563</v>
      </c>
      <c r="E1557" s="140">
        <v>494</v>
      </c>
    </row>
    <row r="1558" spans="2:5">
      <c r="B1558" s="139">
        <v>44283</v>
      </c>
      <c r="C1558" t="s">
        <v>570</v>
      </c>
      <c r="D1558" t="s">
        <v>563</v>
      </c>
      <c r="E1558" s="140">
        <v>838</v>
      </c>
    </row>
    <row r="1559" spans="2:5">
      <c r="B1559" s="139">
        <v>44210</v>
      </c>
      <c r="C1559" t="s">
        <v>559</v>
      </c>
      <c r="D1559" t="s">
        <v>565</v>
      </c>
      <c r="E1559" s="140">
        <v>666</v>
      </c>
    </row>
    <row r="1560" spans="2:5">
      <c r="B1560" s="139">
        <v>44390</v>
      </c>
      <c r="C1560" t="s">
        <v>559</v>
      </c>
      <c r="D1560" t="s">
        <v>565</v>
      </c>
      <c r="E1560" s="140">
        <v>626</v>
      </c>
    </row>
    <row r="1561" spans="2:5">
      <c r="B1561" s="139">
        <v>44521</v>
      </c>
      <c r="C1561" t="s">
        <v>568</v>
      </c>
      <c r="D1561" t="s">
        <v>563</v>
      </c>
      <c r="E1561" s="140">
        <v>844</v>
      </c>
    </row>
    <row r="1562" spans="2:5">
      <c r="B1562" s="139">
        <v>44376</v>
      </c>
      <c r="C1562" t="s">
        <v>561</v>
      </c>
      <c r="D1562" t="s">
        <v>565</v>
      </c>
      <c r="E1562" s="140">
        <v>874</v>
      </c>
    </row>
    <row r="1563" spans="2:5">
      <c r="B1563" s="139">
        <v>44243</v>
      </c>
      <c r="C1563" t="s">
        <v>562</v>
      </c>
      <c r="D1563" t="s">
        <v>565</v>
      </c>
      <c r="E1563" s="140">
        <v>811</v>
      </c>
    </row>
    <row r="1564" spans="2:5">
      <c r="B1564" s="139">
        <v>44425</v>
      </c>
      <c r="C1564" t="s">
        <v>564</v>
      </c>
      <c r="D1564" t="s">
        <v>560</v>
      </c>
      <c r="E1564" s="140">
        <v>517</v>
      </c>
    </row>
    <row r="1565" spans="2:5">
      <c r="B1565" s="139">
        <v>44462</v>
      </c>
      <c r="C1565" t="s">
        <v>569</v>
      </c>
      <c r="D1565" t="s">
        <v>563</v>
      </c>
      <c r="E1565" s="140">
        <v>929</v>
      </c>
    </row>
    <row r="1566" spans="2:5">
      <c r="B1566" s="139">
        <v>44264</v>
      </c>
      <c r="C1566" t="s">
        <v>570</v>
      </c>
      <c r="D1566" t="s">
        <v>565</v>
      </c>
      <c r="E1566" s="140">
        <v>934</v>
      </c>
    </row>
    <row r="1567" spans="2:5">
      <c r="B1567" s="139">
        <v>44300</v>
      </c>
      <c r="C1567" t="s">
        <v>566</v>
      </c>
      <c r="D1567" t="s">
        <v>563</v>
      </c>
      <c r="E1567" s="140">
        <v>955</v>
      </c>
    </row>
    <row r="1568" spans="2:5">
      <c r="B1568" s="139">
        <v>44509</v>
      </c>
      <c r="C1568" t="s">
        <v>559</v>
      </c>
      <c r="D1568" t="s">
        <v>563</v>
      </c>
      <c r="E1568" s="140">
        <v>606</v>
      </c>
    </row>
    <row r="1569" spans="2:5">
      <c r="B1569" s="139">
        <v>44492</v>
      </c>
      <c r="C1569" t="s">
        <v>568</v>
      </c>
      <c r="D1569" t="s">
        <v>560</v>
      </c>
      <c r="E1569" s="140">
        <v>643</v>
      </c>
    </row>
    <row r="1570" spans="2:5">
      <c r="B1570" s="139">
        <v>44285</v>
      </c>
      <c r="C1570" t="s">
        <v>569</v>
      </c>
      <c r="D1570" t="s">
        <v>560</v>
      </c>
      <c r="E1570" s="140">
        <v>654</v>
      </c>
    </row>
    <row r="1571" spans="2:5">
      <c r="B1571" s="139">
        <v>44470</v>
      </c>
      <c r="C1571" t="s">
        <v>571</v>
      </c>
      <c r="D1571" t="s">
        <v>563</v>
      </c>
      <c r="E1571" s="140">
        <v>279</v>
      </c>
    </row>
    <row r="1572" spans="2:5">
      <c r="B1572" s="139">
        <v>44481</v>
      </c>
      <c r="C1572" t="s">
        <v>561</v>
      </c>
      <c r="D1572" t="s">
        <v>560</v>
      </c>
      <c r="E1572" s="140">
        <v>416</v>
      </c>
    </row>
    <row r="1573" spans="2:5">
      <c r="B1573" s="139">
        <v>44208</v>
      </c>
      <c r="C1573" t="s">
        <v>566</v>
      </c>
      <c r="D1573" t="s">
        <v>560</v>
      </c>
      <c r="E1573" s="140">
        <v>868</v>
      </c>
    </row>
    <row r="1574" spans="2:5">
      <c r="B1574" s="139">
        <v>44225</v>
      </c>
      <c r="C1574" t="s">
        <v>571</v>
      </c>
      <c r="D1574" t="s">
        <v>560</v>
      </c>
      <c r="E1574" s="140">
        <v>605</v>
      </c>
    </row>
    <row r="1575" spans="2:5">
      <c r="B1575" s="139">
        <v>44386</v>
      </c>
      <c r="C1575" t="s">
        <v>566</v>
      </c>
      <c r="D1575" t="s">
        <v>560</v>
      </c>
      <c r="E1575" s="140">
        <v>766</v>
      </c>
    </row>
    <row r="1576" spans="2:5">
      <c r="B1576" s="139">
        <v>44397</v>
      </c>
      <c r="C1576" t="s">
        <v>561</v>
      </c>
      <c r="D1576" t="s">
        <v>563</v>
      </c>
      <c r="E1576" s="140">
        <v>839</v>
      </c>
    </row>
    <row r="1577" spans="2:5">
      <c r="B1577" s="139">
        <v>44323</v>
      </c>
      <c r="C1577" t="s">
        <v>569</v>
      </c>
      <c r="D1577" t="s">
        <v>560</v>
      </c>
      <c r="E1577" s="140">
        <v>654</v>
      </c>
    </row>
    <row r="1578" spans="2:5">
      <c r="B1578" s="139">
        <v>44248</v>
      </c>
      <c r="C1578" t="s">
        <v>564</v>
      </c>
      <c r="D1578" t="s">
        <v>563</v>
      </c>
      <c r="E1578" s="140">
        <v>258</v>
      </c>
    </row>
    <row r="1579" spans="2:5">
      <c r="B1579" s="139">
        <v>44227</v>
      </c>
      <c r="C1579" t="s">
        <v>559</v>
      </c>
      <c r="D1579" t="s">
        <v>565</v>
      </c>
      <c r="E1579" s="140">
        <v>389</v>
      </c>
    </row>
    <row r="1580" spans="2:5">
      <c r="B1580" s="139">
        <v>44334</v>
      </c>
      <c r="C1580" t="s">
        <v>570</v>
      </c>
      <c r="D1580" t="s">
        <v>560</v>
      </c>
      <c r="E1580" s="140">
        <v>377</v>
      </c>
    </row>
    <row r="1581" spans="2:5">
      <c r="B1581" s="139">
        <v>44524</v>
      </c>
      <c r="C1581" t="s">
        <v>569</v>
      </c>
      <c r="D1581" t="s">
        <v>563</v>
      </c>
      <c r="E1581" s="140">
        <v>793</v>
      </c>
    </row>
    <row r="1582" spans="2:5">
      <c r="B1582" s="139">
        <v>44382</v>
      </c>
      <c r="C1582" t="s">
        <v>566</v>
      </c>
      <c r="D1582" t="s">
        <v>565</v>
      </c>
      <c r="E1582" s="140">
        <v>365</v>
      </c>
    </row>
    <row r="1583" spans="2:5">
      <c r="B1583" s="139">
        <v>44332</v>
      </c>
      <c r="C1583" t="s">
        <v>568</v>
      </c>
      <c r="D1583" t="s">
        <v>560</v>
      </c>
      <c r="E1583" s="140">
        <v>482</v>
      </c>
    </row>
    <row r="1584" spans="2:5">
      <c r="B1584" s="139">
        <v>44289</v>
      </c>
      <c r="C1584" t="s">
        <v>562</v>
      </c>
      <c r="D1584" t="s">
        <v>563</v>
      </c>
      <c r="E1584" s="140">
        <v>188</v>
      </c>
    </row>
    <row r="1585" spans="2:5">
      <c r="B1585" s="139">
        <v>44234</v>
      </c>
      <c r="C1585" t="s">
        <v>571</v>
      </c>
      <c r="D1585" t="s">
        <v>563</v>
      </c>
      <c r="E1585" s="140">
        <v>347</v>
      </c>
    </row>
    <row r="1586" spans="2:5">
      <c r="B1586" s="139">
        <v>44532</v>
      </c>
      <c r="C1586" t="s">
        <v>570</v>
      </c>
      <c r="D1586" t="s">
        <v>565</v>
      </c>
      <c r="E1586" s="140">
        <v>536</v>
      </c>
    </row>
    <row r="1587" spans="2:5">
      <c r="B1587" s="139">
        <v>44314</v>
      </c>
      <c r="C1587" t="s">
        <v>567</v>
      </c>
      <c r="D1587" t="s">
        <v>560</v>
      </c>
      <c r="E1587" s="140">
        <v>678</v>
      </c>
    </row>
    <row r="1588" spans="2:5">
      <c r="B1588" s="139">
        <v>44294</v>
      </c>
      <c r="C1588" t="s">
        <v>571</v>
      </c>
      <c r="D1588" t="s">
        <v>560</v>
      </c>
      <c r="E1588" s="140">
        <v>802</v>
      </c>
    </row>
    <row r="1589" spans="2:5">
      <c r="B1589" s="139">
        <v>44380</v>
      </c>
      <c r="C1589" t="s">
        <v>571</v>
      </c>
      <c r="D1589" t="s">
        <v>560</v>
      </c>
      <c r="E1589" s="140">
        <v>392</v>
      </c>
    </row>
    <row r="1590" spans="2:5">
      <c r="B1590" s="139">
        <v>44534</v>
      </c>
      <c r="C1590" t="s">
        <v>568</v>
      </c>
      <c r="D1590" t="s">
        <v>563</v>
      </c>
      <c r="E1590" s="140">
        <v>927</v>
      </c>
    </row>
    <row r="1591" spans="2:5">
      <c r="B1591" s="139">
        <v>44467</v>
      </c>
      <c r="C1591" t="s">
        <v>567</v>
      </c>
      <c r="D1591" t="s">
        <v>560</v>
      </c>
      <c r="E1591" s="140">
        <v>575</v>
      </c>
    </row>
    <row r="1592" spans="2:5">
      <c r="B1592" s="139">
        <v>44409</v>
      </c>
      <c r="C1592" t="s">
        <v>570</v>
      </c>
      <c r="D1592" t="s">
        <v>560</v>
      </c>
      <c r="E1592" s="140">
        <v>118</v>
      </c>
    </row>
    <row r="1593" spans="2:5">
      <c r="B1593" s="139">
        <v>44539</v>
      </c>
      <c r="C1593" t="s">
        <v>566</v>
      </c>
      <c r="D1593" t="s">
        <v>565</v>
      </c>
      <c r="E1593" s="140">
        <v>894</v>
      </c>
    </row>
    <row r="1594" spans="2:5">
      <c r="B1594" s="139">
        <v>44442</v>
      </c>
      <c r="C1594" t="s">
        <v>567</v>
      </c>
      <c r="D1594" t="s">
        <v>563</v>
      </c>
      <c r="E1594" s="140">
        <v>401</v>
      </c>
    </row>
    <row r="1595" spans="2:5">
      <c r="B1595" s="139">
        <v>44238</v>
      </c>
      <c r="C1595" t="s">
        <v>561</v>
      </c>
      <c r="D1595" t="s">
        <v>560</v>
      </c>
      <c r="E1595" s="140">
        <v>753</v>
      </c>
    </row>
    <row r="1596" spans="2:5">
      <c r="B1596" s="139">
        <v>44295</v>
      </c>
      <c r="C1596" t="s">
        <v>559</v>
      </c>
      <c r="D1596" t="s">
        <v>563</v>
      </c>
      <c r="E1596" s="140">
        <v>635</v>
      </c>
    </row>
    <row r="1597" spans="2:5">
      <c r="B1597" s="139">
        <v>44345</v>
      </c>
      <c r="C1597" t="s">
        <v>567</v>
      </c>
      <c r="D1597" t="s">
        <v>563</v>
      </c>
      <c r="E1597" s="140">
        <v>968</v>
      </c>
    </row>
    <row r="1598" spans="2:5">
      <c r="B1598" s="139">
        <v>44203</v>
      </c>
      <c r="C1598" t="s">
        <v>570</v>
      </c>
      <c r="D1598" t="s">
        <v>560</v>
      </c>
      <c r="E1598" s="140">
        <v>241</v>
      </c>
    </row>
    <row r="1599" spans="2:5">
      <c r="B1599" s="139">
        <v>44254</v>
      </c>
      <c r="C1599" t="s">
        <v>564</v>
      </c>
      <c r="D1599" t="s">
        <v>563</v>
      </c>
      <c r="E1599" s="140">
        <v>927</v>
      </c>
    </row>
    <row r="1600" spans="2:5">
      <c r="B1600" s="139">
        <v>44210</v>
      </c>
      <c r="C1600" t="s">
        <v>570</v>
      </c>
      <c r="D1600" t="s">
        <v>560</v>
      </c>
      <c r="E1600" s="140">
        <v>650</v>
      </c>
    </row>
    <row r="1601" spans="2:5">
      <c r="B1601" s="139">
        <v>44420</v>
      </c>
      <c r="C1601" t="s">
        <v>561</v>
      </c>
      <c r="D1601" t="s">
        <v>560</v>
      </c>
      <c r="E1601" s="140">
        <v>267</v>
      </c>
    </row>
    <row r="1602" spans="2:5">
      <c r="B1602" s="139">
        <v>44522</v>
      </c>
      <c r="C1602" t="s">
        <v>564</v>
      </c>
      <c r="D1602" t="s">
        <v>565</v>
      </c>
      <c r="E1602" s="140">
        <v>260</v>
      </c>
    </row>
    <row r="1603" spans="2:5">
      <c r="B1603" s="139">
        <v>44206</v>
      </c>
      <c r="C1603" t="s">
        <v>571</v>
      </c>
      <c r="D1603" t="s">
        <v>565</v>
      </c>
      <c r="E1603" s="140">
        <v>908</v>
      </c>
    </row>
    <row r="1604" spans="2:5">
      <c r="B1604" s="139">
        <v>44560</v>
      </c>
      <c r="C1604" t="s">
        <v>569</v>
      </c>
      <c r="D1604" t="s">
        <v>563</v>
      </c>
      <c r="E1604" s="140">
        <v>232</v>
      </c>
    </row>
    <row r="1605" spans="2:5">
      <c r="B1605" s="139">
        <v>44553</v>
      </c>
      <c r="C1605" t="s">
        <v>561</v>
      </c>
      <c r="D1605" t="s">
        <v>563</v>
      </c>
      <c r="E1605" s="140">
        <v>232</v>
      </c>
    </row>
    <row r="1606" spans="2:5">
      <c r="B1606" s="139">
        <v>44241</v>
      </c>
      <c r="C1606" t="s">
        <v>570</v>
      </c>
      <c r="D1606" t="s">
        <v>560</v>
      </c>
      <c r="E1606" s="140">
        <v>300</v>
      </c>
    </row>
    <row r="1607" spans="2:5">
      <c r="B1607" s="139">
        <v>44326</v>
      </c>
      <c r="C1607" t="s">
        <v>571</v>
      </c>
      <c r="D1607" t="s">
        <v>565</v>
      </c>
      <c r="E1607" s="140">
        <v>656</v>
      </c>
    </row>
    <row r="1608" spans="2:5">
      <c r="B1608" s="139">
        <v>44474</v>
      </c>
      <c r="C1608" t="s">
        <v>559</v>
      </c>
      <c r="D1608" t="s">
        <v>565</v>
      </c>
      <c r="E1608" s="140">
        <v>295</v>
      </c>
    </row>
    <row r="1609" spans="2:5">
      <c r="B1609" s="139">
        <v>44237</v>
      </c>
      <c r="C1609" t="s">
        <v>564</v>
      </c>
      <c r="D1609" t="s">
        <v>563</v>
      </c>
      <c r="E1609" s="140">
        <v>649</v>
      </c>
    </row>
    <row r="1610" spans="2:5">
      <c r="B1610" s="139">
        <v>44421</v>
      </c>
      <c r="C1610" t="s">
        <v>564</v>
      </c>
      <c r="D1610" t="s">
        <v>563</v>
      </c>
      <c r="E1610" s="140">
        <v>656</v>
      </c>
    </row>
    <row r="1611" spans="2:5">
      <c r="B1611" s="139">
        <v>44260</v>
      </c>
      <c r="C1611" t="s">
        <v>571</v>
      </c>
      <c r="D1611" t="s">
        <v>565</v>
      </c>
      <c r="E1611" s="140">
        <v>677</v>
      </c>
    </row>
    <row r="1612" spans="2:5">
      <c r="B1612" s="139">
        <v>44364</v>
      </c>
      <c r="C1612" t="s">
        <v>570</v>
      </c>
      <c r="D1612" t="s">
        <v>560</v>
      </c>
      <c r="E1612" s="140">
        <v>353</v>
      </c>
    </row>
    <row r="1613" spans="2:5">
      <c r="B1613" s="139">
        <v>44246</v>
      </c>
      <c r="C1613" t="s">
        <v>559</v>
      </c>
      <c r="D1613" t="s">
        <v>560</v>
      </c>
      <c r="E1613" s="140">
        <v>220</v>
      </c>
    </row>
    <row r="1614" spans="2:5">
      <c r="B1614" s="139">
        <v>44554</v>
      </c>
      <c r="C1614" t="s">
        <v>567</v>
      </c>
      <c r="D1614" t="s">
        <v>565</v>
      </c>
      <c r="E1614" s="140">
        <v>285</v>
      </c>
    </row>
    <row r="1615" spans="2:5">
      <c r="B1615" s="139">
        <v>44557</v>
      </c>
      <c r="C1615" t="s">
        <v>571</v>
      </c>
      <c r="D1615" t="s">
        <v>563</v>
      </c>
      <c r="E1615" s="140">
        <v>543</v>
      </c>
    </row>
    <row r="1616" spans="2:5">
      <c r="B1616" s="139">
        <v>44551</v>
      </c>
      <c r="C1616" t="s">
        <v>564</v>
      </c>
      <c r="D1616" t="s">
        <v>563</v>
      </c>
      <c r="E1616" s="140">
        <v>879</v>
      </c>
    </row>
    <row r="1617" spans="2:5">
      <c r="B1617" s="139">
        <v>44539</v>
      </c>
      <c r="C1617" t="s">
        <v>559</v>
      </c>
      <c r="D1617" t="s">
        <v>565</v>
      </c>
      <c r="E1617" s="140">
        <v>409</v>
      </c>
    </row>
    <row r="1618" spans="2:5">
      <c r="B1618" s="139">
        <v>44259</v>
      </c>
      <c r="C1618" t="s">
        <v>564</v>
      </c>
      <c r="D1618" t="s">
        <v>563</v>
      </c>
      <c r="E1618" s="140">
        <v>612</v>
      </c>
    </row>
    <row r="1619" spans="2:5">
      <c r="B1619" s="139">
        <v>44537</v>
      </c>
      <c r="C1619" t="s">
        <v>561</v>
      </c>
      <c r="D1619" t="s">
        <v>560</v>
      </c>
      <c r="E1619" s="140">
        <v>302</v>
      </c>
    </row>
    <row r="1620" spans="2:5">
      <c r="B1620" s="139">
        <v>44458</v>
      </c>
      <c r="C1620" t="s">
        <v>569</v>
      </c>
      <c r="D1620" t="s">
        <v>565</v>
      </c>
      <c r="E1620" s="140">
        <v>450</v>
      </c>
    </row>
    <row r="1621" spans="2:5">
      <c r="B1621" s="139">
        <v>44462</v>
      </c>
      <c r="C1621" t="s">
        <v>567</v>
      </c>
      <c r="D1621" t="s">
        <v>565</v>
      </c>
      <c r="E1621" s="140">
        <v>775</v>
      </c>
    </row>
    <row r="1622" spans="2:5">
      <c r="B1622" s="139">
        <v>44202</v>
      </c>
      <c r="C1622" t="s">
        <v>561</v>
      </c>
      <c r="D1622" t="s">
        <v>565</v>
      </c>
      <c r="E1622" s="140">
        <v>426</v>
      </c>
    </row>
    <row r="1623" spans="2:5">
      <c r="B1623" s="139">
        <v>44341</v>
      </c>
      <c r="C1623" t="s">
        <v>561</v>
      </c>
      <c r="D1623" t="s">
        <v>563</v>
      </c>
      <c r="E1623" s="140">
        <v>276</v>
      </c>
    </row>
    <row r="1624" spans="2:5">
      <c r="B1624" s="139">
        <v>44345</v>
      </c>
      <c r="C1624" t="s">
        <v>568</v>
      </c>
      <c r="D1624" t="s">
        <v>565</v>
      </c>
      <c r="E1624" s="140">
        <v>616</v>
      </c>
    </row>
    <row r="1625" spans="2:5">
      <c r="B1625" s="139">
        <v>44297</v>
      </c>
      <c r="C1625" t="s">
        <v>559</v>
      </c>
      <c r="D1625" t="s">
        <v>563</v>
      </c>
      <c r="E1625" s="140">
        <v>273</v>
      </c>
    </row>
    <row r="1626" spans="2:5">
      <c r="B1626" s="139">
        <v>44452</v>
      </c>
      <c r="C1626" t="s">
        <v>562</v>
      </c>
      <c r="D1626" t="s">
        <v>565</v>
      </c>
      <c r="E1626" s="140">
        <v>137</v>
      </c>
    </row>
    <row r="1627" spans="2:5">
      <c r="B1627" s="139">
        <v>44230</v>
      </c>
      <c r="C1627" t="s">
        <v>561</v>
      </c>
      <c r="D1627" t="s">
        <v>563</v>
      </c>
      <c r="E1627" s="140">
        <v>325</v>
      </c>
    </row>
    <row r="1628" spans="2:5">
      <c r="B1628" s="139">
        <v>44532</v>
      </c>
      <c r="C1628" t="s">
        <v>561</v>
      </c>
      <c r="D1628" t="s">
        <v>560</v>
      </c>
      <c r="E1628" s="140">
        <v>350</v>
      </c>
    </row>
    <row r="1629" spans="2:5">
      <c r="B1629" s="139">
        <v>44524</v>
      </c>
      <c r="C1629" t="s">
        <v>562</v>
      </c>
      <c r="D1629" t="s">
        <v>560</v>
      </c>
      <c r="E1629" s="140">
        <v>784</v>
      </c>
    </row>
    <row r="1630" spans="2:5">
      <c r="B1630" s="139">
        <v>44445</v>
      </c>
      <c r="C1630" t="s">
        <v>566</v>
      </c>
      <c r="D1630" t="s">
        <v>565</v>
      </c>
      <c r="E1630" s="140">
        <v>254</v>
      </c>
    </row>
    <row r="1631" spans="2:5">
      <c r="B1631" s="139">
        <v>44361</v>
      </c>
      <c r="C1631" t="s">
        <v>571</v>
      </c>
      <c r="D1631" t="s">
        <v>563</v>
      </c>
      <c r="E1631" s="140">
        <v>787</v>
      </c>
    </row>
    <row r="1632" spans="2:5">
      <c r="B1632" s="139">
        <v>44208</v>
      </c>
      <c r="C1632" t="s">
        <v>561</v>
      </c>
      <c r="D1632" t="s">
        <v>560</v>
      </c>
      <c r="E1632" s="140">
        <v>832</v>
      </c>
    </row>
    <row r="1633" spans="2:5">
      <c r="B1633" s="139">
        <v>44208</v>
      </c>
      <c r="C1633" t="s">
        <v>567</v>
      </c>
      <c r="D1633" t="s">
        <v>565</v>
      </c>
      <c r="E1633" s="140">
        <v>354</v>
      </c>
    </row>
    <row r="1634" spans="2:5">
      <c r="B1634" s="139">
        <v>44377</v>
      </c>
      <c r="C1634" t="s">
        <v>568</v>
      </c>
      <c r="D1634" t="s">
        <v>565</v>
      </c>
      <c r="E1634" s="140">
        <v>518</v>
      </c>
    </row>
    <row r="1635" spans="2:5">
      <c r="B1635" s="139">
        <v>44466</v>
      </c>
      <c r="C1635" t="s">
        <v>570</v>
      </c>
      <c r="D1635" t="s">
        <v>563</v>
      </c>
      <c r="E1635" s="140">
        <v>133</v>
      </c>
    </row>
    <row r="1636" spans="2:5">
      <c r="B1636" s="139">
        <v>44558</v>
      </c>
      <c r="C1636" t="s">
        <v>559</v>
      </c>
      <c r="D1636" t="s">
        <v>565</v>
      </c>
      <c r="E1636" s="140">
        <v>789</v>
      </c>
    </row>
    <row r="1637" spans="2:5">
      <c r="B1637" s="139">
        <v>44442</v>
      </c>
      <c r="C1637" t="s">
        <v>571</v>
      </c>
      <c r="D1637" t="s">
        <v>563</v>
      </c>
      <c r="E1637" s="140">
        <v>100</v>
      </c>
    </row>
    <row r="1638" spans="2:5">
      <c r="B1638" s="139">
        <v>44482</v>
      </c>
      <c r="C1638" t="s">
        <v>561</v>
      </c>
      <c r="D1638" t="s">
        <v>560</v>
      </c>
      <c r="E1638" s="140">
        <v>303</v>
      </c>
    </row>
    <row r="1639" spans="2:5">
      <c r="B1639" s="139">
        <v>44361</v>
      </c>
      <c r="C1639" t="s">
        <v>568</v>
      </c>
      <c r="D1639" t="s">
        <v>563</v>
      </c>
      <c r="E1639" s="140">
        <v>405</v>
      </c>
    </row>
    <row r="1640" spans="2:5">
      <c r="B1640" s="139">
        <v>44261</v>
      </c>
      <c r="C1640" t="s">
        <v>562</v>
      </c>
      <c r="D1640" t="s">
        <v>563</v>
      </c>
      <c r="E1640" s="140">
        <v>245</v>
      </c>
    </row>
    <row r="1641" spans="2:5">
      <c r="B1641" s="139">
        <v>44553</v>
      </c>
      <c r="C1641" t="s">
        <v>562</v>
      </c>
      <c r="D1641" t="s">
        <v>565</v>
      </c>
      <c r="E1641" s="140">
        <v>367</v>
      </c>
    </row>
    <row r="1642" spans="2:5">
      <c r="B1642" s="139">
        <v>44559</v>
      </c>
      <c r="C1642" t="s">
        <v>568</v>
      </c>
      <c r="D1642" t="s">
        <v>563</v>
      </c>
      <c r="E1642" s="140">
        <v>744</v>
      </c>
    </row>
    <row r="1643" spans="2:5">
      <c r="B1643" s="139">
        <v>44208</v>
      </c>
      <c r="C1643" t="s">
        <v>571</v>
      </c>
      <c r="D1643" t="s">
        <v>563</v>
      </c>
      <c r="E1643" s="140">
        <v>110</v>
      </c>
    </row>
    <row r="1644" spans="2:5">
      <c r="B1644" s="139">
        <v>44267</v>
      </c>
      <c r="C1644" t="s">
        <v>562</v>
      </c>
      <c r="D1644" t="s">
        <v>560</v>
      </c>
      <c r="E1644" s="140">
        <v>124</v>
      </c>
    </row>
    <row r="1645" spans="2:5">
      <c r="B1645" s="139">
        <v>44391</v>
      </c>
      <c r="C1645" t="s">
        <v>571</v>
      </c>
      <c r="D1645" t="s">
        <v>563</v>
      </c>
      <c r="E1645" s="140">
        <v>145</v>
      </c>
    </row>
    <row r="1646" spans="2:5">
      <c r="B1646" s="139">
        <v>44532</v>
      </c>
      <c r="C1646" t="s">
        <v>570</v>
      </c>
      <c r="D1646" t="s">
        <v>565</v>
      </c>
      <c r="E1646" s="140">
        <v>626</v>
      </c>
    </row>
    <row r="1647" spans="2:5">
      <c r="B1647" s="139">
        <v>44518</v>
      </c>
      <c r="C1647" t="s">
        <v>569</v>
      </c>
      <c r="D1647" t="s">
        <v>563</v>
      </c>
      <c r="E1647" s="140">
        <v>368</v>
      </c>
    </row>
    <row r="1648" spans="2:5">
      <c r="B1648" s="139">
        <v>44510</v>
      </c>
      <c r="C1648" t="s">
        <v>561</v>
      </c>
      <c r="D1648" t="s">
        <v>565</v>
      </c>
      <c r="E1648" s="140">
        <v>869</v>
      </c>
    </row>
    <row r="1649" spans="2:5">
      <c r="B1649" s="139">
        <v>44548</v>
      </c>
      <c r="C1649" t="s">
        <v>571</v>
      </c>
      <c r="D1649" t="s">
        <v>563</v>
      </c>
      <c r="E1649" s="140">
        <v>163</v>
      </c>
    </row>
    <row r="1650" spans="2:5">
      <c r="B1650" s="139">
        <v>44284</v>
      </c>
      <c r="C1650" t="s">
        <v>559</v>
      </c>
      <c r="D1650" t="s">
        <v>565</v>
      </c>
      <c r="E1650" s="140">
        <v>645</v>
      </c>
    </row>
    <row r="1651" spans="2:5">
      <c r="B1651" s="139">
        <v>44341</v>
      </c>
      <c r="C1651" t="s">
        <v>568</v>
      </c>
      <c r="D1651" t="s">
        <v>565</v>
      </c>
      <c r="E1651" s="140">
        <v>578</v>
      </c>
    </row>
    <row r="1652" spans="2:5">
      <c r="B1652" s="139">
        <v>44517</v>
      </c>
      <c r="C1652" t="s">
        <v>568</v>
      </c>
      <c r="D1652" t="s">
        <v>560</v>
      </c>
      <c r="E1652" s="140">
        <v>524</v>
      </c>
    </row>
    <row r="1653" spans="2:5">
      <c r="B1653" s="139">
        <v>44387</v>
      </c>
      <c r="C1653" t="s">
        <v>566</v>
      </c>
      <c r="D1653" t="s">
        <v>565</v>
      </c>
      <c r="E1653" s="140">
        <v>995</v>
      </c>
    </row>
    <row r="1654" spans="2:5">
      <c r="B1654" s="139">
        <v>44493</v>
      </c>
      <c r="C1654" t="s">
        <v>569</v>
      </c>
      <c r="D1654" t="s">
        <v>563</v>
      </c>
      <c r="E1654" s="140">
        <v>588</v>
      </c>
    </row>
    <row r="1655" spans="2:5">
      <c r="B1655" s="139">
        <v>44349</v>
      </c>
      <c r="C1655" t="s">
        <v>564</v>
      </c>
      <c r="D1655" t="s">
        <v>565</v>
      </c>
      <c r="E1655" s="140">
        <v>577</v>
      </c>
    </row>
    <row r="1656" spans="2:5">
      <c r="B1656" s="139">
        <v>44479</v>
      </c>
      <c r="C1656" t="s">
        <v>569</v>
      </c>
      <c r="D1656" t="s">
        <v>563</v>
      </c>
      <c r="E1656" s="140">
        <v>178</v>
      </c>
    </row>
    <row r="1657" spans="2:5">
      <c r="B1657" s="139">
        <v>44537</v>
      </c>
      <c r="C1657" t="s">
        <v>561</v>
      </c>
      <c r="D1657" t="s">
        <v>565</v>
      </c>
      <c r="E1657" s="140">
        <v>869</v>
      </c>
    </row>
    <row r="1658" spans="2:5">
      <c r="B1658" s="139">
        <v>44275</v>
      </c>
      <c r="C1658" t="s">
        <v>569</v>
      </c>
      <c r="D1658" t="s">
        <v>565</v>
      </c>
      <c r="E1658" s="140">
        <v>485</v>
      </c>
    </row>
    <row r="1659" spans="2:5">
      <c r="B1659" s="139">
        <v>44338</v>
      </c>
      <c r="C1659" t="s">
        <v>568</v>
      </c>
      <c r="D1659" t="s">
        <v>560</v>
      </c>
      <c r="E1659" s="140">
        <v>142</v>
      </c>
    </row>
    <row r="1660" spans="2:5">
      <c r="B1660" s="139">
        <v>44521</v>
      </c>
      <c r="C1660" t="s">
        <v>567</v>
      </c>
      <c r="D1660" t="s">
        <v>565</v>
      </c>
      <c r="E1660" s="140">
        <v>728</v>
      </c>
    </row>
    <row r="1661" spans="2:5">
      <c r="B1661" s="139">
        <v>44204</v>
      </c>
      <c r="C1661" t="s">
        <v>567</v>
      </c>
      <c r="D1661" t="s">
        <v>565</v>
      </c>
      <c r="E1661" s="140">
        <v>911</v>
      </c>
    </row>
    <row r="1662" spans="2:5">
      <c r="B1662" s="139">
        <v>44225</v>
      </c>
      <c r="C1662" t="s">
        <v>571</v>
      </c>
      <c r="D1662" t="s">
        <v>563</v>
      </c>
      <c r="E1662" s="140">
        <v>800</v>
      </c>
    </row>
    <row r="1663" spans="2:5">
      <c r="B1663" s="139">
        <v>44423</v>
      </c>
      <c r="C1663" t="s">
        <v>570</v>
      </c>
      <c r="D1663" t="s">
        <v>565</v>
      </c>
      <c r="E1663" s="140">
        <v>367</v>
      </c>
    </row>
    <row r="1664" spans="2:5">
      <c r="B1664" s="139">
        <v>44403</v>
      </c>
      <c r="C1664" t="s">
        <v>570</v>
      </c>
      <c r="D1664" t="s">
        <v>563</v>
      </c>
      <c r="E1664" s="140">
        <v>310</v>
      </c>
    </row>
    <row r="1665" spans="2:5">
      <c r="B1665" s="139">
        <v>44239</v>
      </c>
      <c r="C1665" t="s">
        <v>564</v>
      </c>
      <c r="D1665" t="s">
        <v>560</v>
      </c>
      <c r="E1665" s="140">
        <v>180</v>
      </c>
    </row>
    <row r="1666" spans="2:5">
      <c r="B1666" s="139">
        <v>44552</v>
      </c>
      <c r="C1666" t="s">
        <v>562</v>
      </c>
      <c r="D1666" t="s">
        <v>560</v>
      </c>
      <c r="E1666" s="140">
        <v>877</v>
      </c>
    </row>
    <row r="1667" spans="2:5">
      <c r="B1667" s="139">
        <v>44477</v>
      </c>
      <c r="C1667" t="s">
        <v>568</v>
      </c>
      <c r="D1667" t="s">
        <v>563</v>
      </c>
      <c r="E1667" s="140">
        <v>757</v>
      </c>
    </row>
    <row r="1668" spans="2:5">
      <c r="B1668" s="139">
        <v>44300</v>
      </c>
      <c r="C1668" t="s">
        <v>568</v>
      </c>
      <c r="D1668" t="s">
        <v>560</v>
      </c>
      <c r="E1668" s="140">
        <v>433</v>
      </c>
    </row>
    <row r="1669" spans="2:5">
      <c r="B1669" s="139">
        <v>44224</v>
      </c>
      <c r="C1669" t="s">
        <v>569</v>
      </c>
      <c r="D1669" t="s">
        <v>563</v>
      </c>
      <c r="E1669" s="140">
        <v>752</v>
      </c>
    </row>
    <row r="1670" spans="2:5">
      <c r="B1670" s="139">
        <v>44428</v>
      </c>
      <c r="C1670" t="s">
        <v>568</v>
      </c>
      <c r="D1670" t="s">
        <v>560</v>
      </c>
      <c r="E1670" s="140">
        <v>530</v>
      </c>
    </row>
    <row r="1671" spans="2:5">
      <c r="B1671" s="139">
        <v>44432</v>
      </c>
      <c r="C1671" t="s">
        <v>571</v>
      </c>
      <c r="D1671" t="s">
        <v>560</v>
      </c>
      <c r="E1671" s="140">
        <v>419</v>
      </c>
    </row>
    <row r="1672" spans="2:5">
      <c r="B1672" s="139">
        <v>44513</v>
      </c>
      <c r="C1672" t="s">
        <v>567</v>
      </c>
      <c r="D1672" t="s">
        <v>565</v>
      </c>
      <c r="E1672" s="140">
        <v>801</v>
      </c>
    </row>
    <row r="1673" spans="2:5">
      <c r="B1673" s="139">
        <v>44525</v>
      </c>
      <c r="C1673" t="s">
        <v>570</v>
      </c>
      <c r="D1673" t="s">
        <v>563</v>
      </c>
      <c r="E1673" s="140">
        <v>921</v>
      </c>
    </row>
    <row r="1674" spans="2:5">
      <c r="B1674" s="139">
        <v>44204</v>
      </c>
      <c r="C1674" t="s">
        <v>559</v>
      </c>
      <c r="D1674" t="s">
        <v>560</v>
      </c>
      <c r="E1674" s="140">
        <v>160</v>
      </c>
    </row>
    <row r="1675" spans="2:5">
      <c r="B1675" s="139">
        <v>44424</v>
      </c>
      <c r="C1675" t="s">
        <v>570</v>
      </c>
      <c r="D1675" t="s">
        <v>560</v>
      </c>
      <c r="E1675" s="140">
        <v>823</v>
      </c>
    </row>
    <row r="1676" spans="2:5">
      <c r="B1676" s="139">
        <v>44488</v>
      </c>
      <c r="C1676" t="s">
        <v>559</v>
      </c>
      <c r="D1676" t="s">
        <v>560</v>
      </c>
      <c r="E1676" s="140">
        <v>696</v>
      </c>
    </row>
    <row r="1677" spans="2:5">
      <c r="B1677" s="139">
        <v>44330</v>
      </c>
      <c r="C1677" t="s">
        <v>564</v>
      </c>
      <c r="D1677" t="s">
        <v>560</v>
      </c>
      <c r="E1677" s="140">
        <v>237</v>
      </c>
    </row>
    <row r="1678" spans="2:5">
      <c r="B1678" s="139">
        <v>44300</v>
      </c>
      <c r="C1678" t="s">
        <v>568</v>
      </c>
      <c r="D1678" t="s">
        <v>565</v>
      </c>
      <c r="E1678" s="140">
        <v>735</v>
      </c>
    </row>
    <row r="1679" spans="2:5">
      <c r="B1679" s="139">
        <v>44386</v>
      </c>
      <c r="C1679" t="s">
        <v>564</v>
      </c>
      <c r="D1679" t="s">
        <v>563</v>
      </c>
      <c r="E1679" s="140">
        <v>279</v>
      </c>
    </row>
    <row r="1680" spans="2:5">
      <c r="B1680" s="139">
        <v>44241</v>
      </c>
      <c r="C1680" t="s">
        <v>559</v>
      </c>
      <c r="D1680" t="s">
        <v>563</v>
      </c>
      <c r="E1680" s="140">
        <v>809</v>
      </c>
    </row>
    <row r="1681" spans="2:5">
      <c r="B1681" s="139">
        <v>44447</v>
      </c>
      <c r="C1681" t="s">
        <v>568</v>
      </c>
      <c r="D1681" t="s">
        <v>563</v>
      </c>
      <c r="E1681" s="140">
        <v>137</v>
      </c>
    </row>
    <row r="1682" spans="2:5">
      <c r="B1682" s="139">
        <v>44505</v>
      </c>
      <c r="C1682" t="s">
        <v>570</v>
      </c>
      <c r="D1682" t="s">
        <v>563</v>
      </c>
      <c r="E1682" s="140">
        <v>435</v>
      </c>
    </row>
    <row r="1683" spans="2:5">
      <c r="B1683" s="139">
        <v>44284</v>
      </c>
      <c r="C1683" t="s">
        <v>564</v>
      </c>
      <c r="D1683" t="s">
        <v>563</v>
      </c>
      <c r="E1683" s="140">
        <v>1000</v>
      </c>
    </row>
    <row r="1684" spans="2:5">
      <c r="B1684" s="139">
        <v>44303</v>
      </c>
      <c r="C1684" t="s">
        <v>570</v>
      </c>
      <c r="D1684" t="s">
        <v>563</v>
      </c>
      <c r="E1684" s="140">
        <v>346</v>
      </c>
    </row>
    <row r="1685" spans="2:5">
      <c r="B1685" s="139">
        <v>44511</v>
      </c>
      <c r="C1685" t="s">
        <v>569</v>
      </c>
      <c r="D1685" t="s">
        <v>565</v>
      </c>
      <c r="E1685" s="140">
        <v>724</v>
      </c>
    </row>
    <row r="1686" spans="2:5">
      <c r="B1686" s="139">
        <v>44450</v>
      </c>
      <c r="C1686" t="s">
        <v>561</v>
      </c>
      <c r="D1686" t="s">
        <v>565</v>
      </c>
      <c r="E1686" s="140">
        <v>857</v>
      </c>
    </row>
    <row r="1687" spans="2:5">
      <c r="B1687" s="139">
        <v>44497</v>
      </c>
      <c r="C1687" t="s">
        <v>564</v>
      </c>
      <c r="D1687" t="s">
        <v>563</v>
      </c>
      <c r="E1687" s="140">
        <v>184</v>
      </c>
    </row>
    <row r="1688" spans="2:5">
      <c r="B1688" s="139">
        <v>44515</v>
      </c>
      <c r="C1688" t="s">
        <v>569</v>
      </c>
      <c r="D1688" t="s">
        <v>565</v>
      </c>
      <c r="E1688" s="140">
        <v>594</v>
      </c>
    </row>
    <row r="1689" spans="2:5">
      <c r="B1689" s="139">
        <v>44284</v>
      </c>
      <c r="C1689" t="s">
        <v>564</v>
      </c>
      <c r="D1689" t="s">
        <v>563</v>
      </c>
      <c r="E1689" s="140">
        <v>204</v>
      </c>
    </row>
    <row r="1690" spans="2:5">
      <c r="B1690" s="139">
        <v>44536</v>
      </c>
      <c r="C1690" t="s">
        <v>570</v>
      </c>
      <c r="D1690" t="s">
        <v>560</v>
      </c>
      <c r="E1690" s="140">
        <v>213</v>
      </c>
    </row>
    <row r="1691" spans="2:5">
      <c r="B1691" s="139">
        <v>44211</v>
      </c>
      <c r="C1691" t="s">
        <v>566</v>
      </c>
      <c r="D1691" t="s">
        <v>563</v>
      </c>
      <c r="E1691" s="140">
        <v>142</v>
      </c>
    </row>
    <row r="1692" spans="2:5">
      <c r="B1692" s="139">
        <v>44369</v>
      </c>
      <c r="C1692" t="s">
        <v>564</v>
      </c>
      <c r="D1692" t="s">
        <v>565</v>
      </c>
      <c r="E1692" s="140">
        <v>273</v>
      </c>
    </row>
    <row r="1693" spans="2:5">
      <c r="B1693" s="139">
        <v>44517</v>
      </c>
      <c r="C1693" t="s">
        <v>570</v>
      </c>
      <c r="D1693" t="s">
        <v>565</v>
      </c>
      <c r="E1693" s="140">
        <v>398</v>
      </c>
    </row>
    <row r="1694" spans="2:5">
      <c r="B1694" s="139">
        <v>44439</v>
      </c>
      <c r="C1694" t="s">
        <v>570</v>
      </c>
      <c r="D1694" t="s">
        <v>563</v>
      </c>
      <c r="E1694" s="140">
        <v>305</v>
      </c>
    </row>
    <row r="1695" spans="2:5">
      <c r="B1695" s="139">
        <v>44286</v>
      </c>
      <c r="C1695" t="s">
        <v>567</v>
      </c>
      <c r="D1695" t="s">
        <v>563</v>
      </c>
      <c r="E1695" s="140">
        <v>308</v>
      </c>
    </row>
    <row r="1696" spans="2:5">
      <c r="B1696" s="139">
        <v>44246</v>
      </c>
      <c r="C1696" t="s">
        <v>562</v>
      </c>
      <c r="D1696" t="s">
        <v>565</v>
      </c>
      <c r="E1696" s="140">
        <v>400</v>
      </c>
    </row>
    <row r="1697" spans="2:5">
      <c r="B1697" s="139">
        <v>44488</v>
      </c>
      <c r="C1697" t="s">
        <v>570</v>
      </c>
      <c r="D1697" t="s">
        <v>565</v>
      </c>
      <c r="E1697" s="140">
        <v>566</v>
      </c>
    </row>
    <row r="1698" spans="2:5">
      <c r="B1698" s="139">
        <v>44375</v>
      </c>
      <c r="C1698" t="s">
        <v>568</v>
      </c>
      <c r="D1698" t="s">
        <v>560</v>
      </c>
      <c r="E1698" s="140">
        <v>465</v>
      </c>
    </row>
    <row r="1699" spans="2:5">
      <c r="B1699" s="139">
        <v>44364</v>
      </c>
      <c r="C1699" t="s">
        <v>570</v>
      </c>
      <c r="D1699" t="s">
        <v>565</v>
      </c>
      <c r="E1699" s="140">
        <v>864</v>
      </c>
    </row>
    <row r="1700" spans="2:5">
      <c r="B1700" s="139">
        <v>44525</v>
      </c>
      <c r="C1700" t="s">
        <v>564</v>
      </c>
      <c r="D1700" t="s">
        <v>563</v>
      </c>
      <c r="E1700" s="140">
        <v>498</v>
      </c>
    </row>
    <row r="1701" spans="2:5">
      <c r="B1701" s="139">
        <v>44298</v>
      </c>
      <c r="C1701" t="s">
        <v>568</v>
      </c>
      <c r="D1701" t="s">
        <v>560</v>
      </c>
      <c r="E1701" s="140">
        <v>611</v>
      </c>
    </row>
    <row r="1702" spans="2:5">
      <c r="B1702" s="139">
        <v>44475</v>
      </c>
      <c r="C1702" t="s">
        <v>571</v>
      </c>
      <c r="D1702" t="s">
        <v>565</v>
      </c>
      <c r="E1702" s="140">
        <v>444</v>
      </c>
    </row>
    <row r="1703" spans="2:5">
      <c r="B1703" s="139">
        <v>44441</v>
      </c>
      <c r="C1703" t="s">
        <v>564</v>
      </c>
      <c r="D1703" t="s">
        <v>563</v>
      </c>
      <c r="E1703" s="140">
        <v>577</v>
      </c>
    </row>
    <row r="1704" spans="2:5">
      <c r="B1704" s="139">
        <v>44424</v>
      </c>
      <c r="C1704" t="s">
        <v>568</v>
      </c>
      <c r="D1704" t="s">
        <v>565</v>
      </c>
      <c r="E1704" s="140">
        <v>861</v>
      </c>
    </row>
    <row r="1705" spans="2:5">
      <c r="B1705" s="139">
        <v>44420</v>
      </c>
      <c r="C1705" t="s">
        <v>570</v>
      </c>
      <c r="D1705" t="s">
        <v>563</v>
      </c>
      <c r="E1705" s="140">
        <v>114</v>
      </c>
    </row>
    <row r="1706" spans="2:5">
      <c r="B1706" s="139">
        <v>44329</v>
      </c>
      <c r="C1706" t="s">
        <v>562</v>
      </c>
      <c r="D1706" t="s">
        <v>560</v>
      </c>
      <c r="E1706" s="140">
        <v>629</v>
      </c>
    </row>
    <row r="1707" spans="2:5">
      <c r="B1707" s="139">
        <v>44507</v>
      </c>
      <c r="C1707" t="s">
        <v>561</v>
      </c>
      <c r="D1707" t="s">
        <v>560</v>
      </c>
      <c r="E1707" s="140">
        <v>269</v>
      </c>
    </row>
    <row r="1708" spans="2:5">
      <c r="B1708" s="139">
        <v>44490</v>
      </c>
      <c r="C1708" t="s">
        <v>564</v>
      </c>
      <c r="D1708" t="s">
        <v>560</v>
      </c>
      <c r="E1708" s="140">
        <v>164</v>
      </c>
    </row>
    <row r="1709" spans="2:5">
      <c r="B1709" s="139">
        <v>44326</v>
      </c>
      <c r="C1709" t="s">
        <v>564</v>
      </c>
      <c r="D1709" t="s">
        <v>565</v>
      </c>
      <c r="E1709" s="140">
        <v>592</v>
      </c>
    </row>
    <row r="1710" spans="2:5">
      <c r="B1710" s="139">
        <v>44263</v>
      </c>
      <c r="C1710" t="s">
        <v>571</v>
      </c>
      <c r="D1710" t="s">
        <v>563</v>
      </c>
      <c r="E1710" s="140">
        <v>784</v>
      </c>
    </row>
    <row r="1711" spans="2:5">
      <c r="B1711" s="139">
        <v>44340</v>
      </c>
      <c r="C1711" t="s">
        <v>571</v>
      </c>
      <c r="D1711" t="s">
        <v>565</v>
      </c>
      <c r="E1711" s="140">
        <v>285</v>
      </c>
    </row>
    <row r="1712" spans="2:5">
      <c r="B1712" s="139">
        <v>44558</v>
      </c>
      <c r="C1712" t="s">
        <v>562</v>
      </c>
      <c r="D1712" t="s">
        <v>563</v>
      </c>
      <c r="E1712" s="140">
        <v>853</v>
      </c>
    </row>
    <row r="1713" spans="2:5">
      <c r="B1713" s="139">
        <v>44439</v>
      </c>
      <c r="C1713" t="s">
        <v>559</v>
      </c>
      <c r="D1713" t="s">
        <v>563</v>
      </c>
      <c r="E1713" s="140">
        <v>552</v>
      </c>
    </row>
    <row r="1714" spans="2:5">
      <c r="B1714" s="139">
        <v>44197</v>
      </c>
      <c r="C1714" t="s">
        <v>567</v>
      </c>
      <c r="D1714" t="s">
        <v>563</v>
      </c>
      <c r="E1714" s="140">
        <v>629</v>
      </c>
    </row>
    <row r="1715" spans="2:5">
      <c r="B1715" s="139">
        <v>44496</v>
      </c>
      <c r="C1715" t="s">
        <v>569</v>
      </c>
      <c r="D1715" t="s">
        <v>560</v>
      </c>
      <c r="E1715" s="140">
        <v>155</v>
      </c>
    </row>
    <row r="1716" spans="2:5">
      <c r="B1716" s="139">
        <v>44324</v>
      </c>
      <c r="C1716" t="s">
        <v>562</v>
      </c>
      <c r="D1716" t="s">
        <v>560</v>
      </c>
      <c r="E1716" s="140">
        <v>938</v>
      </c>
    </row>
    <row r="1717" spans="2:5">
      <c r="B1717" s="139">
        <v>44306</v>
      </c>
      <c r="C1717" t="s">
        <v>562</v>
      </c>
      <c r="D1717" t="s">
        <v>560</v>
      </c>
      <c r="E1717" s="140">
        <v>157</v>
      </c>
    </row>
    <row r="1718" spans="2:5">
      <c r="B1718" s="139">
        <v>44212</v>
      </c>
      <c r="C1718" t="s">
        <v>566</v>
      </c>
      <c r="D1718" t="s">
        <v>565</v>
      </c>
      <c r="E1718" s="140">
        <v>418</v>
      </c>
    </row>
    <row r="1719" spans="2:5">
      <c r="B1719" s="139">
        <v>44376</v>
      </c>
      <c r="C1719" t="s">
        <v>567</v>
      </c>
      <c r="D1719" t="s">
        <v>563</v>
      </c>
      <c r="E1719" s="140">
        <v>707</v>
      </c>
    </row>
    <row r="1720" spans="2:5">
      <c r="B1720" s="139">
        <v>44287</v>
      </c>
      <c r="C1720" t="s">
        <v>564</v>
      </c>
      <c r="D1720" t="s">
        <v>565</v>
      </c>
      <c r="E1720" s="140">
        <v>760</v>
      </c>
    </row>
    <row r="1721" spans="2:5">
      <c r="B1721" s="139">
        <v>44438</v>
      </c>
      <c r="C1721" t="s">
        <v>559</v>
      </c>
      <c r="D1721" t="s">
        <v>563</v>
      </c>
      <c r="E1721" s="140">
        <v>665</v>
      </c>
    </row>
    <row r="1722" spans="2:5">
      <c r="B1722" s="139">
        <v>44241</v>
      </c>
      <c r="C1722" t="s">
        <v>567</v>
      </c>
      <c r="D1722" t="s">
        <v>563</v>
      </c>
      <c r="E1722" s="140">
        <v>744</v>
      </c>
    </row>
    <row r="1723" spans="2:5">
      <c r="B1723" s="139">
        <v>44223</v>
      </c>
      <c r="C1723" t="s">
        <v>569</v>
      </c>
      <c r="D1723" t="s">
        <v>560</v>
      </c>
      <c r="E1723" s="140">
        <v>883</v>
      </c>
    </row>
    <row r="1724" spans="2:5">
      <c r="B1724" s="139">
        <v>44233</v>
      </c>
      <c r="C1724" t="s">
        <v>568</v>
      </c>
      <c r="D1724" t="s">
        <v>565</v>
      </c>
      <c r="E1724" s="140">
        <v>552</v>
      </c>
    </row>
    <row r="1725" spans="2:5">
      <c r="B1725" s="139">
        <v>44316</v>
      </c>
      <c r="C1725" t="s">
        <v>570</v>
      </c>
      <c r="D1725" t="s">
        <v>565</v>
      </c>
      <c r="E1725" s="140">
        <v>754</v>
      </c>
    </row>
    <row r="1726" spans="2:5">
      <c r="B1726" s="139">
        <v>44542</v>
      </c>
      <c r="C1726" t="s">
        <v>570</v>
      </c>
      <c r="D1726" t="s">
        <v>560</v>
      </c>
      <c r="E1726" s="140">
        <v>986</v>
      </c>
    </row>
    <row r="1727" spans="2:5">
      <c r="B1727" s="139">
        <v>44373</v>
      </c>
      <c r="C1727" t="s">
        <v>566</v>
      </c>
      <c r="D1727" t="s">
        <v>560</v>
      </c>
      <c r="E1727" s="140">
        <v>673</v>
      </c>
    </row>
    <row r="1728" spans="2:5">
      <c r="B1728" s="139">
        <v>44240</v>
      </c>
      <c r="C1728" t="s">
        <v>571</v>
      </c>
      <c r="D1728" t="s">
        <v>565</v>
      </c>
      <c r="E1728" s="140">
        <v>183</v>
      </c>
    </row>
    <row r="1729" spans="2:5">
      <c r="B1729" s="139">
        <v>44283</v>
      </c>
      <c r="C1729" t="s">
        <v>567</v>
      </c>
      <c r="D1729" t="s">
        <v>560</v>
      </c>
      <c r="E1729" s="140">
        <v>200</v>
      </c>
    </row>
    <row r="1730" spans="2:5">
      <c r="B1730" s="139">
        <v>44322</v>
      </c>
      <c r="C1730" t="s">
        <v>571</v>
      </c>
      <c r="D1730" t="s">
        <v>565</v>
      </c>
      <c r="E1730" s="140">
        <v>514</v>
      </c>
    </row>
    <row r="1731" spans="2:5">
      <c r="B1731" s="139">
        <v>44205</v>
      </c>
      <c r="C1731" t="s">
        <v>566</v>
      </c>
      <c r="D1731" t="s">
        <v>565</v>
      </c>
      <c r="E1731" s="140">
        <v>582</v>
      </c>
    </row>
    <row r="1732" spans="2:5">
      <c r="B1732" s="139">
        <v>44422</v>
      </c>
      <c r="C1732" t="s">
        <v>564</v>
      </c>
      <c r="D1732" t="s">
        <v>565</v>
      </c>
      <c r="E1732" s="140">
        <v>807</v>
      </c>
    </row>
    <row r="1733" spans="2:5">
      <c r="B1733" s="139">
        <v>44451</v>
      </c>
      <c r="C1733" t="s">
        <v>571</v>
      </c>
      <c r="D1733" t="s">
        <v>563</v>
      </c>
      <c r="E1733" s="140">
        <v>309</v>
      </c>
    </row>
    <row r="1734" spans="2:5">
      <c r="B1734" s="139">
        <v>44295</v>
      </c>
      <c r="C1734" t="s">
        <v>564</v>
      </c>
      <c r="D1734" t="s">
        <v>565</v>
      </c>
      <c r="E1734" s="140">
        <v>890</v>
      </c>
    </row>
    <row r="1735" spans="2:5">
      <c r="B1735" s="139">
        <v>44371</v>
      </c>
      <c r="C1735" t="s">
        <v>564</v>
      </c>
      <c r="D1735" t="s">
        <v>565</v>
      </c>
      <c r="E1735" s="140">
        <v>622</v>
      </c>
    </row>
    <row r="1736" spans="2:5">
      <c r="B1736" s="139">
        <v>44430</v>
      </c>
      <c r="C1736" t="s">
        <v>561</v>
      </c>
      <c r="D1736" t="s">
        <v>563</v>
      </c>
      <c r="E1736" s="140">
        <v>299</v>
      </c>
    </row>
    <row r="1737" spans="2:5">
      <c r="B1737" s="139">
        <v>44417</v>
      </c>
      <c r="C1737" t="s">
        <v>567</v>
      </c>
      <c r="D1737" t="s">
        <v>560</v>
      </c>
      <c r="E1737" s="140">
        <v>150</v>
      </c>
    </row>
    <row r="1738" spans="2:5">
      <c r="B1738" s="139">
        <v>44360</v>
      </c>
      <c r="C1738" t="s">
        <v>569</v>
      </c>
      <c r="D1738" t="s">
        <v>565</v>
      </c>
      <c r="E1738" s="140">
        <v>111</v>
      </c>
    </row>
    <row r="1739" spans="2:5">
      <c r="B1739" s="139">
        <v>44295</v>
      </c>
      <c r="C1739" t="s">
        <v>561</v>
      </c>
      <c r="D1739" t="s">
        <v>560</v>
      </c>
      <c r="E1739" s="140">
        <v>851</v>
      </c>
    </row>
    <row r="1740" spans="2:5">
      <c r="B1740" s="139">
        <v>44300</v>
      </c>
      <c r="C1740" t="s">
        <v>561</v>
      </c>
      <c r="D1740" t="s">
        <v>560</v>
      </c>
      <c r="E1740" s="140">
        <v>272</v>
      </c>
    </row>
    <row r="1741" spans="2:5">
      <c r="B1741" s="139">
        <v>44467</v>
      </c>
      <c r="C1741" t="s">
        <v>571</v>
      </c>
      <c r="D1741" t="s">
        <v>565</v>
      </c>
      <c r="E1741" s="140">
        <v>942</v>
      </c>
    </row>
    <row r="1742" spans="2:5">
      <c r="B1742" s="139">
        <v>44435</v>
      </c>
      <c r="C1742" t="s">
        <v>568</v>
      </c>
      <c r="D1742" t="s">
        <v>560</v>
      </c>
      <c r="E1742" s="140">
        <v>440</v>
      </c>
    </row>
    <row r="1743" spans="2:5">
      <c r="B1743" s="139">
        <v>44359</v>
      </c>
      <c r="C1743" t="s">
        <v>566</v>
      </c>
      <c r="D1743" t="s">
        <v>560</v>
      </c>
      <c r="E1743" s="140">
        <v>353</v>
      </c>
    </row>
    <row r="1744" spans="2:5">
      <c r="B1744" s="139">
        <v>44329</v>
      </c>
      <c r="C1744" t="s">
        <v>567</v>
      </c>
      <c r="D1744" t="s">
        <v>560</v>
      </c>
      <c r="E1744" s="140">
        <v>997</v>
      </c>
    </row>
    <row r="1745" spans="2:5">
      <c r="B1745" s="139">
        <v>44248</v>
      </c>
      <c r="C1745" t="s">
        <v>559</v>
      </c>
      <c r="D1745" t="s">
        <v>560</v>
      </c>
      <c r="E1745" s="140">
        <v>747</v>
      </c>
    </row>
    <row r="1746" spans="2:5">
      <c r="B1746" s="139">
        <v>44336</v>
      </c>
      <c r="C1746" t="s">
        <v>570</v>
      </c>
      <c r="D1746" t="s">
        <v>563</v>
      </c>
      <c r="E1746" s="140">
        <v>433</v>
      </c>
    </row>
    <row r="1747" spans="2:5">
      <c r="B1747" s="139">
        <v>44488</v>
      </c>
      <c r="C1747" t="s">
        <v>571</v>
      </c>
      <c r="D1747" t="s">
        <v>565</v>
      </c>
      <c r="E1747" s="140">
        <v>508</v>
      </c>
    </row>
    <row r="1748" spans="2:5">
      <c r="B1748" s="139">
        <v>44433</v>
      </c>
      <c r="C1748" t="s">
        <v>570</v>
      </c>
      <c r="D1748" t="s">
        <v>565</v>
      </c>
      <c r="E1748" s="140">
        <v>103</v>
      </c>
    </row>
    <row r="1749" spans="2:5">
      <c r="B1749" s="139">
        <v>44531</v>
      </c>
      <c r="C1749" t="s">
        <v>567</v>
      </c>
      <c r="D1749" t="s">
        <v>565</v>
      </c>
      <c r="E1749" s="140">
        <v>595</v>
      </c>
    </row>
    <row r="1750" spans="2:5">
      <c r="B1750" s="139">
        <v>44529</v>
      </c>
      <c r="C1750" t="s">
        <v>559</v>
      </c>
      <c r="D1750" t="s">
        <v>565</v>
      </c>
      <c r="E1750" s="140">
        <v>513</v>
      </c>
    </row>
    <row r="1751" spans="2:5">
      <c r="B1751" s="139">
        <v>44508</v>
      </c>
      <c r="C1751" t="s">
        <v>569</v>
      </c>
      <c r="D1751" t="s">
        <v>565</v>
      </c>
      <c r="E1751" s="140">
        <v>682</v>
      </c>
    </row>
    <row r="1752" spans="2:5">
      <c r="B1752" s="139">
        <v>44209</v>
      </c>
      <c r="C1752" t="s">
        <v>559</v>
      </c>
      <c r="D1752" t="s">
        <v>563</v>
      </c>
      <c r="E1752" s="140">
        <v>824</v>
      </c>
    </row>
    <row r="1753" spans="2:5">
      <c r="B1753" s="139">
        <v>44532</v>
      </c>
      <c r="C1753" t="s">
        <v>559</v>
      </c>
      <c r="D1753" t="s">
        <v>560</v>
      </c>
      <c r="E1753" s="140">
        <v>328</v>
      </c>
    </row>
    <row r="1754" spans="2:5">
      <c r="B1754" s="139">
        <v>44358</v>
      </c>
      <c r="C1754" t="s">
        <v>570</v>
      </c>
      <c r="D1754" t="s">
        <v>560</v>
      </c>
      <c r="E1754" s="140">
        <v>761</v>
      </c>
    </row>
    <row r="1755" spans="2:5">
      <c r="B1755" s="139">
        <v>44379</v>
      </c>
      <c r="C1755" t="s">
        <v>570</v>
      </c>
      <c r="D1755" t="s">
        <v>563</v>
      </c>
      <c r="E1755" s="140">
        <v>696</v>
      </c>
    </row>
    <row r="1756" spans="2:5">
      <c r="B1756" s="139">
        <v>44387</v>
      </c>
      <c r="C1756" t="s">
        <v>571</v>
      </c>
      <c r="D1756" t="s">
        <v>560</v>
      </c>
      <c r="E1756" s="140">
        <v>265</v>
      </c>
    </row>
    <row r="1757" spans="2:5">
      <c r="B1757" s="139">
        <v>44427</v>
      </c>
      <c r="C1757" t="s">
        <v>567</v>
      </c>
      <c r="D1757" t="s">
        <v>565</v>
      </c>
      <c r="E1757" s="140">
        <v>408</v>
      </c>
    </row>
    <row r="1758" spans="2:5">
      <c r="B1758" s="139">
        <v>44351</v>
      </c>
      <c r="C1758" t="s">
        <v>561</v>
      </c>
      <c r="D1758" t="s">
        <v>565</v>
      </c>
      <c r="E1758" s="140">
        <v>678</v>
      </c>
    </row>
    <row r="1759" spans="2:5">
      <c r="B1759" s="139">
        <v>44415</v>
      </c>
      <c r="C1759" t="s">
        <v>562</v>
      </c>
      <c r="D1759" t="s">
        <v>563</v>
      </c>
      <c r="E1759" s="140">
        <v>810</v>
      </c>
    </row>
    <row r="1760" spans="2:5">
      <c r="B1760" s="139">
        <v>44525</v>
      </c>
      <c r="C1760" t="s">
        <v>567</v>
      </c>
      <c r="D1760" t="s">
        <v>560</v>
      </c>
      <c r="E1760" s="140">
        <v>778</v>
      </c>
    </row>
    <row r="1761" spans="2:5">
      <c r="B1761" s="139">
        <v>44199</v>
      </c>
      <c r="C1761" t="s">
        <v>567</v>
      </c>
      <c r="D1761" t="s">
        <v>563</v>
      </c>
      <c r="E1761" s="140">
        <v>802</v>
      </c>
    </row>
    <row r="1762" spans="2:5">
      <c r="B1762" s="139">
        <v>44475</v>
      </c>
      <c r="C1762" t="s">
        <v>568</v>
      </c>
      <c r="D1762" t="s">
        <v>565</v>
      </c>
      <c r="E1762" s="140">
        <v>302</v>
      </c>
    </row>
    <row r="1763" spans="2:5">
      <c r="B1763" s="139">
        <v>44360</v>
      </c>
      <c r="C1763" t="s">
        <v>570</v>
      </c>
      <c r="D1763" t="s">
        <v>563</v>
      </c>
      <c r="E1763" s="140">
        <v>154</v>
      </c>
    </row>
    <row r="1764" spans="2:5">
      <c r="B1764" s="139">
        <v>44335</v>
      </c>
      <c r="C1764" t="s">
        <v>564</v>
      </c>
      <c r="D1764" t="s">
        <v>563</v>
      </c>
      <c r="E1764" s="140">
        <v>195</v>
      </c>
    </row>
    <row r="1765" spans="2:5">
      <c r="B1765" s="139">
        <v>44308</v>
      </c>
      <c r="C1765" t="s">
        <v>559</v>
      </c>
      <c r="D1765" t="s">
        <v>560</v>
      </c>
      <c r="E1765" s="140">
        <v>781</v>
      </c>
    </row>
    <row r="1766" spans="2:5">
      <c r="B1766" s="139">
        <v>44535</v>
      </c>
      <c r="C1766" t="s">
        <v>571</v>
      </c>
      <c r="D1766" t="s">
        <v>563</v>
      </c>
      <c r="E1766" s="140">
        <v>293</v>
      </c>
    </row>
    <row r="1767" spans="2:5">
      <c r="B1767" s="139">
        <v>44222</v>
      </c>
      <c r="C1767" t="s">
        <v>571</v>
      </c>
      <c r="D1767" t="s">
        <v>563</v>
      </c>
      <c r="E1767" s="140">
        <v>869</v>
      </c>
    </row>
    <row r="1768" spans="2:5">
      <c r="B1768" s="139">
        <v>44456</v>
      </c>
      <c r="C1768" t="s">
        <v>571</v>
      </c>
      <c r="D1768" t="s">
        <v>563</v>
      </c>
      <c r="E1768" s="140">
        <v>187</v>
      </c>
    </row>
    <row r="1769" spans="2:5">
      <c r="B1769" s="139">
        <v>44203</v>
      </c>
      <c r="C1769" t="s">
        <v>562</v>
      </c>
      <c r="D1769" t="s">
        <v>560</v>
      </c>
      <c r="E1769" s="140">
        <v>671</v>
      </c>
    </row>
    <row r="1770" spans="2:5">
      <c r="B1770" s="139">
        <v>44229</v>
      </c>
      <c r="C1770" t="s">
        <v>569</v>
      </c>
      <c r="D1770" t="s">
        <v>563</v>
      </c>
      <c r="E1770" s="140">
        <v>213</v>
      </c>
    </row>
    <row r="1771" spans="2:5">
      <c r="B1771" s="139">
        <v>44530</v>
      </c>
      <c r="C1771" t="s">
        <v>570</v>
      </c>
      <c r="D1771" t="s">
        <v>560</v>
      </c>
      <c r="E1771" s="140">
        <v>501</v>
      </c>
    </row>
    <row r="1772" spans="2:5">
      <c r="B1772" s="139">
        <v>44382</v>
      </c>
      <c r="C1772" t="s">
        <v>567</v>
      </c>
      <c r="D1772" t="s">
        <v>560</v>
      </c>
      <c r="E1772" s="140">
        <v>726</v>
      </c>
    </row>
    <row r="1773" spans="2:5">
      <c r="B1773" s="139">
        <v>44202</v>
      </c>
      <c r="C1773" t="s">
        <v>559</v>
      </c>
      <c r="D1773" t="s">
        <v>560</v>
      </c>
      <c r="E1773" s="140">
        <v>963</v>
      </c>
    </row>
    <row r="1774" spans="2:5">
      <c r="B1774" s="139">
        <v>44440</v>
      </c>
      <c r="C1774" t="s">
        <v>570</v>
      </c>
      <c r="D1774" t="s">
        <v>565</v>
      </c>
      <c r="E1774" s="140">
        <v>539</v>
      </c>
    </row>
    <row r="1775" spans="2:5">
      <c r="B1775" s="139">
        <v>44328</v>
      </c>
      <c r="C1775" t="s">
        <v>561</v>
      </c>
      <c r="D1775" t="s">
        <v>563</v>
      </c>
      <c r="E1775" s="140">
        <v>342</v>
      </c>
    </row>
    <row r="1776" spans="2:5">
      <c r="B1776" s="139">
        <v>44451</v>
      </c>
      <c r="C1776" t="s">
        <v>567</v>
      </c>
      <c r="D1776" t="s">
        <v>560</v>
      </c>
      <c r="E1776" s="140">
        <v>285</v>
      </c>
    </row>
    <row r="1777" spans="2:5">
      <c r="B1777" s="139">
        <v>44257</v>
      </c>
      <c r="C1777" t="s">
        <v>562</v>
      </c>
      <c r="D1777" t="s">
        <v>560</v>
      </c>
      <c r="E1777" s="140">
        <v>838</v>
      </c>
    </row>
    <row r="1778" spans="2:5">
      <c r="B1778" s="139">
        <v>44457</v>
      </c>
      <c r="C1778" t="s">
        <v>569</v>
      </c>
      <c r="D1778" t="s">
        <v>563</v>
      </c>
      <c r="E1778" s="140">
        <v>601</v>
      </c>
    </row>
    <row r="1779" spans="2:5">
      <c r="B1779" s="139">
        <v>44553</v>
      </c>
      <c r="C1779" t="s">
        <v>568</v>
      </c>
      <c r="D1779" t="s">
        <v>560</v>
      </c>
      <c r="E1779" s="140">
        <v>488</v>
      </c>
    </row>
    <row r="1780" spans="2:5">
      <c r="B1780" s="139">
        <v>44467</v>
      </c>
      <c r="C1780" t="s">
        <v>571</v>
      </c>
      <c r="D1780" t="s">
        <v>565</v>
      </c>
      <c r="E1780" s="140">
        <v>655</v>
      </c>
    </row>
    <row r="1781" spans="2:5">
      <c r="B1781" s="139">
        <v>44414</v>
      </c>
      <c r="C1781" t="s">
        <v>564</v>
      </c>
      <c r="D1781" t="s">
        <v>563</v>
      </c>
      <c r="E1781" s="140">
        <v>133</v>
      </c>
    </row>
    <row r="1782" spans="2:5">
      <c r="B1782" s="139">
        <v>44266</v>
      </c>
      <c r="C1782" t="s">
        <v>564</v>
      </c>
      <c r="D1782" t="s">
        <v>560</v>
      </c>
      <c r="E1782" s="140">
        <v>786</v>
      </c>
    </row>
    <row r="1783" spans="2:5">
      <c r="B1783" s="139">
        <v>44273</v>
      </c>
      <c r="C1783" t="s">
        <v>570</v>
      </c>
      <c r="D1783" t="s">
        <v>560</v>
      </c>
      <c r="E1783" s="140">
        <v>610</v>
      </c>
    </row>
    <row r="1784" spans="2:5">
      <c r="B1784" s="139">
        <v>44216</v>
      </c>
      <c r="C1784" t="s">
        <v>559</v>
      </c>
      <c r="D1784" t="s">
        <v>560</v>
      </c>
      <c r="E1784" s="140">
        <v>828</v>
      </c>
    </row>
    <row r="1785" spans="2:5">
      <c r="B1785" s="139">
        <v>44478</v>
      </c>
      <c r="C1785" t="s">
        <v>570</v>
      </c>
      <c r="D1785" t="s">
        <v>565</v>
      </c>
      <c r="E1785" s="140">
        <v>565</v>
      </c>
    </row>
    <row r="1786" spans="2:5">
      <c r="B1786" s="139">
        <v>44202</v>
      </c>
      <c r="C1786" t="s">
        <v>561</v>
      </c>
      <c r="D1786" t="s">
        <v>563</v>
      </c>
      <c r="E1786" s="140">
        <v>155</v>
      </c>
    </row>
    <row r="1787" spans="2:5">
      <c r="B1787" s="139">
        <v>44285</v>
      </c>
      <c r="C1787" t="s">
        <v>559</v>
      </c>
      <c r="D1787" t="s">
        <v>560</v>
      </c>
      <c r="E1787" s="140">
        <v>943</v>
      </c>
    </row>
    <row r="1788" spans="2:5">
      <c r="B1788" s="139">
        <v>44470</v>
      </c>
      <c r="C1788" t="s">
        <v>564</v>
      </c>
      <c r="D1788" t="s">
        <v>563</v>
      </c>
      <c r="E1788" s="140">
        <v>464</v>
      </c>
    </row>
    <row r="1789" spans="2:5">
      <c r="B1789" s="139">
        <v>44220</v>
      </c>
      <c r="C1789" t="s">
        <v>567</v>
      </c>
      <c r="D1789" t="s">
        <v>563</v>
      </c>
      <c r="E1789" s="140">
        <v>819</v>
      </c>
    </row>
    <row r="1790" spans="2:5">
      <c r="B1790" s="139">
        <v>44365</v>
      </c>
      <c r="C1790" t="s">
        <v>571</v>
      </c>
      <c r="D1790" t="s">
        <v>565</v>
      </c>
      <c r="E1790" s="140">
        <v>424</v>
      </c>
    </row>
    <row r="1791" spans="2:5">
      <c r="B1791" s="139">
        <v>44501</v>
      </c>
      <c r="C1791" t="s">
        <v>569</v>
      </c>
      <c r="D1791" t="s">
        <v>560</v>
      </c>
      <c r="E1791" s="140">
        <v>163</v>
      </c>
    </row>
    <row r="1792" spans="2:5">
      <c r="B1792" s="139">
        <v>44502</v>
      </c>
      <c r="C1792" t="s">
        <v>570</v>
      </c>
      <c r="D1792" t="s">
        <v>563</v>
      </c>
      <c r="E1792" s="140">
        <v>225</v>
      </c>
    </row>
    <row r="1793" spans="2:5">
      <c r="B1793" s="139">
        <v>44401</v>
      </c>
      <c r="C1793" t="s">
        <v>570</v>
      </c>
      <c r="D1793" t="s">
        <v>563</v>
      </c>
      <c r="E1793" s="140">
        <v>848</v>
      </c>
    </row>
    <row r="1794" spans="2:5">
      <c r="B1794" s="139">
        <v>44417</v>
      </c>
      <c r="C1794" t="s">
        <v>559</v>
      </c>
      <c r="D1794" t="s">
        <v>560</v>
      </c>
      <c r="E1794" s="140">
        <v>612</v>
      </c>
    </row>
    <row r="1795" spans="2:5">
      <c r="B1795" s="139">
        <v>44434</v>
      </c>
      <c r="C1795" t="s">
        <v>570</v>
      </c>
      <c r="D1795" t="s">
        <v>565</v>
      </c>
      <c r="E1795" s="140">
        <v>812</v>
      </c>
    </row>
    <row r="1796" spans="2:5">
      <c r="B1796" s="139">
        <v>44372</v>
      </c>
      <c r="C1796" t="s">
        <v>566</v>
      </c>
      <c r="D1796" t="s">
        <v>563</v>
      </c>
      <c r="E1796" s="140">
        <v>863</v>
      </c>
    </row>
    <row r="1797" spans="2:5">
      <c r="B1797" s="139">
        <v>44210</v>
      </c>
      <c r="C1797" t="s">
        <v>559</v>
      </c>
      <c r="D1797" t="s">
        <v>565</v>
      </c>
      <c r="E1797" s="140">
        <v>744</v>
      </c>
    </row>
    <row r="1798" spans="2:5">
      <c r="B1798" s="139">
        <v>44533</v>
      </c>
      <c r="C1798" t="s">
        <v>559</v>
      </c>
      <c r="D1798" t="s">
        <v>565</v>
      </c>
      <c r="E1798" s="140">
        <v>133</v>
      </c>
    </row>
    <row r="1799" spans="2:5">
      <c r="B1799" s="139">
        <v>44559</v>
      </c>
      <c r="C1799" t="s">
        <v>562</v>
      </c>
      <c r="D1799" t="s">
        <v>560</v>
      </c>
      <c r="E1799" s="140">
        <v>890</v>
      </c>
    </row>
    <row r="1800" spans="2:5">
      <c r="B1800" s="139">
        <v>44306</v>
      </c>
      <c r="C1800" t="s">
        <v>562</v>
      </c>
      <c r="D1800" t="s">
        <v>560</v>
      </c>
      <c r="E1800" s="140">
        <v>374</v>
      </c>
    </row>
    <row r="1801" spans="2:5">
      <c r="B1801" s="139">
        <v>44266</v>
      </c>
      <c r="C1801" t="s">
        <v>567</v>
      </c>
      <c r="D1801" t="s">
        <v>563</v>
      </c>
      <c r="E1801" s="140">
        <v>353</v>
      </c>
    </row>
    <row r="1802" spans="2:5">
      <c r="B1802" s="139">
        <v>44294</v>
      </c>
      <c r="C1802" t="s">
        <v>559</v>
      </c>
      <c r="D1802" t="s">
        <v>565</v>
      </c>
      <c r="E1802" s="140">
        <v>955</v>
      </c>
    </row>
    <row r="1803" spans="2:5">
      <c r="B1803" s="139">
        <v>44528</v>
      </c>
      <c r="C1803" t="s">
        <v>571</v>
      </c>
      <c r="D1803" t="s">
        <v>565</v>
      </c>
      <c r="E1803" s="140">
        <v>726</v>
      </c>
    </row>
    <row r="1804" spans="2:5">
      <c r="B1804" s="139">
        <v>44411</v>
      </c>
      <c r="C1804" t="s">
        <v>567</v>
      </c>
      <c r="D1804" t="s">
        <v>560</v>
      </c>
      <c r="E1804" s="140">
        <v>427</v>
      </c>
    </row>
    <row r="1805" spans="2:5">
      <c r="B1805" s="139">
        <v>44360</v>
      </c>
      <c r="C1805" t="s">
        <v>568</v>
      </c>
      <c r="D1805" t="s">
        <v>565</v>
      </c>
      <c r="E1805" s="140">
        <v>891</v>
      </c>
    </row>
    <row r="1806" spans="2:5">
      <c r="B1806" s="139">
        <v>44503</v>
      </c>
      <c r="C1806" t="s">
        <v>561</v>
      </c>
      <c r="D1806" t="s">
        <v>563</v>
      </c>
      <c r="E1806" s="140">
        <v>709</v>
      </c>
    </row>
    <row r="1807" spans="2:5">
      <c r="B1807" s="139">
        <v>44514</v>
      </c>
      <c r="C1807" t="s">
        <v>570</v>
      </c>
      <c r="D1807" t="s">
        <v>563</v>
      </c>
      <c r="E1807" s="140">
        <v>214</v>
      </c>
    </row>
    <row r="1808" spans="2:5">
      <c r="B1808" s="139">
        <v>44533</v>
      </c>
      <c r="C1808" t="s">
        <v>570</v>
      </c>
      <c r="D1808" t="s">
        <v>560</v>
      </c>
      <c r="E1808" s="140">
        <v>267</v>
      </c>
    </row>
    <row r="1809" spans="2:5">
      <c r="B1809" s="139">
        <v>44238</v>
      </c>
      <c r="C1809" t="s">
        <v>569</v>
      </c>
      <c r="D1809" t="s">
        <v>565</v>
      </c>
      <c r="E1809" s="140">
        <v>149</v>
      </c>
    </row>
    <row r="1810" spans="2:5">
      <c r="B1810" s="139">
        <v>44284</v>
      </c>
      <c r="C1810" t="s">
        <v>561</v>
      </c>
      <c r="D1810" t="s">
        <v>560</v>
      </c>
      <c r="E1810" s="140">
        <v>224</v>
      </c>
    </row>
    <row r="1811" spans="2:5">
      <c r="B1811" s="139">
        <v>44557</v>
      </c>
      <c r="C1811" t="s">
        <v>569</v>
      </c>
      <c r="D1811" t="s">
        <v>560</v>
      </c>
      <c r="E1811" s="140">
        <v>694</v>
      </c>
    </row>
    <row r="1812" spans="2:5">
      <c r="B1812" s="139">
        <v>44373</v>
      </c>
      <c r="C1812" t="s">
        <v>561</v>
      </c>
      <c r="D1812" t="s">
        <v>563</v>
      </c>
      <c r="E1812" s="140">
        <v>597</v>
      </c>
    </row>
    <row r="1813" spans="2:5">
      <c r="B1813" s="139">
        <v>44480</v>
      </c>
      <c r="C1813" t="s">
        <v>562</v>
      </c>
      <c r="D1813" t="s">
        <v>563</v>
      </c>
      <c r="E1813" s="140">
        <v>272</v>
      </c>
    </row>
    <row r="1814" spans="2:5">
      <c r="B1814" s="139">
        <v>44391</v>
      </c>
      <c r="C1814" t="s">
        <v>566</v>
      </c>
      <c r="D1814" t="s">
        <v>563</v>
      </c>
      <c r="E1814" s="140">
        <v>925</v>
      </c>
    </row>
    <row r="1815" spans="2:5">
      <c r="B1815" s="139">
        <v>44249</v>
      </c>
      <c r="C1815" t="s">
        <v>570</v>
      </c>
      <c r="D1815" t="s">
        <v>565</v>
      </c>
      <c r="E1815" s="140">
        <v>665</v>
      </c>
    </row>
    <row r="1816" spans="2:5">
      <c r="B1816" s="139">
        <v>44496</v>
      </c>
      <c r="C1816" t="s">
        <v>569</v>
      </c>
      <c r="D1816" t="s">
        <v>565</v>
      </c>
      <c r="E1816" s="140">
        <v>118</v>
      </c>
    </row>
    <row r="1817" spans="2:5">
      <c r="B1817" s="139">
        <v>44451</v>
      </c>
      <c r="C1817" t="s">
        <v>561</v>
      </c>
      <c r="D1817" t="s">
        <v>565</v>
      </c>
      <c r="E1817" s="140">
        <v>233</v>
      </c>
    </row>
    <row r="1818" spans="2:5">
      <c r="B1818" s="139">
        <v>44322</v>
      </c>
      <c r="C1818" t="s">
        <v>559</v>
      </c>
      <c r="D1818" t="s">
        <v>560</v>
      </c>
      <c r="E1818" s="140">
        <v>676</v>
      </c>
    </row>
    <row r="1819" spans="2:5">
      <c r="B1819" s="139">
        <v>44408</v>
      </c>
      <c r="C1819" t="s">
        <v>569</v>
      </c>
      <c r="D1819" t="s">
        <v>565</v>
      </c>
      <c r="E1819" s="140">
        <v>905</v>
      </c>
    </row>
    <row r="1820" spans="2:5">
      <c r="B1820" s="139">
        <v>44548</v>
      </c>
      <c r="C1820" t="s">
        <v>569</v>
      </c>
      <c r="D1820" t="s">
        <v>563</v>
      </c>
      <c r="E1820" s="140">
        <v>135</v>
      </c>
    </row>
    <row r="1821" spans="2:5">
      <c r="B1821" s="139">
        <v>44558</v>
      </c>
      <c r="C1821" t="s">
        <v>568</v>
      </c>
      <c r="D1821" t="s">
        <v>563</v>
      </c>
      <c r="E1821" s="140">
        <v>394</v>
      </c>
    </row>
    <row r="1822" spans="2:5">
      <c r="B1822" s="139">
        <v>44488</v>
      </c>
      <c r="C1822" t="s">
        <v>562</v>
      </c>
      <c r="D1822" t="s">
        <v>565</v>
      </c>
      <c r="E1822" s="140">
        <v>245</v>
      </c>
    </row>
    <row r="1823" spans="2:5">
      <c r="B1823" s="139">
        <v>44550</v>
      </c>
      <c r="C1823" t="s">
        <v>569</v>
      </c>
      <c r="D1823" t="s">
        <v>560</v>
      </c>
      <c r="E1823" s="140">
        <v>614</v>
      </c>
    </row>
    <row r="1824" spans="2:5">
      <c r="B1824" s="139">
        <v>44516</v>
      </c>
      <c r="C1824" t="s">
        <v>562</v>
      </c>
      <c r="D1824" t="s">
        <v>565</v>
      </c>
      <c r="E1824" s="140">
        <v>800</v>
      </c>
    </row>
    <row r="1825" spans="2:5">
      <c r="B1825" s="139">
        <v>44220</v>
      </c>
      <c r="C1825" t="s">
        <v>561</v>
      </c>
      <c r="D1825" t="s">
        <v>565</v>
      </c>
      <c r="E1825" s="140">
        <v>712</v>
      </c>
    </row>
    <row r="1826" spans="2:5">
      <c r="B1826" s="139">
        <v>44271</v>
      </c>
      <c r="C1826" t="s">
        <v>568</v>
      </c>
      <c r="D1826" t="s">
        <v>560</v>
      </c>
      <c r="E1826" s="140">
        <v>630</v>
      </c>
    </row>
    <row r="1827" spans="2:5">
      <c r="B1827" s="139">
        <v>44272</v>
      </c>
      <c r="C1827" t="s">
        <v>568</v>
      </c>
      <c r="D1827" t="s">
        <v>563</v>
      </c>
      <c r="E1827" s="140">
        <v>272</v>
      </c>
    </row>
    <row r="1828" spans="2:5">
      <c r="B1828" s="139">
        <v>44298</v>
      </c>
      <c r="C1828" t="s">
        <v>570</v>
      </c>
      <c r="D1828" t="s">
        <v>565</v>
      </c>
      <c r="E1828" s="140">
        <v>896</v>
      </c>
    </row>
    <row r="1829" spans="2:5">
      <c r="B1829" s="139">
        <v>44240</v>
      </c>
      <c r="C1829" t="s">
        <v>561</v>
      </c>
      <c r="D1829" t="s">
        <v>560</v>
      </c>
      <c r="E1829" s="140">
        <v>537</v>
      </c>
    </row>
    <row r="1830" spans="2:5">
      <c r="B1830" s="139">
        <v>44481</v>
      </c>
      <c r="C1830" t="s">
        <v>569</v>
      </c>
      <c r="D1830" t="s">
        <v>563</v>
      </c>
      <c r="E1830" s="140">
        <v>352</v>
      </c>
    </row>
    <row r="1831" spans="2:5">
      <c r="B1831" s="139">
        <v>44417</v>
      </c>
      <c r="C1831" t="s">
        <v>561</v>
      </c>
      <c r="D1831" t="s">
        <v>563</v>
      </c>
      <c r="E1831" s="140">
        <v>360</v>
      </c>
    </row>
    <row r="1832" spans="2:5">
      <c r="B1832" s="139">
        <v>44487</v>
      </c>
      <c r="C1832" t="s">
        <v>562</v>
      </c>
      <c r="D1832" t="s">
        <v>560</v>
      </c>
      <c r="E1832" s="140">
        <v>189</v>
      </c>
    </row>
    <row r="1833" spans="2:5">
      <c r="B1833" s="139">
        <v>44270</v>
      </c>
      <c r="C1833" t="s">
        <v>562</v>
      </c>
      <c r="D1833" t="s">
        <v>565</v>
      </c>
      <c r="E1833" s="140">
        <v>781</v>
      </c>
    </row>
    <row r="1834" spans="2:5">
      <c r="B1834" s="139">
        <v>44408</v>
      </c>
      <c r="C1834" t="s">
        <v>571</v>
      </c>
      <c r="D1834" t="s">
        <v>560</v>
      </c>
      <c r="E1834" s="140">
        <v>257</v>
      </c>
    </row>
    <row r="1835" spans="2:5">
      <c r="B1835" s="139">
        <v>44312</v>
      </c>
      <c r="C1835" t="s">
        <v>559</v>
      </c>
      <c r="D1835" t="s">
        <v>560</v>
      </c>
      <c r="E1835" s="140">
        <v>106</v>
      </c>
    </row>
    <row r="1836" spans="2:5">
      <c r="B1836" s="139">
        <v>44474</v>
      </c>
      <c r="C1836" t="s">
        <v>564</v>
      </c>
      <c r="D1836" t="s">
        <v>563</v>
      </c>
      <c r="E1836" s="140">
        <v>933</v>
      </c>
    </row>
    <row r="1837" spans="2:5">
      <c r="B1837" s="139">
        <v>44543</v>
      </c>
      <c r="C1837" t="s">
        <v>568</v>
      </c>
      <c r="D1837" t="s">
        <v>565</v>
      </c>
      <c r="E1837" s="140">
        <v>163</v>
      </c>
    </row>
    <row r="1838" spans="2:5">
      <c r="B1838" s="139">
        <v>44394</v>
      </c>
      <c r="C1838" t="s">
        <v>566</v>
      </c>
      <c r="D1838" t="s">
        <v>560</v>
      </c>
      <c r="E1838" s="140">
        <v>890</v>
      </c>
    </row>
    <row r="1839" spans="2:5">
      <c r="B1839" s="139">
        <v>44542</v>
      </c>
      <c r="C1839" t="s">
        <v>571</v>
      </c>
      <c r="D1839" t="s">
        <v>560</v>
      </c>
      <c r="E1839" s="140">
        <v>300</v>
      </c>
    </row>
    <row r="1840" spans="2:5">
      <c r="B1840" s="139">
        <v>44554</v>
      </c>
      <c r="C1840" t="s">
        <v>559</v>
      </c>
      <c r="D1840" t="s">
        <v>565</v>
      </c>
      <c r="E1840" s="140">
        <v>379</v>
      </c>
    </row>
    <row r="1841" spans="2:5">
      <c r="B1841" s="139">
        <v>44506</v>
      </c>
      <c r="C1841" t="s">
        <v>564</v>
      </c>
      <c r="D1841" t="s">
        <v>560</v>
      </c>
      <c r="E1841" s="140">
        <v>380</v>
      </c>
    </row>
    <row r="1842" spans="2:5">
      <c r="B1842" s="139">
        <v>44295</v>
      </c>
      <c r="C1842" t="s">
        <v>566</v>
      </c>
      <c r="D1842" t="s">
        <v>563</v>
      </c>
      <c r="E1842" s="140">
        <v>933</v>
      </c>
    </row>
    <row r="1843" spans="2:5">
      <c r="B1843" s="139">
        <v>44367</v>
      </c>
      <c r="C1843" t="s">
        <v>561</v>
      </c>
      <c r="D1843" t="s">
        <v>563</v>
      </c>
      <c r="E1843" s="140">
        <v>167</v>
      </c>
    </row>
    <row r="1844" spans="2:5">
      <c r="B1844" s="139">
        <v>44297</v>
      </c>
      <c r="C1844" t="s">
        <v>571</v>
      </c>
      <c r="D1844" t="s">
        <v>565</v>
      </c>
      <c r="E1844" s="140">
        <v>250</v>
      </c>
    </row>
    <row r="1845" spans="2:5">
      <c r="B1845" s="139">
        <v>44403</v>
      </c>
      <c r="C1845" t="s">
        <v>568</v>
      </c>
      <c r="D1845" t="s">
        <v>563</v>
      </c>
      <c r="E1845" s="140">
        <v>798</v>
      </c>
    </row>
    <row r="1846" spans="2:5">
      <c r="B1846" s="139">
        <v>44412</v>
      </c>
      <c r="C1846" t="s">
        <v>567</v>
      </c>
      <c r="D1846" t="s">
        <v>560</v>
      </c>
      <c r="E1846" s="140">
        <v>835</v>
      </c>
    </row>
    <row r="1847" spans="2:5">
      <c r="B1847" s="139">
        <v>44425</v>
      </c>
      <c r="C1847" t="s">
        <v>559</v>
      </c>
      <c r="D1847" t="s">
        <v>560</v>
      </c>
      <c r="E1847" s="140">
        <v>307</v>
      </c>
    </row>
    <row r="1848" spans="2:5">
      <c r="B1848" s="139">
        <v>44255</v>
      </c>
      <c r="C1848" t="s">
        <v>570</v>
      </c>
      <c r="D1848" t="s">
        <v>565</v>
      </c>
      <c r="E1848" s="140">
        <v>797</v>
      </c>
    </row>
    <row r="1849" spans="2:5">
      <c r="B1849" s="139">
        <v>44555</v>
      </c>
      <c r="C1849" t="s">
        <v>569</v>
      </c>
      <c r="D1849" t="s">
        <v>565</v>
      </c>
      <c r="E1849" s="140">
        <v>771</v>
      </c>
    </row>
    <row r="1850" spans="2:5">
      <c r="B1850" s="139">
        <v>44484</v>
      </c>
      <c r="C1850" t="s">
        <v>561</v>
      </c>
      <c r="D1850" t="s">
        <v>565</v>
      </c>
      <c r="E1850" s="140">
        <v>396</v>
      </c>
    </row>
    <row r="1851" spans="2:5">
      <c r="B1851" s="139">
        <v>44531</v>
      </c>
      <c r="C1851" t="s">
        <v>559</v>
      </c>
      <c r="D1851" t="s">
        <v>560</v>
      </c>
      <c r="E1851" s="140">
        <v>254</v>
      </c>
    </row>
    <row r="1852" spans="2:5">
      <c r="B1852" s="139">
        <v>44537</v>
      </c>
      <c r="C1852" t="s">
        <v>561</v>
      </c>
      <c r="D1852" t="s">
        <v>560</v>
      </c>
      <c r="E1852" s="140">
        <v>734</v>
      </c>
    </row>
    <row r="1853" spans="2:5">
      <c r="B1853" s="139">
        <v>44343</v>
      </c>
      <c r="C1853" t="s">
        <v>568</v>
      </c>
      <c r="D1853" t="s">
        <v>565</v>
      </c>
      <c r="E1853" s="140">
        <v>472</v>
      </c>
    </row>
    <row r="1854" spans="2:5">
      <c r="B1854" s="139">
        <v>44474</v>
      </c>
      <c r="C1854" t="s">
        <v>567</v>
      </c>
      <c r="D1854" t="s">
        <v>560</v>
      </c>
      <c r="E1854" s="140">
        <v>606</v>
      </c>
    </row>
    <row r="1855" spans="2:5">
      <c r="B1855" s="139">
        <v>44465</v>
      </c>
      <c r="C1855" t="s">
        <v>564</v>
      </c>
      <c r="D1855" t="s">
        <v>563</v>
      </c>
      <c r="E1855" s="140">
        <v>903</v>
      </c>
    </row>
    <row r="1856" spans="2:5">
      <c r="B1856" s="139">
        <v>44426</v>
      </c>
      <c r="C1856" t="s">
        <v>562</v>
      </c>
      <c r="D1856" t="s">
        <v>560</v>
      </c>
      <c r="E1856" s="140">
        <v>715</v>
      </c>
    </row>
    <row r="1857" spans="2:5">
      <c r="B1857" s="139">
        <v>44502</v>
      </c>
      <c r="C1857" t="s">
        <v>568</v>
      </c>
      <c r="D1857" t="s">
        <v>565</v>
      </c>
      <c r="E1857" s="140">
        <v>880</v>
      </c>
    </row>
    <row r="1858" spans="2:5">
      <c r="B1858" s="139">
        <v>44425</v>
      </c>
      <c r="C1858" t="s">
        <v>561</v>
      </c>
      <c r="D1858" t="s">
        <v>565</v>
      </c>
      <c r="E1858" s="140">
        <v>228</v>
      </c>
    </row>
    <row r="1859" spans="2:5">
      <c r="B1859" s="139">
        <v>44313</v>
      </c>
      <c r="C1859" t="s">
        <v>567</v>
      </c>
      <c r="D1859" t="s">
        <v>563</v>
      </c>
      <c r="E1859" s="140">
        <v>907</v>
      </c>
    </row>
    <row r="1860" spans="2:5">
      <c r="B1860" s="139">
        <v>44203</v>
      </c>
      <c r="C1860" t="s">
        <v>567</v>
      </c>
      <c r="D1860" t="s">
        <v>565</v>
      </c>
      <c r="E1860" s="140">
        <v>877</v>
      </c>
    </row>
    <row r="1861" spans="2:5">
      <c r="B1861" s="139">
        <v>44295</v>
      </c>
      <c r="C1861" t="s">
        <v>568</v>
      </c>
      <c r="D1861" t="s">
        <v>565</v>
      </c>
      <c r="E1861" s="140">
        <v>295</v>
      </c>
    </row>
    <row r="1862" spans="2:5">
      <c r="B1862" s="139">
        <v>44418</v>
      </c>
      <c r="C1862" t="s">
        <v>566</v>
      </c>
      <c r="D1862" t="s">
        <v>563</v>
      </c>
      <c r="E1862" s="140">
        <v>141</v>
      </c>
    </row>
    <row r="1863" spans="2:5">
      <c r="B1863" s="139">
        <v>44363</v>
      </c>
      <c r="C1863" t="s">
        <v>567</v>
      </c>
      <c r="D1863" t="s">
        <v>563</v>
      </c>
      <c r="E1863" s="140">
        <v>469</v>
      </c>
    </row>
    <row r="1864" spans="2:5">
      <c r="B1864" s="139">
        <v>44545</v>
      </c>
      <c r="C1864" t="s">
        <v>571</v>
      </c>
      <c r="D1864" t="s">
        <v>560</v>
      </c>
      <c r="E1864" s="140">
        <v>227</v>
      </c>
    </row>
    <row r="1865" spans="2:5">
      <c r="B1865" s="139">
        <v>44360</v>
      </c>
      <c r="C1865" t="s">
        <v>570</v>
      </c>
      <c r="D1865" t="s">
        <v>565</v>
      </c>
      <c r="E1865" s="140">
        <v>721</v>
      </c>
    </row>
    <row r="1866" spans="2:5">
      <c r="B1866" s="139">
        <v>44510</v>
      </c>
      <c r="C1866" t="s">
        <v>559</v>
      </c>
      <c r="D1866" t="s">
        <v>565</v>
      </c>
      <c r="E1866" s="140">
        <v>560</v>
      </c>
    </row>
    <row r="1867" spans="2:5">
      <c r="B1867" s="139">
        <v>44397</v>
      </c>
      <c r="C1867" t="s">
        <v>564</v>
      </c>
      <c r="D1867" t="s">
        <v>565</v>
      </c>
      <c r="E1867" s="140">
        <v>684</v>
      </c>
    </row>
    <row r="1868" spans="2:5">
      <c r="B1868" s="139">
        <v>44414</v>
      </c>
      <c r="C1868" t="s">
        <v>561</v>
      </c>
      <c r="D1868" t="s">
        <v>565</v>
      </c>
      <c r="E1868" s="140">
        <v>896</v>
      </c>
    </row>
    <row r="1869" spans="2:5">
      <c r="B1869" s="139">
        <v>44368</v>
      </c>
      <c r="C1869" t="s">
        <v>561</v>
      </c>
      <c r="D1869" t="s">
        <v>560</v>
      </c>
      <c r="E1869" s="140">
        <v>609</v>
      </c>
    </row>
    <row r="1870" spans="2:5">
      <c r="B1870" s="139">
        <v>44478</v>
      </c>
      <c r="C1870" t="s">
        <v>559</v>
      </c>
      <c r="D1870" t="s">
        <v>563</v>
      </c>
      <c r="E1870" s="140">
        <v>381</v>
      </c>
    </row>
    <row r="1871" spans="2:5">
      <c r="B1871" s="139">
        <v>44340</v>
      </c>
      <c r="C1871" t="s">
        <v>561</v>
      </c>
      <c r="D1871" t="s">
        <v>565</v>
      </c>
      <c r="E1871" s="140">
        <v>255</v>
      </c>
    </row>
    <row r="1872" spans="2:5">
      <c r="B1872" s="139">
        <v>44206</v>
      </c>
      <c r="C1872" t="s">
        <v>562</v>
      </c>
      <c r="D1872" t="s">
        <v>563</v>
      </c>
      <c r="E1872" s="140">
        <v>902</v>
      </c>
    </row>
    <row r="1873" spans="2:5">
      <c r="B1873" s="139">
        <v>44354</v>
      </c>
      <c r="C1873" t="s">
        <v>566</v>
      </c>
      <c r="D1873" t="s">
        <v>565</v>
      </c>
      <c r="E1873" s="140">
        <v>767</v>
      </c>
    </row>
    <row r="1874" spans="2:5">
      <c r="B1874" s="139">
        <v>44284</v>
      </c>
      <c r="C1874" t="s">
        <v>569</v>
      </c>
      <c r="D1874" t="s">
        <v>563</v>
      </c>
      <c r="E1874" s="140">
        <v>421</v>
      </c>
    </row>
    <row r="1875" spans="2:5">
      <c r="B1875" s="139">
        <v>44461</v>
      </c>
      <c r="C1875" t="s">
        <v>570</v>
      </c>
      <c r="D1875" t="s">
        <v>565</v>
      </c>
      <c r="E1875" s="140">
        <v>397</v>
      </c>
    </row>
    <row r="1876" spans="2:5">
      <c r="B1876" s="139">
        <v>44508</v>
      </c>
      <c r="C1876" t="s">
        <v>568</v>
      </c>
      <c r="D1876" t="s">
        <v>560</v>
      </c>
      <c r="E1876" s="140">
        <v>755</v>
      </c>
    </row>
    <row r="1877" spans="2:5">
      <c r="B1877" s="139">
        <v>44443</v>
      </c>
      <c r="C1877" t="s">
        <v>562</v>
      </c>
      <c r="D1877" t="s">
        <v>563</v>
      </c>
      <c r="E1877" s="140">
        <v>214</v>
      </c>
    </row>
    <row r="1878" spans="2:5">
      <c r="B1878" s="139">
        <v>44400</v>
      </c>
      <c r="C1878" t="s">
        <v>571</v>
      </c>
      <c r="D1878" t="s">
        <v>563</v>
      </c>
      <c r="E1878" s="140">
        <v>206</v>
      </c>
    </row>
    <row r="1879" spans="2:5">
      <c r="B1879" s="139">
        <v>44506</v>
      </c>
      <c r="C1879" t="s">
        <v>564</v>
      </c>
      <c r="D1879" t="s">
        <v>563</v>
      </c>
      <c r="E1879" s="140">
        <v>698</v>
      </c>
    </row>
    <row r="1880" spans="2:5">
      <c r="B1880" s="139">
        <v>44416</v>
      </c>
      <c r="C1880" t="s">
        <v>566</v>
      </c>
      <c r="D1880" t="s">
        <v>565</v>
      </c>
      <c r="E1880" s="140">
        <v>766</v>
      </c>
    </row>
    <row r="1881" spans="2:5">
      <c r="B1881" s="139">
        <v>44442</v>
      </c>
      <c r="C1881" t="s">
        <v>566</v>
      </c>
      <c r="D1881" t="s">
        <v>563</v>
      </c>
      <c r="E1881" s="140">
        <v>342</v>
      </c>
    </row>
    <row r="1882" spans="2:5">
      <c r="B1882" s="139">
        <v>44260</v>
      </c>
      <c r="C1882" t="s">
        <v>561</v>
      </c>
      <c r="D1882" t="s">
        <v>563</v>
      </c>
      <c r="E1882" s="140">
        <v>429</v>
      </c>
    </row>
    <row r="1883" spans="2:5">
      <c r="B1883" s="139">
        <v>44507</v>
      </c>
      <c r="C1883" t="s">
        <v>566</v>
      </c>
      <c r="D1883" t="s">
        <v>565</v>
      </c>
      <c r="E1883" s="140">
        <v>981</v>
      </c>
    </row>
    <row r="1884" spans="2:5">
      <c r="B1884" s="139">
        <v>44371</v>
      </c>
      <c r="C1884" t="s">
        <v>567</v>
      </c>
      <c r="D1884" t="s">
        <v>560</v>
      </c>
      <c r="E1884" s="140">
        <v>849</v>
      </c>
    </row>
    <row r="1885" spans="2:5">
      <c r="B1885" s="139">
        <v>44405</v>
      </c>
      <c r="C1885" t="s">
        <v>568</v>
      </c>
      <c r="D1885" t="s">
        <v>563</v>
      </c>
      <c r="E1885" s="140">
        <v>288</v>
      </c>
    </row>
    <row r="1886" spans="2:5">
      <c r="B1886" s="139">
        <v>44281</v>
      </c>
      <c r="C1886" t="s">
        <v>561</v>
      </c>
      <c r="D1886" t="s">
        <v>565</v>
      </c>
      <c r="E1886" s="140">
        <v>159</v>
      </c>
    </row>
    <row r="1887" spans="2:5">
      <c r="B1887" s="139">
        <v>44328</v>
      </c>
      <c r="C1887" t="s">
        <v>561</v>
      </c>
      <c r="D1887" t="s">
        <v>565</v>
      </c>
      <c r="E1887" s="140">
        <v>129</v>
      </c>
    </row>
    <row r="1888" spans="2:5">
      <c r="B1888" s="139">
        <v>44365</v>
      </c>
      <c r="C1888" t="s">
        <v>561</v>
      </c>
      <c r="D1888" t="s">
        <v>565</v>
      </c>
      <c r="E1888" s="140">
        <v>299</v>
      </c>
    </row>
    <row r="1889" spans="2:5">
      <c r="B1889" s="139">
        <v>44283</v>
      </c>
      <c r="C1889" t="s">
        <v>568</v>
      </c>
      <c r="D1889" t="s">
        <v>563</v>
      </c>
      <c r="E1889" s="140">
        <v>365</v>
      </c>
    </row>
    <row r="1890" spans="2:5">
      <c r="B1890" s="139">
        <v>44237</v>
      </c>
      <c r="C1890" t="s">
        <v>568</v>
      </c>
      <c r="D1890" t="s">
        <v>560</v>
      </c>
      <c r="E1890" s="140">
        <v>710</v>
      </c>
    </row>
    <row r="1891" spans="2:5">
      <c r="B1891" s="139">
        <v>44503</v>
      </c>
      <c r="C1891" t="s">
        <v>568</v>
      </c>
      <c r="D1891" t="s">
        <v>563</v>
      </c>
      <c r="E1891" s="140">
        <v>172</v>
      </c>
    </row>
    <row r="1892" spans="2:5">
      <c r="B1892" s="139">
        <v>44386</v>
      </c>
      <c r="C1892" t="s">
        <v>569</v>
      </c>
      <c r="D1892" t="s">
        <v>560</v>
      </c>
      <c r="E1892" s="140">
        <v>289</v>
      </c>
    </row>
    <row r="1893" spans="2:5">
      <c r="B1893" s="139">
        <v>44409</v>
      </c>
      <c r="C1893" t="s">
        <v>568</v>
      </c>
      <c r="D1893" t="s">
        <v>560</v>
      </c>
      <c r="E1893" s="140">
        <v>546</v>
      </c>
    </row>
    <row r="1894" spans="2:5">
      <c r="B1894" s="139">
        <v>44458</v>
      </c>
      <c r="C1894" t="s">
        <v>568</v>
      </c>
      <c r="D1894" t="s">
        <v>563</v>
      </c>
      <c r="E1894" s="140">
        <v>187</v>
      </c>
    </row>
    <row r="1895" spans="2:5">
      <c r="B1895" s="139">
        <v>44395</v>
      </c>
      <c r="C1895" t="s">
        <v>562</v>
      </c>
      <c r="D1895" t="s">
        <v>565</v>
      </c>
      <c r="E1895" s="140">
        <v>957</v>
      </c>
    </row>
    <row r="1896" spans="2:5">
      <c r="B1896" s="139">
        <v>44550</v>
      </c>
      <c r="C1896" t="s">
        <v>562</v>
      </c>
      <c r="D1896" t="s">
        <v>565</v>
      </c>
      <c r="E1896" s="140">
        <v>220</v>
      </c>
    </row>
    <row r="1897" spans="2:5">
      <c r="B1897" s="139">
        <v>44410</v>
      </c>
      <c r="C1897" t="s">
        <v>567</v>
      </c>
      <c r="D1897" t="s">
        <v>563</v>
      </c>
      <c r="E1897" s="140">
        <v>226</v>
      </c>
    </row>
    <row r="1898" spans="2:5">
      <c r="B1898" s="139">
        <v>44546</v>
      </c>
      <c r="C1898" t="s">
        <v>569</v>
      </c>
      <c r="D1898" t="s">
        <v>565</v>
      </c>
      <c r="E1898" s="140">
        <v>336</v>
      </c>
    </row>
    <row r="1899" spans="2:5">
      <c r="B1899" s="139">
        <v>44417</v>
      </c>
      <c r="C1899" t="s">
        <v>566</v>
      </c>
      <c r="D1899" t="s">
        <v>565</v>
      </c>
      <c r="E1899" s="140">
        <v>286</v>
      </c>
    </row>
    <row r="1900" spans="2:5">
      <c r="B1900" s="139">
        <v>44436</v>
      </c>
      <c r="C1900" t="s">
        <v>567</v>
      </c>
      <c r="D1900" t="s">
        <v>565</v>
      </c>
      <c r="E1900" s="140">
        <v>243</v>
      </c>
    </row>
    <row r="1901" spans="2:5">
      <c r="B1901" s="139">
        <v>44472</v>
      </c>
      <c r="C1901" t="s">
        <v>564</v>
      </c>
      <c r="D1901" t="s">
        <v>560</v>
      </c>
      <c r="E1901" s="140">
        <v>969</v>
      </c>
    </row>
    <row r="1902" spans="2:5">
      <c r="B1902" s="139">
        <v>44226</v>
      </c>
      <c r="C1902" t="s">
        <v>566</v>
      </c>
      <c r="D1902" t="s">
        <v>563</v>
      </c>
      <c r="E1902" s="140">
        <v>192</v>
      </c>
    </row>
    <row r="1903" spans="2:5">
      <c r="B1903" s="139">
        <v>44292</v>
      </c>
      <c r="C1903" t="s">
        <v>562</v>
      </c>
      <c r="D1903" t="s">
        <v>560</v>
      </c>
      <c r="E1903" s="140">
        <v>372</v>
      </c>
    </row>
    <row r="1904" spans="2:5">
      <c r="B1904" s="139">
        <v>44455</v>
      </c>
      <c r="C1904" t="s">
        <v>571</v>
      </c>
      <c r="D1904" t="s">
        <v>563</v>
      </c>
      <c r="E1904" s="140">
        <v>483</v>
      </c>
    </row>
    <row r="1905" spans="2:5">
      <c r="B1905" s="139">
        <v>44548</v>
      </c>
      <c r="C1905" t="s">
        <v>567</v>
      </c>
      <c r="D1905" t="s">
        <v>563</v>
      </c>
      <c r="E1905" s="140">
        <v>391</v>
      </c>
    </row>
    <row r="1906" spans="2:5">
      <c r="B1906" s="139">
        <v>44387</v>
      </c>
      <c r="C1906" t="s">
        <v>562</v>
      </c>
      <c r="D1906" t="s">
        <v>560</v>
      </c>
      <c r="E1906" s="140">
        <v>747</v>
      </c>
    </row>
    <row r="1907" spans="2:5">
      <c r="B1907" s="139">
        <v>44340</v>
      </c>
      <c r="C1907" t="s">
        <v>570</v>
      </c>
      <c r="D1907" t="s">
        <v>560</v>
      </c>
      <c r="E1907" s="140">
        <v>830</v>
      </c>
    </row>
    <row r="1908" spans="2:5">
      <c r="B1908" s="139">
        <v>44470</v>
      </c>
      <c r="C1908" t="s">
        <v>570</v>
      </c>
      <c r="D1908" t="s">
        <v>565</v>
      </c>
      <c r="E1908" s="140">
        <v>618</v>
      </c>
    </row>
    <row r="1909" spans="2:5">
      <c r="B1909" s="139">
        <v>44461</v>
      </c>
      <c r="C1909" t="s">
        <v>566</v>
      </c>
      <c r="D1909" t="s">
        <v>565</v>
      </c>
      <c r="E1909" s="140">
        <v>541</v>
      </c>
    </row>
    <row r="1910" spans="2:5">
      <c r="B1910" s="139">
        <v>44538</v>
      </c>
      <c r="C1910" t="s">
        <v>564</v>
      </c>
      <c r="D1910" t="s">
        <v>565</v>
      </c>
      <c r="E1910" s="140">
        <v>281</v>
      </c>
    </row>
    <row r="1911" spans="2:5">
      <c r="B1911" s="139">
        <v>44440</v>
      </c>
      <c r="C1911" t="s">
        <v>567</v>
      </c>
      <c r="D1911" t="s">
        <v>560</v>
      </c>
      <c r="E1911" s="140">
        <v>722</v>
      </c>
    </row>
    <row r="1912" spans="2:5">
      <c r="B1912" s="139">
        <v>44384</v>
      </c>
      <c r="C1912" t="s">
        <v>564</v>
      </c>
      <c r="D1912" t="s">
        <v>563</v>
      </c>
      <c r="E1912" s="140">
        <v>757</v>
      </c>
    </row>
    <row r="1913" spans="2:5">
      <c r="B1913" s="139">
        <v>44249</v>
      </c>
      <c r="C1913" t="s">
        <v>567</v>
      </c>
      <c r="D1913" t="s">
        <v>565</v>
      </c>
      <c r="E1913" s="140">
        <v>408</v>
      </c>
    </row>
    <row r="1914" spans="2:5">
      <c r="B1914" s="139">
        <v>44422</v>
      </c>
      <c r="C1914" t="s">
        <v>567</v>
      </c>
      <c r="D1914" t="s">
        <v>565</v>
      </c>
      <c r="E1914" s="140">
        <v>173</v>
      </c>
    </row>
    <row r="1915" spans="2:5">
      <c r="B1915" s="139">
        <v>44548</v>
      </c>
      <c r="C1915" t="s">
        <v>559</v>
      </c>
      <c r="D1915" t="s">
        <v>560</v>
      </c>
      <c r="E1915" s="140">
        <v>601</v>
      </c>
    </row>
    <row r="1916" spans="2:5">
      <c r="B1916" s="139">
        <v>44214</v>
      </c>
      <c r="C1916" t="s">
        <v>569</v>
      </c>
      <c r="D1916" t="s">
        <v>565</v>
      </c>
      <c r="E1916" s="140">
        <v>611</v>
      </c>
    </row>
    <row r="1917" spans="2:5">
      <c r="B1917" s="139">
        <v>44281</v>
      </c>
      <c r="C1917" t="s">
        <v>561</v>
      </c>
      <c r="D1917" t="s">
        <v>563</v>
      </c>
      <c r="E1917" s="140">
        <v>171</v>
      </c>
    </row>
    <row r="1918" spans="2:5">
      <c r="B1918" s="139">
        <v>44535</v>
      </c>
      <c r="C1918" t="s">
        <v>571</v>
      </c>
      <c r="D1918" t="s">
        <v>565</v>
      </c>
      <c r="E1918" s="140">
        <v>421</v>
      </c>
    </row>
    <row r="1919" spans="2:5">
      <c r="B1919" s="139">
        <v>44484</v>
      </c>
      <c r="C1919" t="s">
        <v>561</v>
      </c>
      <c r="D1919" t="s">
        <v>560</v>
      </c>
      <c r="E1919" s="140">
        <v>961</v>
      </c>
    </row>
    <row r="1920" spans="2:5">
      <c r="B1920" s="139">
        <v>44387</v>
      </c>
      <c r="C1920" t="s">
        <v>568</v>
      </c>
      <c r="D1920" t="s">
        <v>560</v>
      </c>
      <c r="E1920" s="140">
        <v>642</v>
      </c>
    </row>
    <row r="1921" spans="2:5">
      <c r="B1921" s="139">
        <v>44493</v>
      </c>
      <c r="C1921" t="s">
        <v>568</v>
      </c>
      <c r="D1921" t="s">
        <v>563</v>
      </c>
      <c r="E1921" s="140">
        <v>929</v>
      </c>
    </row>
    <row r="1922" spans="2:5">
      <c r="B1922" s="139">
        <v>44487</v>
      </c>
      <c r="C1922" t="s">
        <v>571</v>
      </c>
      <c r="D1922" t="s">
        <v>565</v>
      </c>
      <c r="E1922" s="140">
        <v>659</v>
      </c>
    </row>
    <row r="1923" spans="2:5">
      <c r="B1923" s="139">
        <v>44552</v>
      </c>
      <c r="C1923" t="s">
        <v>568</v>
      </c>
      <c r="D1923" t="s">
        <v>560</v>
      </c>
      <c r="E1923" s="140">
        <v>931</v>
      </c>
    </row>
    <row r="1924" spans="2:5">
      <c r="B1924" s="139">
        <v>44551</v>
      </c>
      <c r="C1924" t="s">
        <v>569</v>
      </c>
      <c r="D1924" t="s">
        <v>565</v>
      </c>
      <c r="E1924" s="140">
        <v>800</v>
      </c>
    </row>
    <row r="1925" spans="2:5">
      <c r="B1925" s="139">
        <v>44397</v>
      </c>
      <c r="C1925" t="s">
        <v>562</v>
      </c>
      <c r="D1925" t="s">
        <v>563</v>
      </c>
      <c r="E1925" s="140">
        <v>399</v>
      </c>
    </row>
    <row r="1926" spans="2:5">
      <c r="B1926" s="139">
        <v>44435</v>
      </c>
      <c r="C1926" t="s">
        <v>561</v>
      </c>
      <c r="D1926" t="s">
        <v>563</v>
      </c>
      <c r="E1926" s="140">
        <v>240</v>
      </c>
    </row>
    <row r="1927" spans="2:5">
      <c r="B1927" s="139">
        <v>44264</v>
      </c>
      <c r="C1927" t="s">
        <v>561</v>
      </c>
      <c r="D1927" t="s">
        <v>565</v>
      </c>
      <c r="E1927" s="140">
        <v>547</v>
      </c>
    </row>
    <row r="1928" spans="2:5">
      <c r="B1928" s="139">
        <v>44219</v>
      </c>
      <c r="C1928" t="s">
        <v>562</v>
      </c>
      <c r="D1928" t="s">
        <v>565</v>
      </c>
      <c r="E1928" s="140">
        <v>507</v>
      </c>
    </row>
    <row r="1929" spans="2:5">
      <c r="B1929" s="139">
        <v>44381</v>
      </c>
      <c r="C1929" t="s">
        <v>566</v>
      </c>
      <c r="D1929" t="s">
        <v>560</v>
      </c>
      <c r="E1929" s="140">
        <v>845</v>
      </c>
    </row>
    <row r="1930" spans="2:5">
      <c r="B1930" s="139">
        <v>44435</v>
      </c>
      <c r="C1930" t="s">
        <v>566</v>
      </c>
      <c r="D1930" t="s">
        <v>563</v>
      </c>
      <c r="E1930" s="140">
        <v>295</v>
      </c>
    </row>
    <row r="1931" spans="2:5">
      <c r="B1931" s="139">
        <v>44464</v>
      </c>
      <c r="C1931" t="s">
        <v>564</v>
      </c>
      <c r="D1931" t="s">
        <v>565</v>
      </c>
      <c r="E1931" s="140">
        <v>906</v>
      </c>
    </row>
    <row r="1932" spans="2:5">
      <c r="B1932" s="139">
        <v>44554</v>
      </c>
      <c r="C1932" t="s">
        <v>567</v>
      </c>
      <c r="D1932" t="s">
        <v>560</v>
      </c>
      <c r="E1932" s="140">
        <v>943</v>
      </c>
    </row>
    <row r="1933" spans="2:5">
      <c r="B1933" s="139">
        <v>44450</v>
      </c>
      <c r="C1933" t="s">
        <v>571</v>
      </c>
      <c r="D1933" t="s">
        <v>563</v>
      </c>
      <c r="E1933" s="140">
        <v>943</v>
      </c>
    </row>
    <row r="1934" spans="2:5">
      <c r="B1934" s="139">
        <v>44226</v>
      </c>
      <c r="C1934" t="s">
        <v>564</v>
      </c>
      <c r="D1934" t="s">
        <v>565</v>
      </c>
      <c r="E1934" s="140">
        <v>628</v>
      </c>
    </row>
    <row r="1935" spans="2:5">
      <c r="B1935" s="139">
        <v>44266</v>
      </c>
      <c r="C1935" t="s">
        <v>570</v>
      </c>
      <c r="D1935" t="s">
        <v>565</v>
      </c>
      <c r="E1935" s="140">
        <v>906</v>
      </c>
    </row>
    <row r="1936" spans="2:5">
      <c r="B1936" s="139">
        <v>44200</v>
      </c>
      <c r="C1936" t="s">
        <v>567</v>
      </c>
      <c r="D1936" t="s">
        <v>560</v>
      </c>
      <c r="E1936" s="140">
        <v>232</v>
      </c>
    </row>
    <row r="1937" spans="2:5">
      <c r="B1937" s="139">
        <v>44538</v>
      </c>
      <c r="C1937" t="s">
        <v>562</v>
      </c>
      <c r="D1937" t="s">
        <v>565</v>
      </c>
      <c r="E1937" s="140">
        <v>196</v>
      </c>
    </row>
    <row r="1938" spans="2:5">
      <c r="B1938" s="139">
        <v>44226</v>
      </c>
      <c r="C1938" t="s">
        <v>568</v>
      </c>
      <c r="D1938" t="s">
        <v>560</v>
      </c>
      <c r="E1938" s="140">
        <v>116</v>
      </c>
    </row>
    <row r="1939" spans="2:5">
      <c r="B1939" s="139">
        <v>44415</v>
      </c>
      <c r="C1939" t="s">
        <v>568</v>
      </c>
      <c r="D1939" t="s">
        <v>565</v>
      </c>
      <c r="E1939" s="140">
        <v>154</v>
      </c>
    </row>
    <row r="1940" spans="2:5">
      <c r="B1940" s="139">
        <v>44507</v>
      </c>
      <c r="C1940" t="s">
        <v>564</v>
      </c>
      <c r="D1940" t="s">
        <v>560</v>
      </c>
      <c r="E1940" s="140">
        <v>499</v>
      </c>
    </row>
    <row r="1941" spans="2:5">
      <c r="B1941" s="139">
        <v>44537</v>
      </c>
      <c r="C1941" t="s">
        <v>566</v>
      </c>
      <c r="D1941" t="s">
        <v>565</v>
      </c>
      <c r="E1941" s="140">
        <v>506</v>
      </c>
    </row>
    <row r="1942" spans="2:5">
      <c r="B1942" s="139">
        <v>44349</v>
      </c>
      <c r="C1942" t="s">
        <v>564</v>
      </c>
      <c r="D1942" t="s">
        <v>563</v>
      </c>
      <c r="E1942" s="140">
        <v>695</v>
      </c>
    </row>
    <row r="1943" spans="2:5">
      <c r="B1943" s="139">
        <v>44400</v>
      </c>
      <c r="C1943" t="s">
        <v>559</v>
      </c>
      <c r="D1943" t="s">
        <v>565</v>
      </c>
      <c r="E1943" s="140">
        <v>303</v>
      </c>
    </row>
    <row r="1944" spans="2:5">
      <c r="B1944" s="139">
        <v>44527</v>
      </c>
      <c r="C1944" t="s">
        <v>561</v>
      </c>
      <c r="D1944" t="s">
        <v>560</v>
      </c>
      <c r="E1944" s="140">
        <v>284</v>
      </c>
    </row>
    <row r="1945" spans="2:5">
      <c r="B1945" s="139">
        <v>44308</v>
      </c>
      <c r="C1945" t="s">
        <v>562</v>
      </c>
      <c r="D1945" t="s">
        <v>565</v>
      </c>
      <c r="E1945" s="140">
        <v>702</v>
      </c>
    </row>
    <row r="1946" spans="2:5">
      <c r="B1946" s="139">
        <v>44538</v>
      </c>
      <c r="C1946" t="s">
        <v>559</v>
      </c>
      <c r="D1946" t="s">
        <v>563</v>
      </c>
      <c r="E1946" s="140">
        <v>988</v>
      </c>
    </row>
    <row r="1947" spans="2:5">
      <c r="B1947" s="139">
        <v>44336</v>
      </c>
      <c r="C1947" t="s">
        <v>566</v>
      </c>
      <c r="D1947" t="s">
        <v>560</v>
      </c>
      <c r="E1947" s="140">
        <v>379</v>
      </c>
    </row>
    <row r="1948" spans="2:5">
      <c r="B1948" s="139">
        <v>44461</v>
      </c>
      <c r="C1948" t="s">
        <v>566</v>
      </c>
      <c r="D1948" t="s">
        <v>565</v>
      </c>
      <c r="E1948" s="140">
        <v>126</v>
      </c>
    </row>
    <row r="1949" spans="2:5">
      <c r="B1949" s="139">
        <v>44451</v>
      </c>
      <c r="C1949" t="s">
        <v>562</v>
      </c>
      <c r="D1949" t="s">
        <v>563</v>
      </c>
      <c r="E1949" s="140">
        <v>496</v>
      </c>
    </row>
    <row r="1950" spans="2:5">
      <c r="B1950" s="139">
        <v>44488</v>
      </c>
      <c r="C1950" t="s">
        <v>566</v>
      </c>
      <c r="D1950" t="s">
        <v>560</v>
      </c>
      <c r="E1950" s="140">
        <v>908</v>
      </c>
    </row>
    <row r="1951" spans="2:5">
      <c r="B1951" s="139">
        <v>44460</v>
      </c>
      <c r="C1951" t="s">
        <v>562</v>
      </c>
      <c r="D1951" t="s">
        <v>565</v>
      </c>
      <c r="E1951" s="140">
        <v>449</v>
      </c>
    </row>
    <row r="1952" spans="2:5">
      <c r="B1952" s="139">
        <v>44495</v>
      </c>
      <c r="C1952" t="s">
        <v>562</v>
      </c>
      <c r="D1952" t="s">
        <v>563</v>
      </c>
      <c r="E1952" s="140">
        <v>914</v>
      </c>
    </row>
    <row r="1953" spans="2:5">
      <c r="B1953" s="139">
        <v>44427</v>
      </c>
      <c r="C1953" t="s">
        <v>570</v>
      </c>
      <c r="D1953" t="s">
        <v>563</v>
      </c>
      <c r="E1953" s="140">
        <v>457</v>
      </c>
    </row>
    <row r="1954" spans="2:5">
      <c r="B1954" s="139">
        <v>44201</v>
      </c>
      <c r="C1954" t="s">
        <v>566</v>
      </c>
      <c r="D1954" t="s">
        <v>565</v>
      </c>
      <c r="E1954" s="140">
        <v>923</v>
      </c>
    </row>
    <row r="1955" spans="2:5">
      <c r="B1955" s="139">
        <v>44528</v>
      </c>
      <c r="C1955" t="s">
        <v>568</v>
      </c>
      <c r="D1955" t="s">
        <v>560</v>
      </c>
      <c r="E1955" s="140">
        <v>194</v>
      </c>
    </row>
    <row r="1956" spans="2:5">
      <c r="B1956" s="139">
        <v>44276</v>
      </c>
      <c r="C1956" t="s">
        <v>570</v>
      </c>
      <c r="D1956" t="s">
        <v>565</v>
      </c>
      <c r="E1956" s="140">
        <v>595</v>
      </c>
    </row>
    <row r="1957" spans="2:5">
      <c r="B1957" s="139">
        <v>44522</v>
      </c>
      <c r="C1957" t="s">
        <v>561</v>
      </c>
      <c r="D1957" t="s">
        <v>560</v>
      </c>
      <c r="E1957" s="140">
        <v>481</v>
      </c>
    </row>
    <row r="1958" spans="2:5">
      <c r="B1958" s="139">
        <v>44499</v>
      </c>
      <c r="C1958" t="s">
        <v>561</v>
      </c>
      <c r="D1958" t="s">
        <v>560</v>
      </c>
      <c r="E1958" s="140">
        <v>994</v>
      </c>
    </row>
    <row r="1959" spans="2:5">
      <c r="B1959" s="139">
        <v>44548</v>
      </c>
      <c r="C1959" t="s">
        <v>567</v>
      </c>
      <c r="D1959" t="s">
        <v>563</v>
      </c>
      <c r="E1959" s="140">
        <v>172</v>
      </c>
    </row>
    <row r="1960" spans="2:5">
      <c r="B1960" s="139">
        <v>44398</v>
      </c>
      <c r="C1960" t="s">
        <v>562</v>
      </c>
      <c r="D1960" t="s">
        <v>563</v>
      </c>
      <c r="E1960" s="140">
        <v>869</v>
      </c>
    </row>
    <row r="1961" spans="2:5">
      <c r="B1961" s="139">
        <v>44216</v>
      </c>
      <c r="C1961" t="s">
        <v>564</v>
      </c>
      <c r="D1961" t="s">
        <v>560</v>
      </c>
      <c r="E1961" s="140">
        <v>388</v>
      </c>
    </row>
    <row r="1962" spans="2:5">
      <c r="B1962" s="139">
        <v>44452</v>
      </c>
      <c r="C1962" t="s">
        <v>567</v>
      </c>
      <c r="D1962" t="s">
        <v>560</v>
      </c>
      <c r="E1962" s="140">
        <v>227</v>
      </c>
    </row>
    <row r="1963" spans="2:5">
      <c r="B1963" s="139">
        <v>44518</v>
      </c>
      <c r="C1963" t="s">
        <v>566</v>
      </c>
      <c r="D1963" t="s">
        <v>565</v>
      </c>
      <c r="E1963" s="140">
        <v>397</v>
      </c>
    </row>
    <row r="1964" spans="2:5">
      <c r="B1964" s="139">
        <v>44227</v>
      </c>
      <c r="C1964" t="s">
        <v>566</v>
      </c>
      <c r="D1964" t="s">
        <v>560</v>
      </c>
      <c r="E1964" s="140">
        <v>763</v>
      </c>
    </row>
    <row r="1965" spans="2:5">
      <c r="B1965" s="139">
        <v>44541</v>
      </c>
      <c r="C1965" t="s">
        <v>570</v>
      </c>
      <c r="D1965" t="s">
        <v>565</v>
      </c>
      <c r="E1965" s="140">
        <v>161</v>
      </c>
    </row>
    <row r="1966" spans="2:5">
      <c r="B1966" s="139">
        <v>44557</v>
      </c>
      <c r="C1966" t="s">
        <v>571</v>
      </c>
      <c r="D1966" t="s">
        <v>560</v>
      </c>
      <c r="E1966" s="140">
        <v>163</v>
      </c>
    </row>
    <row r="1967" spans="2:5">
      <c r="B1967" s="139">
        <v>44465</v>
      </c>
      <c r="C1967" t="s">
        <v>568</v>
      </c>
      <c r="D1967" t="s">
        <v>560</v>
      </c>
      <c r="E1967" s="140">
        <v>943</v>
      </c>
    </row>
    <row r="1968" spans="2:5">
      <c r="B1968" s="139">
        <v>44403</v>
      </c>
      <c r="C1968" t="s">
        <v>564</v>
      </c>
      <c r="D1968" t="s">
        <v>560</v>
      </c>
      <c r="E1968" s="140">
        <v>602</v>
      </c>
    </row>
    <row r="1969" spans="2:5">
      <c r="B1969" s="139">
        <v>44560</v>
      </c>
      <c r="C1969" t="s">
        <v>570</v>
      </c>
      <c r="D1969" t="s">
        <v>565</v>
      </c>
      <c r="E1969" s="140">
        <v>679</v>
      </c>
    </row>
    <row r="1970" spans="2:5">
      <c r="B1970" s="139">
        <v>44426</v>
      </c>
      <c r="C1970" t="s">
        <v>567</v>
      </c>
      <c r="D1970" t="s">
        <v>565</v>
      </c>
      <c r="E1970" s="140">
        <v>303</v>
      </c>
    </row>
    <row r="1971" spans="2:5">
      <c r="B1971" s="139">
        <v>44274</v>
      </c>
      <c r="C1971" t="s">
        <v>562</v>
      </c>
      <c r="D1971" t="s">
        <v>563</v>
      </c>
      <c r="E1971" s="140">
        <v>764</v>
      </c>
    </row>
    <row r="1972" spans="2:5">
      <c r="B1972" s="139">
        <v>44477</v>
      </c>
      <c r="C1972" t="s">
        <v>568</v>
      </c>
      <c r="D1972" t="s">
        <v>560</v>
      </c>
      <c r="E1972" s="140">
        <v>672</v>
      </c>
    </row>
    <row r="1973" spans="2:5">
      <c r="B1973" s="139">
        <v>44401</v>
      </c>
      <c r="C1973" t="s">
        <v>567</v>
      </c>
      <c r="D1973" t="s">
        <v>565</v>
      </c>
      <c r="E1973" s="140">
        <v>564</v>
      </c>
    </row>
    <row r="1974" spans="2:5">
      <c r="B1974" s="139">
        <v>44400</v>
      </c>
      <c r="C1974" t="s">
        <v>567</v>
      </c>
      <c r="D1974" t="s">
        <v>563</v>
      </c>
      <c r="E1974" s="140">
        <v>120</v>
      </c>
    </row>
    <row r="1975" spans="2:5">
      <c r="B1975" s="139">
        <v>44260</v>
      </c>
      <c r="C1975" t="s">
        <v>567</v>
      </c>
      <c r="D1975" t="s">
        <v>563</v>
      </c>
      <c r="E1975" s="140">
        <v>369</v>
      </c>
    </row>
    <row r="1976" spans="2:5">
      <c r="B1976" s="139">
        <v>44241</v>
      </c>
      <c r="C1976" t="s">
        <v>561</v>
      </c>
      <c r="D1976" t="s">
        <v>565</v>
      </c>
      <c r="E1976" s="140">
        <v>154</v>
      </c>
    </row>
    <row r="1977" spans="2:5">
      <c r="B1977" s="139">
        <v>44494</v>
      </c>
      <c r="C1977" t="s">
        <v>569</v>
      </c>
      <c r="D1977" t="s">
        <v>565</v>
      </c>
      <c r="E1977" s="140">
        <v>332</v>
      </c>
    </row>
    <row r="1978" spans="2:5">
      <c r="B1978" s="139">
        <v>44293</v>
      </c>
      <c r="C1978" t="s">
        <v>566</v>
      </c>
      <c r="D1978" t="s">
        <v>565</v>
      </c>
      <c r="E1978" s="140">
        <v>981</v>
      </c>
    </row>
    <row r="1979" spans="2:5">
      <c r="B1979" s="139">
        <v>44348</v>
      </c>
      <c r="C1979" t="s">
        <v>564</v>
      </c>
      <c r="D1979" t="s">
        <v>560</v>
      </c>
      <c r="E1979" s="140">
        <v>400</v>
      </c>
    </row>
    <row r="1980" spans="2:5">
      <c r="B1980" s="139">
        <v>44434</v>
      </c>
      <c r="C1980" t="s">
        <v>564</v>
      </c>
      <c r="D1980" t="s">
        <v>560</v>
      </c>
      <c r="E1980" s="140">
        <v>297</v>
      </c>
    </row>
    <row r="1981" spans="2:5">
      <c r="B1981" s="139">
        <v>44298</v>
      </c>
      <c r="C1981" t="s">
        <v>566</v>
      </c>
      <c r="D1981" t="s">
        <v>565</v>
      </c>
      <c r="E1981" s="140">
        <v>728</v>
      </c>
    </row>
    <row r="1982" spans="2:5">
      <c r="B1982" s="139">
        <v>44219</v>
      </c>
      <c r="C1982" t="s">
        <v>559</v>
      </c>
      <c r="D1982" t="s">
        <v>563</v>
      </c>
      <c r="E1982" s="140">
        <v>757</v>
      </c>
    </row>
    <row r="1983" spans="2:5">
      <c r="B1983" s="139">
        <v>44355</v>
      </c>
      <c r="C1983" t="s">
        <v>564</v>
      </c>
      <c r="D1983" t="s">
        <v>565</v>
      </c>
      <c r="E1983" s="140">
        <v>812</v>
      </c>
    </row>
    <row r="1984" spans="2:5">
      <c r="B1984" s="139">
        <v>44466</v>
      </c>
      <c r="C1984" t="s">
        <v>569</v>
      </c>
      <c r="D1984" t="s">
        <v>560</v>
      </c>
      <c r="E1984" s="140">
        <v>833</v>
      </c>
    </row>
    <row r="1985" spans="2:5">
      <c r="B1985" s="139">
        <v>44375</v>
      </c>
      <c r="C1985" t="s">
        <v>568</v>
      </c>
      <c r="D1985" t="s">
        <v>565</v>
      </c>
      <c r="E1985" s="140">
        <v>521</v>
      </c>
    </row>
    <row r="1986" spans="2:5">
      <c r="B1986" s="139">
        <v>44409</v>
      </c>
      <c r="C1986" t="s">
        <v>571</v>
      </c>
      <c r="D1986" t="s">
        <v>565</v>
      </c>
      <c r="E1986" s="140">
        <v>620</v>
      </c>
    </row>
    <row r="1987" spans="2:5">
      <c r="B1987" s="139">
        <v>44228</v>
      </c>
      <c r="C1987" t="s">
        <v>566</v>
      </c>
      <c r="D1987" t="s">
        <v>563</v>
      </c>
      <c r="E1987" s="140">
        <v>468</v>
      </c>
    </row>
    <row r="1988" spans="2:5">
      <c r="B1988" s="139">
        <v>44385</v>
      </c>
      <c r="C1988" t="s">
        <v>566</v>
      </c>
      <c r="D1988" t="s">
        <v>560</v>
      </c>
      <c r="E1988" s="140">
        <v>585</v>
      </c>
    </row>
    <row r="1989" spans="2:5">
      <c r="B1989" s="139">
        <v>44412</v>
      </c>
      <c r="C1989" t="s">
        <v>568</v>
      </c>
      <c r="D1989" t="s">
        <v>560</v>
      </c>
      <c r="E1989" s="140">
        <v>674</v>
      </c>
    </row>
    <row r="1990" spans="2:5">
      <c r="B1990" s="139">
        <v>44304</v>
      </c>
      <c r="C1990" t="s">
        <v>566</v>
      </c>
      <c r="D1990" t="s">
        <v>560</v>
      </c>
      <c r="E1990" s="140">
        <v>827</v>
      </c>
    </row>
    <row r="1991" spans="2:5">
      <c r="B1991" s="139">
        <v>44515</v>
      </c>
      <c r="C1991" t="s">
        <v>571</v>
      </c>
      <c r="D1991" t="s">
        <v>560</v>
      </c>
      <c r="E1991" s="140">
        <v>279</v>
      </c>
    </row>
    <row r="1992" spans="2:5">
      <c r="B1992" s="139">
        <v>44267</v>
      </c>
      <c r="C1992" t="s">
        <v>571</v>
      </c>
      <c r="D1992" t="s">
        <v>560</v>
      </c>
      <c r="E1992" s="140">
        <v>155</v>
      </c>
    </row>
    <row r="1993" spans="2:5">
      <c r="B1993" s="139">
        <v>44475</v>
      </c>
      <c r="C1993" t="s">
        <v>568</v>
      </c>
      <c r="D1993" t="s">
        <v>565</v>
      </c>
      <c r="E1993" s="140">
        <v>701</v>
      </c>
    </row>
    <row r="1994" spans="2:5">
      <c r="B1994" s="139">
        <v>44550</v>
      </c>
      <c r="C1994" t="s">
        <v>561</v>
      </c>
      <c r="D1994" t="s">
        <v>565</v>
      </c>
      <c r="E1994" s="140">
        <v>226</v>
      </c>
    </row>
    <row r="1995" spans="2:5">
      <c r="B1995" s="139">
        <v>44292</v>
      </c>
      <c r="C1995" t="s">
        <v>564</v>
      </c>
      <c r="D1995" t="s">
        <v>560</v>
      </c>
      <c r="E1995" s="140">
        <v>894</v>
      </c>
    </row>
    <row r="1996" spans="2:5">
      <c r="B1996" s="139">
        <v>44452</v>
      </c>
      <c r="C1996" t="s">
        <v>562</v>
      </c>
      <c r="D1996" t="s">
        <v>560</v>
      </c>
      <c r="E1996" s="140">
        <v>940</v>
      </c>
    </row>
    <row r="1997" spans="2:5">
      <c r="B1997" s="139">
        <v>44246</v>
      </c>
      <c r="C1997" t="s">
        <v>569</v>
      </c>
      <c r="D1997" t="s">
        <v>565</v>
      </c>
      <c r="E1997" s="140">
        <v>355</v>
      </c>
    </row>
    <row r="1998" spans="2:5">
      <c r="B1998" s="139">
        <v>44350</v>
      </c>
      <c r="C1998" t="s">
        <v>569</v>
      </c>
      <c r="D1998" t="s">
        <v>563</v>
      </c>
      <c r="E1998" s="140">
        <v>590</v>
      </c>
    </row>
    <row r="1999" spans="2:5">
      <c r="B1999" s="139">
        <v>44262</v>
      </c>
      <c r="C1999" t="s">
        <v>568</v>
      </c>
      <c r="D1999" t="s">
        <v>565</v>
      </c>
      <c r="E1999" s="140">
        <v>873</v>
      </c>
    </row>
    <row r="2000" spans="2:5">
      <c r="B2000" s="139">
        <v>44217</v>
      </c>
      <c r="C2000" t="s">
        <v>570</v>
      </c>
      <c r="D2000" t="s">
        <v>565</v>
      </c>
      <c r="E2000" s="140">
        <v>998</v>
      </c>
    </row>
    <row r="2001" spans="2:5">
      <c r="B2001" s="139">
        <v>44304</v>
      </c>
      <c r="C2001" t="s">
        <v>562</v>
      </c>
      <c r="D2001" t="s">
        <v>565</v>
      </c>
      <c r="E2001" s="140">
        <v>976</v>
      </c>
    </row>
    <row r="2002" spans="2:5">
      <c r="B2002" s="139">
        <v>44220</v>
      </c>
      <c r="C2002" t="s">
        <v>570</v>
      </c>
      <c r="D2002" t="s">
        <v>563</v>
      </c>
      <c r="E2002" s="140">
        <v>841</v>
      </c>
    </row>
    <row r="2003" spans="2:5">
      <c r="B2003" s="139">
        <v>44410</v>
      </c>
      <c r="C2003" t="s">
        <v>571</v>
      </c>
      <c r="D2003" t="s">
        <v>565</v>
      </c>
      <c r="E2003" s="140">
        <v>658</v>
      </c>
    </row>
    <row r="2004" spans="2:5">
      <c r="B2004" s="139">
        <v>44513</v>
      </c>
      <c r="C2004" t="s">
        <v>561</v>
      </c>
      <c r="D2004" t="s">
        <v>563</v>
      </c>
      <c r="E2004" s="140">
        <v>220</v>
      </c>
    </row>
    <row r="2005" spans="2:5">
      <c r="B2005" s="139">
        <v>44509</v>
      </c>
      <c r="C2005" t="s">
        <v>569</v>
      </c>
      <c r="D2005" t="s">
        <v>565</v>
      </c>
      <c r="E2005" s="140">
        <v>673</v>
      </c>
    </row>
    <row r="2006" spans="2:5">
      <c r="B2006" s="139">
        <v>44412</v>
      </c>
      <c r="C2006" t="s">
        <v>571</v>
      </c>
      <c r="D2006" t="s">
        <v>563</v>
      </c>
      <c r="E2006" s="140">
        <v>225</v>
      </c>
    </row>
    <row r="2007" spans="2:5">
      <c r="B2007" s="139">
        <v>44210</v>
      </c>
      <c r="C2007" t="s">
        <v>564</v>
      </c>
      <c r="D2007" t="s">
        <v>560</v>
      </c>
      <c r="E2007" s="140">
        <v>413</v>
      </c>
    </row>
    <row r="2008" spans="2:5">
      <c r="B2008" s="139">
        <v>44389</v>
      </c>
      <c r="C2008" t="s">
        <v>562</v>
      </c>
      <c r="D2008" t="s">
        <v>560</v>
      </c>
      <c r="E2008" s="140">
        <v>632</v>
      </c>
    </row>
    <row r="2009" spans="2:5">
      <c r="B2009" s="139">
        <v>44220</v>
      </c>
      <c r="C2009" t="s">
        <v>568</v>
      </c>
      <c r="D2009" t="s">
        <v>563</v>
      </c>
      <c r="E2009" s="140">
        <v>680</v>
      </c>
    </row>
    <row r="2010" spans="2:5">
      <c r="B2010" s="139">
        <v>44216</v>
      </c>
      <c r="C2010" t="s">
        <v>564</v>
      </c>
      <c r="D2010" t="s">
        <v>560</v>
      </c>
      <c r="E2010" s="140">
        <v>759</v>
      </c>
    </row>
    <row r="2011" spans="2:5">
      <c r="B2011" s="139">
        <v>44213</v>
      </c>
      <c r="C2011" t="s">
        <v>566</v>
      </c>
      <c r="D2011" t="s">
        <v>563</v>
      </c>
      <c r="E2011" s="140">
        <v>884</v>
      </c>
    </row>
    <row r="2012" spans="2:5">
      <c r="B2012" s="139">
        <v>44382</v>
      </c>
      <c r="C2012" t="s">
        <v>570</v>
      </c>
      <c r="D2012" t="s">
        <v>565</v>
      </c>
      <c r="E2012" s="140">
        <v>224</v>
      </c>
    </row>
    <row r="2013" spans="2:5">
      <c r="B2013" s="139">
        <v>44208</v>
      </c>
      <c r="C2013" t="s">
        <v>571</v>
      </c>
      <c r="D2013" t="s">
        <v>560</v>
      </c>
      <c r="E2013" s="140">
        <v>566</v>
      </c>
    </row>
    <row r="2014" spans="2:5">
      <c r="B2014" s="139">
        <v>44546</v>
      </c>
      <c r="C2014" t="s">
        <v>559</v>
      </c>
      <c r="D2014" t="s">
        <v>563</v>
      </c>
      <c r="E2014" s="140">
        <v>163</v>
      </c>
    </row>
    <row r="2015" spans="2:5">
      <c r="B2015" s="139">
        <v>44384</v>
      </c>
      <c r="C2015" t="s">
        <v>571</v>
      </c>
      <c r="D2015" t="s">
        <v>565</v>
      </c>
      <c r="E2015" s="140">
        <v>560</v>
      </c>
    </row>
    <row r="2016" spans="2:5">
      <c r="B2016" s="139">
        <v>44278</v>
      </c>
      <c r="C2016" t="s">
        <v>564</v>
      </c>
      <c r="D2016" t="s">
        <v>563</v>
      </c>
      <c r="E2016" s="140">
        <v>764</v>
      </c>
    </row>
    <row r="2017" spans="2:5">
      <c r="B2017" s="139">
        <v>44309</v>
      </c>
      <c r="C2017" t="s">
        <v>566</v>
      </c>
      <c r="D2017" t="s">
        <v>565</v>
      </c>
      <c r="E2017" s="140">
        <v>191</v>
      </c>
    </row>
    <row r="2018" spans="2:5">
      <c r="B2018" s="139">
        <v>44222</v>
      </c>
      <c r="C2018" t="s">
        <v>568</v>
      </c>
      <c r="D2018" t="s">
        <v>565</v>
      </c>
      <c r="E2018" s="140">
        <v>637</v>
      </c>
    </row>
    <row r="2019" spans="2:5">
      <c r="B2019" s="139">
        <v>44479</v>
      </c>
      <c r="C2019" t="s">
        <v>559</v>
      </c>
      <c r="D2019" t="s">
        <v>565</v>
      </c>
      <c r="E2019" s="140">
        <v>265</v>
      </c>
    </row>
    <row r="2020" spans="2:5">
      <c r="B2020" s="139">
        <v>44491</v>
      </c>
      <c r="C2020" t="s">
        <v>568</v>
      </c>
      <c r="D2020" t="s">
        <v>560</v>
      </c>
      <c r="E2020" s="140">
        <v>866</v>
      </c>
    </row>
    <row r="2021" spans="2:5">
      <c r="B2021" s="139">
        <v>44532</v>
      </c>
      <c r="C2021" t="s">
        <v>566</v>
      </c>
      <c r="D2021" t="s">
        <v>560</v>
      </c>
      <c r="E2021" s="140">
        <v>102</v>
      </c>
    </row>
    <row r="2022" spans="2:5">
      <c r="B2022" s="139">
        <v>44230</v>
      </c>
      <c r="C2022" t="s">
        <v>562</v>
      </c>
      <c r="D2022" t="s">
        <v>560</v>
      </c>
      <c r="E2022" s="140">
        <v>837</v>
      </c>
    </row>
    <row r="2023" spans="2:5">
      <c r="B2023" s="139">
        <v>44335</v>
      </c>
      <c r="C2023" t="s">
        <v>561</v>
      </c>
      <c r="D2023" t="s">
        <v>565</v>
      </c>
      <c r="E2023" s="140">
        <v>719</v>
      </c>
    </row>
    <row r="2024" spans="2:5">
      <c r="B2024" s="139">
        <v>44351</v>
      </c>
      <c r="C2024" t="s">
        <v>561</v>
      </c>
      <c r="D2024" t="s">
        <v>565</v>
      </c>
      <c r="E2024" s="140">
        <v>783</v>
      </c>
    </row>
    <row r="2025" spans="2:5">
      <c r="B2025" s="139">
        <v>44556</v>
      </c>
      <c r="C2025" t="s">
        <v>561</v>
      </c>
      <c r="D2025" t="s">
        <v>560</v>
      </c>
      <c r="E2025" s="140">
        <v>635</v>
      </c>
    </row>
    <row r="2026" spans="2:5">
      <c r="B2026" s="139">
        <v>44274</v>
      </c>
      <c r="C2026" t="s">
        <v>559</v>
      </c>
      <c r="D2026" t="s">
        <v>560</v>
      </c>
      <c r="E2026" s="140">
        <v>597</v>
      </c>
    </row>
    <row r="2027" spans="2:5">
      <c r="B2027" s="139">
        <v>44402</v>
      </c>
      <c r="C2027" t="s">
        <v>567</v>
      </c>
      <c r="D2027" t="s">
        <v>563</v>
      </c>
      <c r="E2027" s="140">
        <v>105</v>
      </c>
    </row>
    <row r="2028" spans="2:5">
      <c r="B2028" s="139">
        <v>44362</v>
      </c>
      <c r="C2028" t="s">
        <v>571</v>
      </c>
      <c r="D2028" t="s">
        <v>563</v>
      </c>
      <c r="E2028" s="140">
        <v>869</v>
      </c>
    </row>
    <row r="2029" spans="2:5">
      <c r="B2029" s="139">
        <v>44469</v>
      </c>
      <c r="C2029" t="s">
        <v>568</v>
      </c>
      <c r="D2029" t="s">
        <v>565</v>
      </c>
      <c r="E2029" s="140">
        <v>281</v>
      </c>
    </row>
    <row r="2030" spans="2:5">
      <c r="B2030" s="139">
        <v>44484</v>
      </c>
      <c r="C2030" t="s">
        <v>568</v>
      </c>
      <c r="D2030" t="s">
        <v>563</v>
      </c>
      <c r="E2030" s="140">
        <v>770</v>
      </c>
    </row>
    <row r="2031" spans="2:5">
      <c r="B2031" s="139">
        <v>44498</v>
      </c>
      <c r="C2031" t="s">
        <v>559</v>
      </c>
      <c r="D2031" t="s">
        <v>560</v>
      </c>
      <c r="E2031" s="140">
        <v>336</v>
      </c>
    </row>
    <row r="2032" spans="2:5">
      <c r="B2032" s="139">
        <v>44334</v>
      </c>
      <c r="C2032" t="s">
        <v>564</v>
      </c>
      <c r="D2032" t="s">
        <v>560</v>
      </c>
      <c r="E2032" s="140">
        <v>489</v>
      </c>
    </row>
    <row r="2033" spans="2:5">
      <c r="B2033" s="139">
        <v>44418</v>
      </c>
      <c r="C2033" t="s">
        <v>564</v>
      </c>
      <c r="D2033" t="s">
        <v>565</v>
      </c>
      <c r="E2033" s="140">
        <v>504</v>
      </c>
    </row>
    <row r="2034" spans="2:5">
      <c r="B2034" s="139">
        <v>44440</v>
      </c>
      <c r="C2034" t="s">
        <v>566</v>
      </c>
      <c r="D2034" t="s">
        <v>563</v>
      </c>
      <c r="E2034" s="140">
        <v>946</v>
      </c>
    </row>
    <row r="2035" spans="2:5">
      <c r="B2035" s="139">
        <v>44334</v>
      </c>
      <c r="C2035" t="s">
        <v>559</v>
      </c>
      <c r="D2035" t="s">
        <v>565</v>
      </c>
      <c r="E2035" s="140">
        <v>502</v>
      </c>
    </row>
    <row r="2036" spans="2:5">
      <c r="B2036" s="139">
        <v>44305</v>
      </c>
      <c r="C2036" t="s">
        <v>570</v>
      </c>
      <c r="D2036" t="s">
        <v>565</v>
      </c>
      <c r="E2036" s="140">
        <v>341</v>
      </c>
    </row>
    <row r="2037" spans="2:5">
      <c r="B2037" s="139">
        <v>44240</v>
      </c>
      <c r="C2037" t="s">
        <v>567</v>
      </c>
      <c r="D2037" t="s">
        <v>560</v>
      </c>
      <c r="E2037" s="140">
        <v>162</v>
      </c>
    </row>
    <row r="2038" spans="2:5">
      <c r="B2038" s="139">
        <v>44380</v>
      </c>
      <c r="C2038" t="s">
        <v>559</v>
      </c>
      <c r="D2038" t="s">
        <v>560</v>
      </c>
      <c r="E2038" s="140">
        <v>919</v>
      </c>
    </row>
    <row r="2039" spans="2:5">
      <c r="B2039" s="139">
        <v>44443</v>
      </c>
      <c r="C2039" t="s">
        <v>566</v>
      </c>
      <c r="D2039" t="s">
        <v>565</v>
      </c>
      <c r="E2039" s="140">
        <v>508</v>
      </c>
    </row>
    <row r="2040" spans="2:5">
      <c r="B2040" s="139">
        <v>44414</v>
      </c>
      <c r="C2040" t="s">
        <v>561</v>
      </c>
      <c r="D2040" t="s">
        <v>563</v>
      </c>
      <c r="E2040" s="140">
        <v>416</v>
      </c>
    </row>
    <row r="2041" spans="2:5">
      <c r="B2041" s="139">
        <v>44283</v>
      </c>
      <c r="C2041" t="s">
        <v>568</v>
      </c>
      <c r="D2041" t="s">
        <v>563</v>
      </c>
      <c r="E2041" s="140">
        <v>881</v>
      </c>
    </row>
    <row r="2042" spans="2:5">
      <c r="B2042" s="139">
        <v>44328</v>
      </c>
      <c r="C2042" t="s">
        <v>562</v>
      </c>
      <c r="D2042" t="s">
        <v>563</v>
      </c>
      <c r="E2042" s="140">
        <v>361</v>
      </c>
    </row>
    <row r="2043" spans="2:5">
      <c r="B2043" s="139">
        <v>44264</v>
      </c>
      <c r="C2043" t="s">
        <v>571</v>
      </c>
      <c r="D2043" t="s">
        <v>560</v>
      </c>
      <c r="E2043" s="140">
        <v>755</v>
      </c>
    </row>
    <row r="2044" spans="2:5">
      <c r="B2044" s="139">
        <v>44553</v>
      </c>
      <c r="C2044" t="s">
        <v>571</v>
      </c>
      <c r="D2044" t="s">
        <v>560</v>
      </c>
      <c r="E2044" s="140">
        <v>738</v>
      </c>
    </row>
    <row r="2045" spans="2:5">
      <c r="B2045" s="139">
        <v>44551</v>
      </c>
      <c r="C2045" t="s">
        <v>571</v>
      </c>
      <c r="D2045" t="s">
        <v>560</v>
      </c>
      <c r="E2045" s="140">
        <v>726</v>
      </c>
    </row>
    <row r="2046" spans="2:5">
      <c r="B2046" s="139">
        <v>44527</v>
      </c>
      <c r="C2046" t="s">
        <v>569</v>
      </c>
      <c r="D2046" t="s">
        <v>565</v>
      </c>
      <c r="E2046" s="140">
        <v>956</v>
      </c>
    </row>
    <row r="2047" spans="2:5">
      <c r="B2047" s="139">
        <v>44414</v>
      </c>
      <c r="C2047" t="s">
        <v>564</v>
      </c>
      <c r="D2047" t="s">
        <v>563</v>
      </c>
      <c r="E2047" s="140">
        <v>779</v>
      </c>
    </row>
    <row r="2048" spans="2:5">
      <c r="B2048" s="139">
        <v>44235</v>
      </c>
      <c r="C2048" t="s">
        <v>564</v>
      </c>
      <c r="D2048" t="s">
        <v>560</v>
      </c>
      <c r="E2048" s="140">
        <v>497</v>
      </c>
    </row>
    <row r="2049" spans="2:5">
      <c r="B2049" s="139">
        <v>44429</v>
      </c>
      <c r="C2049" t="s">
        <v>561</v>
      </c>
      <c r="D2049" t="s">
        <v>560</v>
      </c>
      <c r="E2049" s="140">
        <v>108</v>
      </c>
    </row>
    <row r="2050" spans="2:5">
      <c r="B2050" s="139">
        <v>44448</v>
      </c>
      <c r="C2050" t="s">
        <v>562</v>
      </c>
      <c r="D2050" t="s">
        <v>565</v>
      </c>
      <c r="E2050" s="140">
        <v>492</v>
      </c>
    </row>
    <row r="2051" spans="2:5">
      <c r="B2051" s="139">
        <v>44480</v>
      </c>
      <c r="C2051" t="s">
        <v>564</v>
      </c>
      <c r="D2051" t="s">
        <v>565</v>
      </c>
      <c r="E2051" s="140">
        <v>350</v>
      </c>
    </row>
    <row r="2052" spans="2:5">
      <c r="B2052" s="139">
        <v>44505</v>
      </c>
      <c r="C2052" t="s">
        <v>559</v>
      </c>
      <c r="D2052" t="s">
        <v>560</v>
      </c>
      <c r="E2052" s="140">
        <v>234</v>
      </c>
    </row>
    <row r="2053" spans="2:5">
      <c r="B2053" s="139">
        <v>44252</v>
      </c>
      <c r="C2053" t="s">
        <v>559</v>
      </c>
      <c r="D2053" t="s">
        <v>565</v>
      </c>
      <c r="E2053" s="140">
        <v>291</v>
      </c>
    </row>
    <row r="2054" spans="2:5">
      <c r="B2054" s="139">
        <v>44391</v>
      </c>
      <c r="C2054" t="s">
        <v>566</v>
      </c>
      <c r="D2054" t="s">
        <v>563</v>
      </c>
      <c r="E2054" s="140">
        <v>150</v>
      </c>
    </row>
    <row r="2055" spans="2:5">
      <c r="B2055" s="139">
        <v>44235</v>
      </c>
      <c r="C2055" t="s">
        <v>571</v>
      </c>
      <c r="D2055" t="s">
        <v>560</v>
      </c>
      <c r="E2055" s="140">
        <v>927</v>
      </c>
    </row>
    <row r="2056" spans="2:5">
      <c r="B2056" s="139">
        <v>44416</v>
      </c>
      <c r="C2056" t="s">
        <v>569</v>
      </c>
      <c r="D2056" t="s">
        <v>560</v>
      </c>
      <c r="E2056" s="140">
        <v>580</v>
      </c>
    </row>
    <row r="2057" spans="2:5">
      <c r="B2057" s="139">
        <v>44325</v>
      </c>
      <c r="C2057" t="s">
        <v>571</v>
      </c>
      <c r="D2057" t="s">
        <v>563</v>
      </c>
      <c r="E2057" s="140">
        <v>231</v>
      </c>
    </row>
    <row r="2058" spans="2:5">
      <c r="B2058" s="139">
        <v>44422</v>
      </c>
      <c r="C2058" t="s">
        <v>567</v>
      </c>
      <c r="D2058" t="s">
        <v>565</v>
      </c>
      <c r="E2058" s="140">
        <v>734</v>
      </c>
    </row>
    <row r="2059" spans="2:5">
      <c r="B2059" s="139">
        <v>44344</v>
      </c>
      <c r="C2059" t="s">
        <v>566</v>
      </c>
      <c r="D2059" t="s">
        <v>563</v>
      </c>
      <c r="E2059" s="140">
        <v>823</v>
      </c>
    </row>
    <row r="2060" spans="2:5">
      <c r="B2060" s="139">
        <v>44423</v>
      </c>
      <c r="C2060" t="s">
        <v>562</v>
      </c>
      <c r="D2060" t="s">
        <v>560</v>
      </c>
      <c r="E2060" s="140">
        <v>896</v>
      </c>
    </row>
    <row r="2061" spans="2:5">
      <c r="B2061" s="139">
        <v>44256</v>
      </c>
      <c r="C2061" t="s">
        <v>566</v>
      </c>
      <c r="D2061" t="s">
        <v>563</v>
      </c>
      <c r="E2061" s="140">
        <v>898</v>
      </c>
    </row>
    <row r="2062" spans="2:5">
      <c r="B2062" s="139">
        <v>44209</v>
      </c>
      <c r="C2062" t="s">
        <v>566</v>
      </c>
      <c r="D2062" t="s">
        <v>565</v>
      </c>
      <c r="E2062" s="140">
        <v>381</v>
      </c>
    </row>
    <row r="2063" spans="2:5">
      <c r="B2063" s="139">
        <v>44391</v>
      </c>
      <c r="C2063" t="s">
        <v>568</v>
      </c>
      <c r="D2063" t="s">
        <v>560</v>
      </c>
      <c r="E2063" s="140">
        <v>549</v>
      </c>
    </row>
    <row r="2064" spans="2:5">
      <c r="B2064" s="139">
        <v>44390</v>
      </c>
      <c r="C2064" t="s">
        <v>566</v>
      </c>
      <c r="D2064" t="s">
        <v>565</v>
      </c>
      <c r="E2064" s="140">
        <v>839</v>
      </c>
    </row>
    <row r="2065" spans="2:5">
      <c r="B2065" s="139">
        <v>44511</v>
      </c>
      <c r="C2065" t="s">
        <v>570</v>
      </c>
      <c r="D2065" t="s">
        <v>563</v>
      </c>
      <c r="E2065" s="140">
        <v>163</v>
      </c>
    </row>
    <row r="2066" spans="2:5">
      <c r="B2066" s="139">
        <v>44268</v>
      </c>
      <c r="C2066" t="s">
        <v>561</v>
      </c>
      <c r="D2066" t="s">
        <v>565</v>
      </c>
      <c r="E2066" s="140">
        <v>290</v>
      </c>
    </row>
    <row r="2067" spans="2:5">
      <c r="B2067" s="139">
        <v>44404</v>
      </c>
      <c r="C2067" t="s">
        <v>566</v>
      </c>
      <c r="D2067" t="s">
        <v>560</v>
      </c>
      <c r="E2067" s="140">
        <v>319</v>
      </c>
    </row>
    <row r="2068" spans="2:5">
      <c r="B2068" s="139">
        <v>44309</v>
      </c>
      <c r="C2068" t="s">
        <v>570</v>
      </c>
      <c r="D2068" t="s">
        <v>560</v>
      </c>
      <c r="E2068" s="140">
        <v>556</v>
      </c>
    </row>
    <row r="2069" spans="2:5">
      <c r="B2069" s="139">
        <v>44304</v>
      </c>
      <c r="C2069" t="s">
        <v>566</v>
      </c>
      <c r="D2069" t="s">
        <v>563</v>
      </c>
      <c r="E2069" s="140">
        <v>804</v>
      </c>
    </row>
    <row r="2070" spans="2:5">
      <c r="B2070" s="139">
        <v>44217</v>
      </c>
      <c r="C2070" t="s">
        <v>562</v>
      </c>
      <c r="D2070" t="s">
        <v>565</v>
      </c>
      <c r="E2070" s="140">
        <v>363</v>
      </c>
    </row>
    <row r="2071" spans="2:5">
      <c r="B2071" s="139">
        <v>44329</v>
      </c>
      <c r="C2071" t="s">
        <v>569</v>
      </c>
      <c r="D2071" t="s">
        <v>563</v>
      </c>
      <c r="E2071" s="140">
        <v>487</v>
      </c>
    </row>
    <row r="2072" spans="2:5">
      <c r="B2072" s="139">
        <v>44234</v>
      </c>
      <c r="C2072" t="s">
        <v>566</v>
      </c>
      <c r="D2072" t="s">
        <v>560</v>
      </c>
      <c r="E2072" s="140">
        <v>864</v>
      </c>
    </row>
    <row r="2073" spans="2:5">
      <c r="B2073" s="139">
        <v>44371</v>
      </c>
      <c r="C2073" t="s">
        <v>570</v>
      </c>
      <c r="D2073" t="s">
        <v>560</v>
      </c>
      <c r="E2073" s="140">
        <v>106</v>
      </c>
    </row>
    <row r="2074" spans="2:5">
      <c r="B2074" s="139">
        <v>44336</v>
      </c>
      <c r="C2074" t="s">
        <v>570</v>
      </c>
      <c r="D2074" t="s">
        <v>565</v>
      </c>
      <c r="E2074" s="140">
        <v>642</v>
      </c>
    </row>
    <row r="2075" spans="2:5">
      <c r="B2075" s="139">
        <v>44436</v>
      </c>
      <c r="C2075" t="s">
        <v>570</v>
      </c>
      <c r="D2075" t="s">
        <v>565</v>
      </c>
      <c r="E2075" s="140">
        <v>230</v>
      </c>
    </row>
    <row r="2076" spans="2:5">
      <c r="B2076" s="139">
        <v>44488</v>
      </c>
      <c r="C2076" t="s">
        <v>564</v>
      </c>
      <c r="D2076" t="s">
        <v>565</v>
      </c>
      <c r="E2076" s="140">
        <v>768</v>
      </c>
    </row>
    <row r="2077" spans="2:5">
      <c r="B2077" s="139">
        <v>44557</v>
      </c>
      <c r="C2077" t="s">
        <v>568</v>
      </c>
      <c r="D2077" t="s">
        <v>560</v>
      </c>
      <c r="E2077" s="140">
        <v>145</v>
      </c>
    </row>
    <row r="2078" spans="2:5">
      <c r="B2078" s="139">
        <v>44197</v>
      </c>
      <c r="C2078" t="s">
        <v>559</v>
      </c>
      <c r="D2078" t="s">
        <v>565</v>
      </c>
      <c r="E2078" s="140">
        <v>994</v>
      </c>
    </row>
    <row r="2079" spans="2:5">
      <c r="B2079" s="139">
        <v>44553</v>
      </c>
      <c r="C2079" t="s">
        <v>564</v>
      </c>
      <c r="D2079" t="s">
        <v>560</v>
      </c>
      <c r="E2079" s="140">
        <v>691</v>
      </c>
    </row>
    <row r="2080" spans="2:5">
      <c r="B2080" s="139">
        <v>44466</v>
      </c>
      <c r="C2080" t="s">
        <v>570</v>
      </c>
      <c r="D2080" t="s">
        <v>560</v>
      </c>
      <c r="E2080" s="140">
        <v>742</v>
      </c>
    </row>
    <row r="2081" spans="2:5">
      <c r="B2081" s="139">
        <v>44535</v>
      </c>
      <c r="C2081" t="s">
        <v>567</v>
      </c>
      <c r="D2081" t="s">
        <v>563</v>
      </c>
      <c r="E2081" s="140">
        <v>145</v>
      </c>
    </row>
    <row r="2082" spans="2:5">
      <c r="B2082" s="139">
        <v>44517</v>
      </c>
      <c r="C2082" t="s">
        <v>570</v>
      </c>
      <c r="D2082" t="s">
        <v>565</v>
      </c>
      <c r="E2082" s="140">
        <v>709</v>
      </c>
    </row>
    <row r="2083" spans="2:5">
      <c r="B2083" s="139">
        <v>44506</v>
      </c>
      <c r="C2083" t="s">
        <v>571</v>
      </c>
      <c r="D2083" t="s">
        <v>560</v>
      </c>
      <c r="E2083" s="140">
        <v>625</v>
      </c>
    </row>
    <row r="2084" spans="2:5">
      <c r="B2084" s="139">
        <v>44551</v>
      </c>
      <c r="C2084" t="s">
        <v>571</v>
      </c>
      <c r="D2084" t="s">
        <v>565</v>
      </c>
      <c r="E2084" s="140">
        <v>790</v>
      </c>
    </row>
    <row r="2085" spans="2:5">
      <c r="B2085" s="139">
        <v>44266</v>
      </c>
      <c r="C2085" t="s">
        <v>570</v>
      </c>
      <c r="D2085" t="s">
        <v>565</v>
      </c>
      <c r="E2085" s="140">
        <v>106</v>
      </c>
    </row>
    <row r="2086" spans="2:5">
      <c r="B2086" s="139">
        <v>44203</v>
      </c>
      <c r="C2086" t="s">
        <v>571</v>
      </c>
      <c r="D2086" t="s">
        <v>560</v>
      </c>
      <c r="E2086" s="140">
        <v>816</v>
      </c>
    </row>
    <row r="2087" spans="2:5">
      <c r="B2087" s="139">
        <v>44291</v>
      </c>
      <c r="C2087" t="s">
        <v>571</v>
      </c>
      <c r="D2087" t="s">
        <v>565</v>
      </c>
      <c r="E2087" s="140">
        <v>188</v>
      </c>
    </row>
    <row r="2088" spans="2:5">
      <c r="B2088" s="139">
        <v>44197</v>
      </c>
      <c r="C2088" t="s">
        <v>571</v>
      </c>
      <c r="D2088" t="s">
        <v>560</v>
      </c>
      <c r="E2088" s="140">
        <v>855</v>
      </c>
    </row>
    <row r="2089" spans="2:5">
      <c r="B2089" s="139">
        <v>44343</v>
      </c>
      <c r="C2089" t="s">
        <v>562</v>
      </c>
      <c r="D2089" t="s">
        <v>565</v>
      </c>
      <c r="E2089" s="140">
        <v>220</v>
      </c>
    </row>
    <row r="2090" spans="2:5">
      <c r="B2090" s="139">
        <v>44407</v>
      </c>
      <c r="C2090" t="s">
        <v>571</v>
      </c>
      <c r="D2090" t="s">
        <v>563</v>
      </c>
      <c r="E2090" s="140">
        <v>261</v>
      </c>
    </row>
    <row r="2091" spans="2:5">
      <c r="B2091" s="139">
        <v>44303</v>
      </c>
      <c r="C2091" t="s">
        <v>567</v>
      </c>
      <c r="D2091" t="s">
        <v>560</v>
      </c>
      <c r="E2091" s="140">
        <v>237</v>
      </c>
    </row>
    <row r="2092" spans="2:5">
      <c r="B2092" s="139">
        <v>44347</v>
      </c>
      <c r="C2092" t="s">
        <v>570</v>
      </c>
      <c r="D2092" t="s">
        <v>560</v>
      </c>
      <c r="E2092" s="140">
        <v>261</v>
      </c>
    </row>
    <row r="2093" spans="2:5">
      <c r="B2093" s="139">
        <v>44521</v>
      </c>
      <c r="C2093" t="s">
        <v>559</v>
      </c>
      <c r="D2093" t="s">
        <v>563</v>
      </c>
      <c r="E2093" s="140">
        <v>593</v>
      </c>
    </row>
    <row r="2094" spans="2:5">
      <c r="B2094" s="139">
        <v>44454</v>
      </c>
      <c r="C2094" t="s">
        <v>567</v>
      </c>
      <c r="D2094" t="s">
        <v>565</v>
      </c>
      <c r="E2094" s="140">
        <v>335</v>
      </c>
    </row>
    <row r="2095" spans="2:5">
      <c r="B2095" s="139">
        <v>44393</v>
      </c>
      <c r="C2095" t="s">
        <v>561</v>
      </c>
      <c r="D2095" t="s">
        <v>565</v>
      </c>
      <c r="E2095" s="140">
        <v>160</v>
      </c>
    </row>
    <row r="2096" spans="2:5">
      <c r="B2096" s="139">
        <v>44509</v>
      </c>
      <c r="C2096" t="s">
        <v>561</v>
      </c>
      <c r="D2096" t="s">
        <v>565</v>
      </c>
      <c r="E2096" s="140">
        <v>234</v>
      </c>
    </row>
    <row r="2097" spans="2:5">
      <c r="B2097" s="139">
        <v>44269</v>
      </c>
      <c r="C2097" t="s">
        <v>567</v>
      </c>
      <c r="D2097" t="s">
        <v>565</v>
      </c>
      <c r="E2097" s="140">
        <v>390</v>
      </c>
    </row>
    <row r="2098" spans="2:5">
      <c r="B2098" s="139">
        <v>44515</v>
      </c>
      <c r="C2098" t="s">
        <v>564</v>
      </c>
      <c r="D2098" t="s">
        <v>565</v>
      </c>
      <c r="E2098" s="140">
        <v>766</v>
      </c>
    </row>
    <row r="2099" spans="2:5">
      <c r="B2099" s="139">
        <v>44338</v>
      </c>
      <c r="C2099" t="s">
        <v>566</v>
      </c>
      <c r="D2099" t="s">
        <v>563</v>
      </c>
      <c r="E2099" s="140">
        <v>492</v>
      </c>
    </row>
    <row r="2100" spans="2:5">
      <c r="B2100" s="139">
        <v>44373</v>
      </c>
      <c r="C2100" t="s">
        <v>564</v>
      </c>
      <c r="D2100" t="s">
        <v>565</v>
      </c>
      <c r="E2100" s="140">
        <v>187</v>
      </c>
    </row>
    <row r="2101" spans="2:5">
      <c r="B2101" s="139">
        <v>44379</v>
      </c>
      <c r="C2101" t="s">
        <v>568</v>
      </c>
      <c r="D2101" t="s">
        <v>565</v>
      </c>
      <c r="E2101" s="140">
        <v>734</v>
      </c>
    </row>
    <row r="2102" spans="2:5">
      <c r="B2102" s="139">
        <v>44309</v>
      </c>
      <c r="C2102" t="s">
        <v>570</v>
      </c>
      <c r="D2102" t="s">
        <v>563</v>
      </c>
      <c r="E2102" s="140">
        <v>835</v>
      </c>
    </row>
    <row r="2103" spans="2:5">
      <c r="B2103" s="139">
        <v>44464</v>
      </c>
      <c r="C2103" t="s">
        <v>567</v>
      </c>
      <c r="D2103" t="s">
        <v>563</v>
      </c>
      <c r="E2103" s="140">
        <v>310</v>
      </c>
    </row>
    <row r="2104" spans="2:5">
      <c r="B2104" s="139">
        <v>44382</v>
      </c>
      <c r="C2104" t="s">
        <v>567</v>
      </c>
      <c r="D2104" t="s">
        <v>563</v>
      </c>
      <c r="E2104" s="140">
        <v>484</v>
      </c>
    </row>
    <row r="2105" spans="2:5">
      <c r="B2105" s="139">
        <v>44409</v>
      </c>
      <c r="C2105" t="s">
        <v>571</v>
      </c>
      <c r="D2105" t="s">
        <v>563</v>
      </c>
      <c r="E2105" s="140">
        <v>724</v>
      </c>
    </row>
    <row r="2106" spans="2:5">
      <c r="B2106" s="139">
        <v>44546</v>
      </c>
      <c r="C2106" t="s">
        <v>564</v>
      </c>
      <c r="D2106" t="s">
        <v>560</v>
      </c>
      <c r="E2106" s="140">
        <v>804</v>
      </c>
    </row>
    <row r="2107" spans="2:5">
      <c r="B2107" s="139">
        <v>44414</v>
      </c>
      <c r="C2107" t="s">
        <v>570</v>
      </c>
      <c r="D2107" t="s">
        <v>563</v>
      </c>
      <c r="E2107" s="140">
        <v>526</v>
      </c>
    </row>
    <row r="2108" spans="2:5">
      <c r="B2108" s="139">
        <v>44410</v>
      </c>
      <c r="C2108" t="s">
        <v>561</v>
      </c>
      <c r="D2108" t="s">
        <v>563</v>
      </c>
      <c r="E2108" s="140">
        <v>987</v>
      </c>
    </row>
    <row r="2109" spans="2:5">
      <c r="B2109" s="139">
        <v>44322</v>
      </c>
      <c r="C2109" t="s">
        <v>562</v>
      </c>
      <c r="D2109" t="s">
        <v>563</v>
      </c>
      <c r="E2109" s="140">
        <v>549</v>
      </c>
    </row>
    <row r="2110" spans="2:5">
      <c r="B2110" s="139">
        <v>44264</v>
      </c>
      <c r="C2110" t="s">
        <v>562</v>
      </c>
      <c r="D2110" t="s">
        <v>560</v>
      </c>
      <c r="E2110" s="140">
        <v>673</v>
      </c>
    </row>
    <row r="2111" spans="2:5">
      <c r="B2111" s="139">
        <v>44209</v>
      </c>
      <c r="C2111" t="s">
        <v>562</v>
      </c>
      <c r="D2111" t="s">
        <v>560</v>
      </c>
      <c r="E2111" s="140">
        <v>911</v>
      </c>
    </row>
    <row r="2112" spans="2:5">
      <c r="B2112" s="139">
        <v>44527</v>
      </c>
      <c r="C2112" t="s">
        <v>567</v>
      </c>
      <c r="D2112" t="s">
        <v>565</v>
      </c>
      <c r="E2112" s="140">
        <v>980</v>
      </c>
    </row>
    <row r="2113" spans="2:5">
      <c r="B2113" s="139">
        <v>44337</v>
      </c>
      <c r="C2113" t="s">
        <v>567</v>
      </c>
      <c r="D2113" t="s">
        <v>563</v>
      </c>
      <c r="E2113" s="140">
        <v>761</v>
      </c>
    </row>
    <row r="2114" spans="2:5">
      <c r="B2114" s="139">
        <v>44401</v>
      </c>
      <c r="C2114" t="s">
        <v>562</v>
      </c>
      <c r="D2114" t="s">
        <v>565</v>
      </c>
      <c r="E2114" s="140">
        <v>630</v>
      </c>
    </row>
    <row r="2115" spans="2:5">
      <c r="B2115" s="139">
        <v>44367</v>
      </c>
      <c r="C2115" t="s">
        <v>562</v>
      </c>
      <c r="D2115" t="s">
        <v>563</v>
      </c>
      <c r="E2115" s="140">
        <v>385</v>
      </c>
    </row>
    <row r="2116" spans="2:5">
      <c r="B2116" s="139">
        <v>44408</v>
      </c>
      <c r="C2116" t="s">
        <v>570</v>
      </c>
      <c r="D2116" t="s">
        <v>560</v>
      </c>
      <c r="E2116" s="140">
        <v>688</v>
      </c>
    </row>
    <row r="2117" spans="2:5">
      <c r="B2117" s="139">
        <v>44233</v>
      </c>
      <c r="C2117" t="s">
        <v>569</v>
      </c>
      <c r="D2117" t="s">
        <v>563</v>
      </c>
      <c r="E2117" s="140">
        <v>109</v>
      </c>
    </row>
    <row r="2118" spans="2:5">
      <c r="B2118" s="139">
        <v>44253</v>
      </c>
      <c r="C2118" t="s">
        <v>568</v>
      </c>
      <c r="D2118" t="s">
        <v>560</v>
      </c>
      <c r="E2118" s="140">
        <v>257</v>
      </c>
    </row>
    <row r="2119" spans="2:5">
      <c r="B2119" s="139">
        <v>44288</v>
      </c>
      <c r="C2119" t="s">
        <v>566</v>
      </c>
      <c r="D2119" t="s">
        <v>560</v>
      </c>
      <c r="E2119" s="140">
        <v>353</v>
      </c>
    </row>
    <row r="2120" spans="2:5">
      <c r="B2120" s="139">
        <v>44259</v>
      </c>
      <c r="C2120" t="s">
        <v>561</v>
      </c>
      <c r="D2120" t="s">
        <v>563</v>
      </c>
      <c r="E2120" s="140">
        <v>401</v>
      </c>
    </row>
    <row r="2121" spans="2:5">
      <c r="B2121" s="139">
        <v>44248</v>
      </c>
      <c r="C2121" t="s">
        <v>559</v>
      </c>
      <c r="D2121" t="s">
        <v>563</v>
      </c>
      <c r="E2121" s="140">
        <v>843</v>
      </c>
    </row>
    <row r="2122" spans="2:5">
      <c r="B2122" s="139">
        <v>44481</v>
      </c>
      <c r="C2122" t="s">
        <v>562</v>
      </c>
      <c r="D2122" t="s">
        <v>565</v>
      </c>
      <c r="E2122" s="140">
        <v>473</v>
      </c>
    </row>
    <row r="2123" spans="2:5">
      <c r="B2123" s="139">
        <v>44561</v>
      </c>
      <c r="C2123" t="s">
        <v>568</v>
      </c>
      <c r="D2123" t="s">
        <v>565</v>
      </c>
      <c r="E2123" s="140">
        <v>932</v>
      </c>
    </row>
    <row r="2124" spans="2:5">
      <c r="B2124" s="139">
        <v>44258</v>
      </c>
      <c r="C2124" t="s">
        <v>570</v>
      </c>
      <c r="D2124" t="s">
        <v>563</v>
      </c>
      <c r="E2124" s="140">
        <v>961</v>
      </c>
    </row>
    <row r="2125" spans="2:5">
      <c r="B2125" s="139">
        <v>44516</v>
      </c>
      <c r="C2125" t="s">
        <v>569</v>
      </c>
      <c r="D2125" t="s">
        <v>565</v>
      </c>
      <c r="E2125" s="140">
        <v>852</v>
      </c>
    </row>
    <row r="2126" spans="2:5">
      <c r="B2126" s="139">
        <v>44284</v>
      </c>
      <c r="C2126" t="s">
        <v>570</v>
      </c>
      <c r="D2126" t="s">
        <v>563</v>
      </c>
      <c r="E2126" s="140">
        <v>917</v>
      </c>
    </row>
    <row r="2127" spans="2:5">
      <c r="B2127" s="139">
        <v>44349</v>
      </c>
      <c r="C2127" t="s">
        <v>561</v>
      </c>
      <c r="D2127" t="s">
        <v>560</v>
      </c>
      <c r="E2127" s="140">
        <v>382</v>
      </c>
    </row>
    <row r="2128" spans="2:5">
      <c r="B2128" s="139">
        <v>44241</v>
      </c>
      <c r="C2128" t="s">
        <v>567</v>
      </c>
      <c r="D2128" t="s">
        <v>565</v>
      </c>
      <c r="E2128" s="140">
        <v>647</v>
      </c>
    </row>
    <row r="2129" spans="2:5">
      <c r="B2129" s="139">
        <v>44431</v>
      </c>
      <c r="C2129" t="s">
        <v>566</v>
      </c>
      <c r="D2129" t="s">
        <v>560</v>
      </c>
      <c r="E2129" s="140">
        <v>435</v>
      </c>
    </row>
    <row r="2130" spans="2:5">
      <c r="B2130" s="139">
        <v>44355</v>
      </c>
      <c r="C2130" t="s">
        <v>561</v>
      </c>
      <c r="D2130" t="s">
        <v>565</v>
      </c>
      <c r="E2130" s="140">
        <v>657</v>
      </c>
    </row>
    <row r="2131" spans="2:5">
      <c r="B2131" s="139">
        <v>44446</v>
      </c>
      <c r="C2131" t="s">
        <v>566</v>
      </c>
      <c r="D2131" t="s">
        <v>565</v>
      </c>
      <c r="E2131" s="140">
        <v>416</v>
      </c>
    </row>
    <row r="2132" spans="2:5">
      <c r="B2132" s="139">
        <v>44273</v>
      </c>
      <c r="C2132" t="s">
        <v>569</v>
      </c>
      <c r="D2132" t="s">
        <v>563</v>
      </c>
      <c r="E2132" s="140">
        <v>424</v>
      </c>
    </row>
    <row r="2133" spans="2:5">
      <c r="B2133" s="139">
        <v>44416</v>
      </c>
      <c r="C2133" t="s">
        <v>561</v>
      </c>
      <c r="D2133" t="s">
        <v>565</v>
      </c>
      <c r="E2133" s="140">
        <v>678</v>
      </c>
    </row>
    <row r="2134" spans="2:5">
      <c r="B2134" s="139">
        <v>44326</v>
      </c>
      <c r="C2134" t="s">
        <v>569</v>
      </c>
      <c r="D2134" t="s">
        <v>565</v>
      </c>
      <c r="E2134" s="140">
        <v>898</v>
      </c>
    </row>
    <row r="2135" spans="2:5">
      <c r="B2135" s="139">
        <v>44294</v>
      </c>
      <c r="C2135" t="s">
        <v>564</v>
      </c>
      <c r="D2135" t="s">
        <v>563</v>
      </c>
      <c r="E2135" s="140">
        <v>242</v>
      </c>
    </row>
    <row r="2136" spans="2:5">
      <c r="B2136" s="139">
        <v>44433</v>
      </c>
      <c r="C2136" t="s">
        <v>569</v>
      </c>
      <c r="D2136" t="s">
        <v>565</v>
      </c>
      <c r="E2136" s="140">
        <v>331</v>
      </c>
    </row>
    <row r="2137" spans="2:5">
      <c r="B2137" s="139">
        <v>44561</v>
      </c>
      <c r="C2137" t="s">
        <v>559</v>
      </c>
      <c r="D2137" t="s">
        <v>560</v>
      </c>
      <c r="E2137" s="140">
        <v>230</v>
      </c>
    </row>
    <row r="2138" spans="2:5">
      <c r="B2138" s="139">
        <v>44508</v>
      </c>
      <c r="C2138" t="s">
        <v>569</v>
      </c>
      <c r="D2138" t="s">
        <v>563</v>
      </c>
      <c r="E2138" s="140">
        <v>940</v>
      </c>
    </row>
    <row r="2139" spans="2:5">
      <c r="B2139" s="139">
        <v>44426</v>
      </c>
      <c r="C2139" t="s">
        <v>567</v>
      </c>
      <c r="D2139" t="s">
        <v>565</v>
      </c>
      <c r="E2139" s="140">
        <v>649</v>
      </c>
    </row>
    <row r="2140" spans="2:5">
      <c r="B2140" s="139">
        <v>44293</v>
      </c>
      <c r="C2140" t="s">
        <v>569</v>
      </c>
      <c r="D2140" t="s">
        <v>563</v>
      </c>
      <c r="E2140" s="140">
        <v>896</v>
      </c>
    </row>
    <row r="2141" spans="2:5">
      <c r="B2141" s="139">
        <v>44382</v>
      </c>
      <c r="C2141" t="s">
        <v>570</v>
      </c>
      <c r="D2141" t="s">
        <v>560</v>
      </c>
      <c r="E2141" s="140">
        <v>415</v>
      </c>
    </row>
    <row r="2142" spans="2:5">
      <c r="B2142" s="139">
        <v>44224</v>
      </c>
      <c r="C2142" t="s">
        <v>571</v>
      </c>
      <c r="D2142" t="s">
        <v>565</v>
      </c>
      <c r="E2142" s="140">
        <v>905</v>
      </c>
    </row>
    <row r="2143" spans="2:5">
      <c r="B2143" s="139">
        <v>44501</v>
      </c>
      <c r="C2143" t="s">
        <v>562</v>
      </c>
      <c r="D2143" t="s">
        <v>565</v>
      </c>
      <c r="E2143" s="140">
        <v>292</v>
      </c>
    </row>
    <row r="2144" spans="2:5">
      <c r="B2144" s="139">
        <v>44308</v>
      </c>
      <c r="C2144" t="s">
        <v>561</v>
      </c>
      <c r="D2144" t="s">
        <v>560</v>
      </c>
      <c r="E2144" s="140">
        <v>1000</v>
      </c>
    </row>
    <row r="2145" spans="2:5">
      <c r="B2145" s="139">
        <v>44555</v>
      </c>
      <c r="C2145" t="s">
        <v>564</v>
      </c>
      <c r="D2145" t="s">
        <v>560</v>
      </c>
      <c r="E2145" s="140">
        <v>939</v>
      </c>
    </row>
    <row r="2146" spans="2:5">
      <c r="B2146" s="139">
        <v>44518</v>
      </c>
      <c r="C2146" t="s">
        <v>568</v>
      </c>
      <c r="D2146" t="s">
        <v>560</v>
      </c>
      <c r="E2146" s="140">
        <v>852</v>
      </c>
    </row>
    <row r="2147" spans="2:5">
      <c r="B2147" s="139">
        <v>44466</v>
      </c>
      <c r="C2147" t="s">
        <v>566</v>
      </c>
      <c r="D2147" t="s">
        <v>563</v>
      </c>
      <c r="E2147" s="140">
        <v>742</v>
      </c>
    </row>
    <row r="2148" spans="2:5">
      <c r="B2148" s="139">
        <v>44236</v>
      </c>
      <c r="C2148" t="s">
        <v>562</v>
      </c>
      <c r="D2148" t="s">
        <v>565</v>
      </c>
      <c r="E2148" s="140">
        <v>324</v>
      </c>
    </row>
    <row r="2149" spans="2:5">
      <c r="B2149" s="139">
        <v>44256</v>
      </c>
      <c r="C2149" t="s">
        <v>564</v>
      </c>
      <c r="D2149" t="s">
        <v>563</v>
      </c>
      <c r="E2149" s="140">
        <v>691</v>
      </c>
    </row>
    <row r="2150" spans="2:5">
      <c r="B2150" s="139">
        <v>44390</v>
      </c>
      <c r="C2150" t="s">
        <v>570</v>
      </c>
      <c r="D2150" t="s">
        <v>563</v>
      </c>
      <c r="E2150" s="140">
        <v>580</v>
      </c>
    </row>
    <row r="2151" spans="2:5">
      <c r="B2151" s="139">
        <v>44523</v>
      </c>
      <c r="C2151" t="s">
        <v>571</v>
      </c>
      <c r="D2151" t="s">
        <v>560</v>
      </c>
      <c r="E2151" s="140">
        <v>442</v>
      </c>
    </row>
    <row r="2152" spans="2:5">
      <c r="B2152" s="139">
        <v>44280</v>
      </c>
      <c r="C2152" t="s">
        <v>564</v>
      </c>
      <c r="D2152" t="s">
        <v>565</v>
      </c>
      <c r="E2152" s="140">
        <v>568</v>
      </c>
    </row>
    <row r="2153" spans="2:5">
      <c r="B2153" s="139">
        <v>44201</v>
      </c>
      <c r="C2153" t="s">
        <v>570</v>
      </c>
      <c r="D2153" t="s">
        <v>565</v>
      </c>
      <c r="E2153" s="140">
        <v>128</v>
      </c>
    </row>
    <row r="2154" spans="2:5">
      <c r="B2154" s="139">
        <v>44364</v>
      </c>
      <c r="C2154" t="s">
        <v>569</v>
      </c>
      <c r="D2154" t="s">
        <v>560</v>
      </c>
      <c r="E2154" s="140">
        <v>612</v>
      </c>
    </row>
    <row r="2155" spans="2:5">
      <c r="B2155" s="139">
        <v>44456</v>
      </c>
      <c r="C2155" t="s">
        <v>564</v>
      </c>
      <c r="D2155" t="s">
        <v>563</v>
      </c>
      <c r="E2155" s="140">
        <v>681</v>
      </c>
    </row>
    <row r="2156" spans="2:5">
      <c r="B2156" s="139">
        <v>44447</v>
      </c>
      <c r="C2156" t="s">
        <v>569</v>
      </c>
      <c r="D2156" t="s">
        <v>560</v>
      </c>
      <c r="E2156" s="140">
        <v>520</v>
      </c>
    </row>
    <row r="2157" spans="2:5">
      <c r="B2157" s="139">
        <v>44237</v>
      </c>
      <c r="C2157" t="s">
        <v>564</v>
      </c>
      <c r="D2157" t="s">
        <v>560</v>
      </c>
      <c r="E2157" s="140">
        <v>880</v>
      </c>
    </row>
    <row r="2158" spans="2:5">
      <c r="B2158" s="139">
        <v>44382</v>
      </c>
      <c r="C2158" t="s">
        <v>569</v>
      </c>
      <c r="D2158" t="s">
        <v>560</v>
      </c>
      <c r="E2158" s="140">
        <v>652</v>
      </c>
    </row>
    <row r="2159" spans="2:5">
      <c r="B2159" s="139">
        <v>44287</v>
      </c>
      <c r="C2159" t="s">
        <v>571</v>
      </c>
      <c r="D2159" t="s">
        <v>563</v>
      </c>
      <c r="E2159" s="140">
        <v>681</v>
      </c>
    </row>
    <row r="2160" spans="2:5">
      <c r="B2160" s="139">
        <v>44483</v>
      </c>
      <c r="C2160" t="s">
        <v>569</v>
      </c>
      <c r="D2160" t="s">
        <v>560</v>
      </c>
      <c r="E2160" s="140">
        <v>151</v>
      </c>
    </row>
    <row r="2161" spans="2:5">
      <c r="B2161" s="139">
        <v>44263</v>
      </c>
      <c r="C2161" t="s">
        <v>566</v>
      </c>
      <c r="D2161" t="s">
        <v>560</v>
      </c>
      <c r="E2161" s="140">
        <v>648</v>
      </c>
    </row>
    <row r="2162" spans="2:5">
      <c r="B2162" s="139">
        <v>44200</v>
      </c>
      <c r="C2162" t="s">
        <v>569</v>
      </c>
      <c r="D2162" t="s">
        <v>565</v>
      </c>
      <c r="E2162" s="140">
        <v>513</v>
      </c>
    </row>
    <row r="2163" spans="2:5">
      <c r="B2163" s="139">
        <v>44346</v>
      </c>
      <c r="C2163" t="s">
        <v>569</v>
      </c>
      <c r="D2163" t="s">
        <v>563</v>
      </c>
      <c r="E2163" s="140">
        <v>750</v>
      </c>
    </row>
    <row r="2164" spans="2:5">
      <c r="B2164" s="139">
        <v>44197</v>
      </c>
      <c r="C2164" t="s">
        <v>559</v>
      </c>
      <c r="D2164" t="s">
        <v>560</v>
      </c>
      <c r="E2164" s="140">
        <v>638</v>
      </c>
    </row>
    <row r="2165" spans="2:5">
      <c r="B2165" s="139">
        <v>44449</v>
      </c>
      <c r="C2165" t="s">
        <v>561</v>
      </c>
      <c r="D2165" t="s">
        <v>565</v>
      </c>
      <c r="E2165" s="140">
        <v>712</v>
      </c>
    </row>
    <row r="2166" spans="2:5">
      <c r="B2166" s="139">
        <v>44438</v>
      </c>
      <c r="C2166" t="s">
        <v>568</v>
      </c>
      <c r="D2166" t="s">
        <v>565</v>
      </c>
      <c r="E2166" s="140">
        <v>758</v>
      </c>
    </row>
    <row r="2167" spans="2:5">
      <c r="B2167" s="139">
        <v>44258</v>
      </c>
      <c r="C2167" t="s">
        <v>571</v>
      </c>
      <c r="D2167" t="s">
        <v>560</v>
      </c>
      <c r="E2167" s="140">
        <v>503</v>
      </c>
    </row>
    <row r="2168" spans="2:5">
      <c r="B2168" s="139">
        <v>44249</v>
      </c>
      <c r="C2168" t="s">
        <v>571</v>
      </c>
      <c r="D2168" t="s">
        <v>560</v>
      </c>
      <c r="E2168" s="140">
        <v>295</v>
      </c>
    </row>
    <row r="2169" spans="2:5">
      <c r="B2169" s="139">
        <v>44284</v>
      </c>
      <c r="C2169" t="s">
        <v>564</v>
      </c>
      <c r="D2169" t="s">
        <v>565</v>
      </c>
      <c r="E2169" s="140">
        <v>320</v>
      </c>
    </row>
    <row r="2170" spans="2:5">
      <c r="B2170" s="139">
        <v>44364</v>
      </c>
      <c r="C2170" t="s">
        <v>559</v>
      </c>
      <c r="D2170" t="s">
        <v>560</v>
      </c>
      <c r="E2170" s="140">
        <v>804</v>
      </c>
    </row>
    <row r="2171" spans="2:5">
      <c r="B2171" s="139">
        <v>44548</v>
      </c>
      <c r="C2171" t="s">
        <v>566</v>
      </c>
      <c r="D2171" t="s">
        <v>565</v>
      </c>
      <c r="E2171" s="140">
        <v>939</v>
      </c>
    </row>
    <row r="2172" spans="2:5">
      <c r="B2172" s="139">
        <v>44420</v>
      </c>
      <c r="C2172" t="s">
        <v>564</v>
      </c>
      <c r="D2172" t="s">
        <v>563</v>
      </c>
      <c r="E2172" s="140">
        <v>640</v>
      </c>
    </row>
    <row r="2173" spans="2:5">
      <c r="B2173" s="139">
        <v>44429</v>
      </c>
      <c r="C2173" t="s">
        <v>567</v>
      </c>
      <c r="D2173" t="s">
        <v>560</v>
      </c>
      <c r="E2173" s="140">
        <v>813</v>
      </c>
    </row>
    <row r="2174" spans="2:5">
      <c r="B2174" s="139">
        <v>44496</v>
      </c>
      <c r="C2174" t="s">
        <v>559</v>
      </c>
      <c r="D2174" t="s">
        <v>560</v>
      </c>
      <c r="E2174" s="140">
        <v>834</v>
      </c>
    </row>
    <row r="2175" spans="2:5">
      <c r="B2175" s="139">
        <v>44264</v>
      </c>
      <c r="C2175" t="s">
        <v>559</v>
      </c>
      <c r="D2175" t="s">
        <v>563</v>
      </c>
      <c r="E2175" s="140">
        <v>415</v>
      </c>
    </row>
    <row r="2176" spans="2:5">
      <c r="B2176" s="139">
        <v>44287</v>
      </c>
      <c r="C2176" t="s">
        <v>566</v>
      </c>
      <c r="D2176" t="s">
        <v>565</v>
      </c>
      <c r="E2176" s="140">
        <v>883</v>
      </c>
    </row>
    <row r="2177" spans="2:5">
      <c r="B2177" s="139">
        <v>44361</v>
      </c>
      <c r="C2177" t="s">
        <v>561</v>
      </c>
      <c r="D2177" t="s">
        <v>563</v>
      </c>
      <c r="E2177" s="140">
        <v>117</v>
      </c>
    </row>
    <row r="2178" spans="2:5">
      <c r="B2178" s="139">
        <v>44529</v>
      </c>
      <c r="C2178" t="s">
        <v>561</v>
      </c>
      <c r="D2178" t="s">
        <v>560</v>
      </c>
      <c r="E2178" s="140">
        <v>597</v>
      </c>
    </row>
    <row r="2179" spans="2:5">
      <c r="B2179" s="139">
        <v>44237</v>
      </c>
      <c r="C2179" t="s">
        <v>566</v>
      </c>
      <c r="D2179" t="s">
        <v>565</v>
      </c>
      <c r="E2179" s="140">
        <v>273</v>
      </c>
    </row>
    <row r="2180" spans="2:5">
      <c r="B2180" s="139">
        <v>44534</v>
      </c>
      <c r="C2180" t="s">
        <v>571</v>
      </c>
      <c r="D2180" t="s">
        <v>565</v>
      </c>
      <c r="E2180" s="140">
        <v>512</v>
      </c>
    </row>
    <row r="2181" spans="2:5">
      <c r="B2181" s="139">
        <v>44281</v>
      </c>
      <c r="C2181" t="s">
        <v>570</v>
      </c>
      <c r="D2181" t="s">
        <v>565</v>
      </c>
      <c r="E2181" s="140">
        <v>726</v>
      </c>
    </row>
    <row r="2182" spans="2:5">
      <c r="B2182" s="139">
        <v>44452</v>
      </c>
      <c r="C2182" t="s">
        <v>569</v>
      </c>
      <c r="D2182" t="s">
        <v>563</v>
      </c>
      <c r="E2182" s="140">
        <v>755</v>
      </c>
    </row>
    <row r="2183" spans="2:5">
      <c r="B2183" s="139">
        <v>44551</v>
      </c>
      <c r="C2183" t="s">
        <v>568</v>
      </c>
      <c r="D2183" t="s">
        <v>563</v>
      </c>
      <c r="E2183" s="140">
        <v>454</v>
      </c>
    </row>
    <row r="2184" spans="2:5">
      <c r="B2184" s="139">
        <v>44337</v>
      </c>
      <c r="C2184" t="s">
        <v>562</v>
      </c>
      <c r="D2184" t="s">
        <v>565</v>
      </c>
      <c r="E2184" s="140">
        <v>945</v>
      </c>
    </row>
    <row r="2185" spans="2:5">
      <c r="B2185" s="139">
        <v>44413</v>
      </c>
      <c r="C2185" t="s">
        <v>564</v>
      </c>
      <c r="D2185" t="s">
        <v>565</v>
      </c>
      <c r="E2185" s="140">
        <v>977</v>
      </c>
    </row>
    <row r="2186" spans="2:5">
      <c r="B2186" s="139">
        <v>44493</v>
      </c>
      <c r="C2186" t="s">
        <v>570</v>
      </c>
      <c r="D2186" t="s">
        <v>563</v>
      </c>
      <c r="E2186" s="140">
        <v>365</v>
      </c>
    </row>
    <row r="2187" spans="2:5">
      <c r="B2187" s="139">
        <v>44360</v>
      </c>
      <c r="C2187" t="s">
        <v>561</v>
      </c>
      <c r="D2187" t="s">
        <v>565</v>
      </c>
      <c r="E2187" s="140">
        <v>175</v>
      </c>
    </row>
    <row r="2188" spans="2:5">
      <c r="B2188" s="139">
        <v>44430</v>
      </c>
      <c r="C2188" t="s">
        <v>567</v>
      </c>
      <c r="D2188" t="s">
        <v>560</v>
      </c>
      <c r="E2188" s="140">
        <v>269</v>
      </c>
    </row>
    <row r="2189" spans="2:5">
      <c r="B2189" s="139">
        <v>44555</v>
      </c>
      <c r="C2189" t="s">
        <v>568</v>
      </c>
      <c r="D2189" t="s">
        <v>563</v>
      </c>
      <c r="E2189" s="140">
        <v>230</v>
      </c>
    </row>
    <row r="2190" spans="2:5">
      <c r="B2190" s="139">
        <v>44276</v>
      </c>
      <c r="C2190" t="s">
        <v>562</v>
      </c>
      <c r="D2190" t="s">
        <v>565</v>
      </c>
      <c r="E2190" s="140">
        <v>163</v>
      </c>
    </row>
    <row r="2191" spans="2:5">
      <c r="B2191" s="139">
        <v>44375</v>
      </c>
      <c r="C2191" t="s">
        <v>561</v>
      </c>
      <c r="D2191" t="s">
        <v>563</v>
      </c>
      <c r="E2191" s="140">
        <v>389</v>
      </c>
    </row>
    <row r="2192" spans="2:5">
      <c r="B2192" s="139">
        <v>44504</v>
      </c>
      <c r="C2192" t="s">
        <v>570</v>
      </c>
      <c r="D2192" t="s">
        <v>560</v>
      </c>
      <c r="E2192" s="140">
        <v>393</v>
      </c>
    </row>
    <row r="2193" spans="2:5">
      <c r="B2193" s="139">
        <v>44270</v>
      </c>
      <c r="C2193" t="s">
        <v>561</v>
      </c>
      <c r="D2193" t="s">
        <v>563</v>
      </c>
      <c r="E2193" s="140">
        <v>467</v>
      </c>
    </row>
    <row r="2194" spans="2:5">
      <c r="B2194" s="139">
        <v>44366</v>
      </c>
      <c r="C2194" t="s">
        <v>566</v>
      </c>
      <c r="D2194" t="s">
        <v>560</v>
      </c>
      <c r="E2194" s="140">
        <v>384</v>
      </c>
    </row>
    <row r="2195" spans="2:5">
      <c r="B2195" s="139">
        <v>44497</v>
      </c>
      <c r="C2195" t="s">
        <v>570</v>
      </c>
      <c r="D2195" t="s">
        <v>563</v>
      </c>
      <c r="E2195" s="140">
        <v>476</v>
      </c>
    </row>
    <row r="2196" spans="2:5">
      <c r="B2196" s="139">
        <v>44525</v>
      </c>
      <c r="C2196" t="s">
        <v>559</v>
      </c>
      <c r="D2196" t="s">
        <v>565</v>
      </c>
      <c r="E2196" s="140">
        <v>400</v>
      </c>
    </row>
    <row r="2197" spans="2:5">
      <c r="B2197" s="139">
        <v>44410</v>
      </c>
      <c r="C2197" t="s">
        <v>561</v>
      </c>
      <c r="D2197" t="s">
        <v>565</v>
      </c>
      <c r="E2197" s="140">
        <v>148</v>
      </c>
    </row>
    <row r="2198" spans="2:5">
      <c r="B2198" s="139">
        <v>44471</v>
      </c>
      <c r="C2198" t="s">
        <v>561</v>
      </c>
      <c r="D2198" t="s">
        <v>565</v>
      </c>
      <c r="E2198" s="140">
        <v>973</v>
      </c>
    </row>
    <row r="2199" spans="2:5">
      <c r="B2199" s="139">
        <v>44463</v>
      </c>
      <c r="C2199" t="s">
        <v>559</v>
      </c>
      <c r="D2199" t="s">
        <v>560</v>
      </c>
      <c r="E2199" s="140">
        <v>803</v>
      </c>
    </row>
    <row r="2200" spans="2:5">
      <c r="B2200" s="139">
        <v>44501</v>
      </c>
      <c r="C2200" t="s">
        <v>570</v>
      </c>
      <c r="D2200" t="s">
        <v>565</v>
      </c>
      <c r="E2200" s="140">
        <v>570</v>
      </c>
    </row>
    <row r="2201" spans="2:5">
      <c r="B2201" s="139">
        <v>44485</v>
      </c>
      <c r="C2201" t="s">
        <v>559</v>
      </c>
      <c r="D2201" t="s">
        <v>565</v>
      </c>
      <c r="E2201" s="140">
        <v>611</v>
      </c>
    </row>
    <row r="2202" spans="2:5">
      <c r="B2202" s="139">
        <v>44375</v>
      </c>
      <c r="C2202" t="s">
        <v>568</v>
      </c>
      <c r="D2202" t="s">
        <v>563</v>
      </c>
      <c r="E2202" s="140">
        <v>498</v>
      </c>
    </row>
    <row r="2203" spans="2:5">
      <c r="B2203" s="139">
        <v>44477</v>
      </c>
      <c r="C2203" t="s">
        <v>559</v>
      </c>
      <c r="D2203" t="s">
        <v>565</v>
      </c>
      <c r="E2203" s="140">
        <v>984</v>
      </c>
    </row>
    <row r="2204" spans="2:5">
      <c r="B2204" s="139">
        <v>44561</v>
      </c>
      <c r="C2204" t="s">
        <v>559</v>
      </c>
      <c r="D2204" t="s">
        <v>565</v>
      </c>
      <c r="E2204" s="140">
        <v>148</v>
      </c>
    </row>
    <row r="2205" spans="2:5">
      <c r="B2205" s="139">
        <v>44507</v>
      </c>
      <c r="C2205" t="s">
        <v>559</v>
      </c>
      <c r="D2205" t="s">
        <v>560</v>
      </c>
      <c r="E2205" s="140">
        <v>411</v>
      </c>
    </row>
    <row r="2206" spans="2:5">
      <c r="B2206" s="139">
        <v>44259</v>
      </c>
      <c r="C2206" t="s">
        <v>571</v>
      </c>
      <c r="D2206" t="s">
        <v>560</v>
      </c>
      <c r="E2206" s="140">
        <v>399</v>
      </c>
    </row>
    <row r="2207" spans="2:5">
      <c r="B2207" s="139">
        <v>44340</v>
      </c>
      <c r="C2207" t="s">
        <v>570</v>
      </c>
      <c r="D2207" t="s">
        <v>565</v>
      </c>
      <c r="E2207" s="140">
        <v>743</v>
      </c>
    </row>
    <row r="2208" spans="2:5">
      <c r="B2208" s="139">
        <v>44476</v>
      </c>
      <c r="C2208" t="s">
        <v>564</v>
      </c>
      <c r="D2208" t="s">
        <v>563</v>
      </c>
      <c r="E2208" s="140">
        <v>779</v>
      </c>
    </row>
    <row r="2209" spans="2:5">
      <c r="B2209" s="139">
        <v>44484</v>
      </c>
      <c r="C2209" t="s">
        <v>569</v>
      </c>
      <c r="D2209" t="s">
        <v>565</v>
      </c>
      <c r="E2209" s="140">
        <v>657</v>
      </c>
    </row>
    <row r="2210" spans="2:5">
      <c r="B2210" s="139">
        <v>44298</v>
      </c>
      <c r="C2210" t="s">
        <v>566</v>
      </c>
      <c r="D2210" t="s">
        <v>565</v>
      </c>
      <c r="E2210" s="140">
        <v>563</v>
      </c>
    </row>
    <row r="2211" spans="2:5">
      <c r="B2211" s="139">
        <v>44335</v>
      </c>
      <c r="C2211" t="s">
        <v>569</v>
      </c>
      <c r="D2211" t="s">
        <v>565</v>
      </c>
      <c r="E2211" s="140">
        <v>834</v>
      </c>
    </row>
    <row r="2212" spans="2:5">
      <c r="B2212" s="139">
        <v>44432</v>
      </c>
      <c r="C2212" t="s">
        <v>570</v>
      </c>
      <c r="D2212" t="s">
        <v>560</v>
      </c>
      <c r="E2212" s="140">
        <v>507</v>
      </c>
    </row>
    <row r="2213" spans="2:5">
      <c r="B2213" s="139">
        <v>44269</v>
      </c>
      <c r="C2213" t="s">
        <v>570</v>
      </c>
      <c r="D2213" t="s">
        <v>565</v>
      </c>
      <c r="E2213" s="140">
        <v>850</v>
      </c>
    </row>
    <row r="2214" spans="2:5">
      <c r="B2214" s="139">
        <v>44534</v>
      </c>
      <c r="C2214" t="s">
        <v>564</v>
      </c>
      <c r="D2214" t="s">
        <v>565</v>
      </c>
      <c r="E2214" s="140">
        <v>844</v>
      </c>
    </row>
    <row r="2215" spans="2:5">
      <c r="B2215" s="139">
        <v>44262</v>
      </c>
      <c r="C2215" t="s">
        <v>564</v>
      </c>
      <c r="D2215" t="s">
        <v>560</v>
      </c>
      <c r="E2215" s="140">
        <v>926</v>
      </c>
    </row>
    <row r="2216" spans="2:5">
      <c r="B2216" s="139">
        <v>44205</v>
      </c>
      <c r="C2216" t="s">
        <v>561</v>
      </c>
      <c r="D2216" t="s">
        <v>560</v>
      </c>
      <c r="E2216" s="140">
        <v>139</v>
      </c>
    </row>
    <row r="2217" spans="2:5">
      <c r="B2217" s="139">
        <v>44519</v>
      </c>
      <c r="C2217" t="s">
        <v>564</v>
      </c>
      <c r="D2217" t="s">
        <v>563</v>
      </c>
      <c r="E2217" s="140">
        <v>653</v>
      </c>
    </row>
    <row r="2218" spans="2:5">
      <c r="B2218" s="139">
        <v>44319</v>
      </c>
      <c r="C2218" t="s">
        <v>570</v>
      </c>
      <c r="D2218" t="s">
        <v>560</v>
      </c>
      <c r="E2218" s="140">
        <v>874</v>
      </c>
    </row>
    <row r="2219" spans="2:5">
      <c r="B2219" s="139">
        <v>44371</v>
      </c>
      <c r="C2219" t="s">
        <v>561</v>
      </c>
      <c r="D2219" t="s">
        <v>563</v>
      </c>
      <c r="E2219" s="140">
        <v>350</v>
      </c>
    </row>
    <row r="2220" spans="2:5">
      <c r="B2220" s="139">
        <v>44529</v>
      </c>
      <c r="C2220" t="s">
        <v>566</v>
      </c>
      <c r="D2220" t="s">
        <v>565</v>
      </c>
      <c r="E2220" s="140">
        <v>562</v>
      </c>
    </row>
    <row r="2221" spans="2:5">
      <c r="B2221" s="139">
        <v>44264</v>
      </c>
      <c r="C2221" t="s">
        <v>562</v>
      </c>
      <c r="D2221" t="s">
        <v>560</v>
      </c>
      <c r="E2221" s="140">
        <v>563</v>
      </c>
    </row>
    <row r="2222" spans="2:5">
      <c r="B2222" s="139">
        <v>44430</v>
      </c>
      <c r="C2222" t="s">
        <v>567</v>
      </c>
      <c r="D2222" t="s">
        <v>560</v>
      </c>
      <c r="E2222" s="140">
        <v>990</v>
      </c>
    </row>
    <row r="2223" spans="2:5">
      <c r="B2223" s="139">
        <v>44432</v>
      </c>
      <c r="C2223" t="s">
        <v>559</v>
      </c>
      <c r="D2223" t="s">
        <v>563</v>
      </c>
      <c r="E2223" s="140">
        <v>128</v>
      </c>
    </row>
    <row r="2224" spans="2:5">
      <c r="B2224" s="139">
        <v>44450</v>
      </c>
      <c r="C2224" t="s">
        <v>562</v>
      </c>
      <c r="D2224" t="s">
        <v>565</v>
      </c>
      <c r="E2224" s="140">
        <v>987</v>
      </c>
    </row>
    <row r="2225" spans="2:5">
      <c r="B2225" s="139">
        <v>44454</v>
      </c>
      <c r="C2225" t="s">
        <v>566</v>
      </c>
      <c r="D2225" t="s">
        <v>565</v>
      </c>
      <c r="E2225" s="140">
        <v>522</v>
      </c>
    </row>
    <row r="2226" spans="2:5">
      <c r="B2226" s="139">
        <v>44398</v>
      </c>
      <c r="C2226" t="s">
        <v>571</v>
      </c>
      <c r="D2226" t="s">
        <v>563</v>
      </c>
      <c r="E2226" s="140">
        <v>766</v>
      </c>
    </row>
    <row r="2227" spans="2:5">
      <c r="B2227" s="139">
        <v>44378</v>
      </c>
      <c r="C2227" t="s">
        <v>571</v>
      </c>
      <c r="D2227" t="s">
        <v>560</v>
      </c>
      <c r="E2227" s="140">
        <v>222</v>
      </c>
    </row>
    <row r="2228" spans="2:5">
      <c r="B2228" s="139">
        <v>44420</v>
      </c>
      <c r="C2228" t="s">
        <v>570</v>
      </c>
      <c r="D2228" t="s">
        <v>563</v>
      </c>
      <c r="E2228" s="140">
        <v>380</v>
      </c>
    </row>
    <row r="2229" spans="2:5">
      <c r="B2229" s="139">
        <v>44418</v>
      </c>
      <c r="C2229" t="s">
        <v>570</v>
      </c>
      <c r="D2229" t="s">
        <v>565</v>
      </c>
      <c r="E2229" s="140">
        <v>564</v>
      </c>
    </row>
    <row r="2230" spans="2:5">
      <c r="B2230" s="139">
        <v>44503</v>
      </c>
      <c r="C2230" t="s">
        <v>566</v>
      </c>
      <c r="D2230" t="s">
        <v>563</v>
      </c>
      <c r="E2230" s="140">
        <v>508</v>
      </c>
    </row>
    <row r="2231" spans="2:5">
      <c r="B2231" s="139">
        <v>44289</v>
      </c>
      <c r="C2231" t="s">
        <v>567</v>
      </c>
      <c r="D2231" t="s">
        <v>563</v>
      </c>
      <c r="E2231" s="140">
        <v>625</v>
      </c>
    </row>
    <row r="2232" spans="2:5">
      <c r="B2232" s="139">
        <v>44543</v>
      </c>
      <c r="C2232" t="s">
        <v>567</v>
      </c>
      <c r="D2232" t="s">
        <v>563</v>
      </c>
      <c r="E2232" s="140">
        <v>924</v>
      </c>
    </row>
    <row r="2233" spans="2:5">
      <c r="B2233" s="139">
        <v>44306</v>
      </c>
      <c r="C2233" t="s">
        <v>559</v>
      </c>
      <c r="D2233" t="s">
        <v>560</v>
      </c>
      <c r="E2233" s="140">
        <v>328</v>
      </c>
    </row>
    <row r="2234" spans="2:5">
      <c r="B2234" s="139">
        <v>44246</v>
      </c>
      <c r="C2234" t="s">
        <v>571</v>
      </c>
      <c r="D2234" t="s">
        <v>565</v>
      </c>
      <c r="E2234" s="140">
        <v>618</v>
      </c>
    </row>
    <row r="2235" spans="2:5">
      <c r="B2235" s="139">
        <v>44410</v>
      </c>
      <c r="C2235" t="s">
        <v>568</v>
      </c>
      <c r="D2235" t="s">
        <v>565</v>
      </c>
      <c r="E2235" s="140">
        <v>355</v>
      </c>
    </row>
    <row r="2236" spans="2:5">
      <c r="B2236" s="139">
        <v>44479</v>
      </c>
      <c r="C2236" t="s">
        <v>568</v>
      </c>
      <c r="D2236" t="s">
        <v>560</v>
      </c>
      <c r="E2236" s="140">
        <v>357</v>
      </c>
    </row>
    <row r="2237" spans="2:5">
      <c r="B2237" s="139">
        <v>44299</v>
      </c>
      <c r="C2237" t="s">
        <v>559</v>
      </c>
      <c r="D2237" t="s">
        <v>560</v>
      </c>
      <c r="E2237" s="140">
        <v>509</v>
      </c>
    </row>
    <row r="2238" spans="2:5">
      <c r="B2238" s="139">
        <v>44527</v>
      </c>
      <c r="C2238" t="s">
        <v>568</v>
      </c>
      <c r="D2238" t="s">
        <v>563</v>
      </c>
      <c r="E2238" s="140">
        <v>509</v>
      </c>
    </row>
    <row r="2239" spans="2:5">
      <c r="B2239" s="139">
        <v>44505</v>
      </c>
      <c r="C2239" t="s">
        <v>566</v>
      </c>
      <c r="D2239" t="s">
        <v>563</v>
      </c>
      <c r="E2239" s="140">
        <v>926</v>
      </c>
    </row>
    <row r="2240" spans="2:5">
      <c r="B2240" s="139">
        <v>44542</v>
      </c>
      <c r="C2240" t="s">
        <v>566</v>
      </c>
      <c r="D2240" t="s">
        <v>563</v>
      </c>
      <c r="E2240" s="140">
        <v>825</v>
      </c>
    </row>
    <row r="2241" spans="2:5">
      <c r="B2241" s="139">
        <v>44378</v>
      </c>
      <c r="C2241" t="s">
        <v>570</v>
      </c>
      <c r="D2241" t="s">
        <v>560</v>
      </c>
      <c r="E2241" s="140">
        <v>182</v>
      </c>
    </row>
    <row r="2242" spans="2:5">
      <c r="B2242" s="139">
        <v>44434</v>
      </c>
      <c r="C2242" t="s">
        <v>570</v>
      </c>
      <c r="D2242" t="s">
        <v>563</v>
      </c>
      <c r="E2242" s="140">
        <v>629</v>
      </c>
    </row>
    <row r="2243" spans="2:5">
      <c r="B2243" s="139">
        <v>44238</v>
      </c>
      <c r="C2243" t="s">
        <v>568</v>
      </c>
      <c r="D2243" t="s">
        <v>565</v>
      </c>
      <c r="E2243" s="140">
        <v>160</v>
      </c>
    </row>
    <row r="2244" spans="2:5">
      <c r="B2244" s="139">
        <v>44260</v>
      </c>
      <c r="C2244" t="s">
        <v>567</v>
      </c>
      <c r="D2244" t="s">
        <v>565</v>
      </c>
      <c r="E2244" s="140">
        <v>142</v>
      </c>
    </row>
    <row r="2245" spans="2:5">
      <c r="B2245" s="139">
        <v>44200</v>
      </c>
      <c r="C2245" t="s">
        <v>570</v>
      </c>
      <c r="D2245" t="s">
        <v>560</v>
      </c>
      <c r="E2245" s="140">
        <v>651</v>
      </c>
    </row>
    <row r="2246" spans="2:5">
      <c r="B2246" s="139">
        <v>44416</v>
      </c>
      <c r="C2246" t="s">
        <v>559</v>
      </c>
      <c r="D2246" t="s">
        <v>560</v>
      </c>
      <c r="E2246" s="140">
        <v>280</v>
      </c>
    </row>
    <row r="2247" spans="2:5">
      <c r="B2247" s="139">
        <v>44357</v>
      </c>
      <c r="C2247" t="s">
        <v>559</v>
      </c>
      <c r="D2247" t="s">
        <v>560</v>
      </c>
      <c r="E2247" s="140">
        <v>370</v>
      </c>
    </row>
    <row r="2248" spans="2:5">
      <c r="B2248" s="139">
        <v>44224</v>
      </c>
      <c r="C2248" t="s">
        <v>566</v>
      </c>
      <c r="D2248" t="s">
        <v>565</v>
      </c>
      <c r="E2248" s="140">
        <v>389</v>
      </c>
    </row>
    <row r="2249" spans="2:5">
      <c r="B2249" s="139">
        <v>44442</v>
      </c>
      <c r="C2249" t="s">
        <v>570</v>
      </c>
      <c r="D2249" t="s">
        <v>560</v>
      </c>
      <c r="E2249" s="140">
        <v>150</v>
      </c>
    </row>
    <row r="2250" spans="2:5">
      <c r="B2250" s="139">
        <v>44482</v>
      </c>
      <c r="C2250" t="s">
        <v>569</v>
      </c>
      <c r="D2250" t="s">
        <v>560</v>
      </c>
      <c r="E2250" s="140">
        <v>249</v>
      </c>
    </row>
    <row r="2251" spans="2:5">
      <c r="B2251" s="139">
        <v>44213</v>
      </c>
      <c r="C2251" t="s">
        <v>571</v>
      </c>
      <c r="D2251" t="s">
        <v>563</v>
      </c>
      <c r="E2251" s="140">
        <v>384</v>
      </c>
    </row>
    <row r="2252" spans="2:5">
      <c r="B2252" s="139">
        <v>44431</v>
      </c>
      <c r="C2252" t="s">
        <v>564</v>
      </c>
      <c r="D2252" t="s">
        <v>563</v>
      </c>
      <c r="E2252" s="140">
        <v>528</v>
      </c>
    </row>
    <row r="2253" spans="2:5">
      <c r="B2253" s="139">
        <v>44224</v>
      </c>
      <c r="C2253" t="s">
        <v>571</v>
      </c>
      <c r="D2253" t="s">
        <v>560</v>
      </c>
      <c r="E2253" s="140">
        <v>789</v>
      </c>
    </row>
    <row r="2254" spans="2:5">
      <c r="B2254" s="139">
        <v>44296</v>
      </c>
      <c r="C2254" t="s">
        <v>562</v>
      </c>
      <c r="D2254" t="s">
        <v>563</v>
      </c>
      <c r="E2254" s="140">
        <v>547</v>
      </c>
    </row>
    <row r="2255" spans="2:5">
      <c r="B2255" s="139">
        <v>44307</v>
      </c>
      <c r="C2255" t="s">
        <v>567</v>
      </c>
      <c r="D2255" t="s">
        <v>563</v>
      </c>
      <c r="E2255" s="140">
        <v>701</v>
      </c>
    </row>
    <row r="2256" spans="2:5">
      <c r="B2256" s="139">
        <v>44336</v>
      </c>
      <c r="C2256" t="s">
        <v>561</v>
      </c>
      <c r="D2256" t="s">
        <v>560</v>
      </c>
      <c r="E2256" s="140">
        <v>235</v>
      </c>
    </row>
    <row r="2257" spans="2:5">
      <c r="B2257" s="139">
        <v>44372</v>
      </c>
      <c r="C2257" t="s">
        <v>570</v>
      </c>
      <c r="D2257" t="s">
        <v>563</v>
      </c>
      <c r="E2257" s="140">
        <v>198</v>
      </c>
    </row>
    <row r="2258" spans="2:5">
      <c r="B2258" s="139">
        <v>44388</v>
      </c>
      <c r="C2258" t="s">
        <v>569</v>
      </c>
      <c r="D2258" t="s">
        <v>565</v>
      </c>
      <c r="E2258" s="140">
        <v>988</v>
      </c>
    </row>
    <row r="2259" spans="2:5">
      <c r="B2259" s="139">
        <v>44549</v>
      </c>
      <c r="C2259" t="s">
        <v>569</v>
      </c>
      <c r="D2259" t="s">
        <v>565</v>
      </c>
      <c r="E2259" s="140">
        <v>259</v>
      </c>
    </row>
    <row r="2260" spans="2:5">
      <c r="B2260" s="139">
        <v>44523</v>
      </c>
      <c r="C2260" t="s">
        <v>561</v>
      </c>
      <c r="D2260" t="s">
        <v>560</v>
      </c>
      <c r="E2260" s="140">
        <v>290</v>
      </c>
    </row>
    <row r="2261" spans="2:5">
      <c r="B2261" s="139">
        <v>44310</v>
      </c>
      <c r="C2261" t="s">
        <v>562</v>
      </c>
      <c r="D2261" t="s">
        <v>560</v>
      </c>
      <c r="E2261" s="140">
        <v>296</v>
      </c>
    </row>
    <row r="2262" spans="2:5">
      <c r="B2262" s="139">
        <v>44449</v>
      </c>
      <c r="C2262" t="s">
        <v>569</v>
      </c>
      <c r="D2262" t="s">
        <v>565</v>
      </c>
      <c r="E2262" s="140">
        <v>585</v>
      </c>
    </row>
    <row r="2263" spans="2:5">
      <c r="B2263" s="139">
        <v>44353</v>
      </c>
      <c r="C2263" t="s">
        <v>561</v>
      </c>
      <c r="D2263" t="s">
        <v>563</v>
      </c>
      <c r="E2263" s="140">
        <v>279</v>
      </c>
    </row>
    <row r="2264" spans="2:5">
      <c r="B2264" s="139">
        <v>44422</v>
      </c>
      <c r="C2264" t="s">
        <v>568</v>
      </c>
      <c r="D2264" t="s">
        <v>563</v>
      </c>
      <c r="E2264" s="140">
        <v>263</v>
      </c>
    </row>
    <row r="2265" spans="2:5">
      <c r="B2265" s="139">
        <v>44556</v>
      </c>
      <c r="C2265" t="s">
        <v>559</v>
      </c>
      <c r="D2265" t="s">
        <v>563</v>
      </c>
      <c r="E2265" s="140">
        <v>453</v>
      </c>
    </row>
    <row r="2266" spans="2:5">
      <c r="B2266" s="139">
        <v>44272</v>
      </c>
      <c r="C2266" t="s">
        <v>561</v>
      </c>
      <c r="D2266" t="s">
        <v>563</v>
      </c>
      <c r="E2266" s="140">
        <v>507</v>
      </c>
    </row>
    <row r="2267" spans="2:5">
      <c r="B2267" s="139">
        <v>44435</v>
      </c>
      <c r="C2267" t="s">
        <v>562</v>
      </c>
      <c r="D2267" t="s">
        <v>563</v>
      </c>
      <c r="E2267" s="140">
        <v>995</v>
      </c>
    </row>
    <row r="2268" spans="2:5">
      <c r="B2268" s="139">
        <v>44513</v>
      </c>
      <c r="C2268" t="s">
        <v>570</v>
      </c>
      <c r="D2268" t="s">
        <v>563</v>
      </c>
      <c r="E2268" s="140">
        <v>792</v>
      </c>
    </row>
    <row r="2269" spans="2:5">
      <c r="B2269" s="139">
        <v>44427</v>
      </c>
      <c r="C2269" t="s">
        <v>567</v>
      </c>
      <c r="D2269" t="s">
        <v>560</v>
      </c>
      <c r="E2269" s="140">
        <v>786</v>
      </c>
    </row>
    <row r="2270" spans="2:5">
      <c r="B2270" s="139">
        <v>44297</v>
      </c>
      <c r="C2270" t="s">
        <v>569</v>
      </c>
      <c r="D2270" t="s">
        <v>565</v>
      </c>
      <c r="E2270" s="140">
        <v>823</v>
      </c>
    </row>
    <row r="2271" spans="2:5">
      <c r="B2271" s="139">
        <v>44451</v>
      </c>
      <c r="C2271" t="s">
        <v>559</v>
      </c>
      <c r="D2271" t="s">
        <v>560</v>
      </c>
      <c r="E2271" s="140">
        <v>745</v>
      </c>
    </row>
    <row r="2272" spans="2:5">
      <c r="B2272" s="139">
        <v>44556</v>
      </c>
      <c r="C2272" t="s">
        <v>570</v>
      </c>
      <c r="D2272" t="s">
        <v>563</v>
      </c>
      <c r="E2272" s="140">
        <v>360</v>
      </c>
    </row>
    <row r="2273" spans="2:5">
      <c r="B2273" s="139">
        <v>44407</v>
      </c>
      <c r="C2273" t="s">
        <v>562</v>
      </c>
      <c r="D2273" t="s">
        <v>563</v>
      </c>
      <c r="E2273" s="140">
        <v>471</v>
      </c>
    </row>
    <row r="2274" spans="2:5">
      <c r="B2274" s="139">
        <v>44274</v>
      </c>
      <c r="C2274" t="s">
        <v>567</v>
      </c>
      <c r="D2274" t="s">
        <v>560</v>
      </c>
      <c r="E2274" s="140">
        <v>269</v>
      </c>
    </row>
    <row r="2275" spans="2:5">
      <c r="B2275" s="139">
        <v>44207</v>
      </c>
      <c r="C2275" t="s">
        <v>561</v>
      </c>
      <c r="D2275" t="s">
        <v>563</v>
      </c>
      <c r="E2275" s="140">
        <v>579</v>
      </c>
    </row>
    <row r="2276" spans="2:5">
      <c r="B2276" s="139">
        <v>44280</v>
      </c>
      <c r="C2276" t="s">
        <v>561</v>
      </c>
      <c r="D2276" t="s">
        <v>565</v>
      </c>
      <c r="E2276" s="140">
        <v>547</v>
      </c>
    </row>
    <row r="2277" spans="2:5">
      <c r="B2277" s="139">
        <v>44316</v>
      </c>
      <c r="C2277" t="s">
        <v>571</v>
      </c>
      <c r="D2277" t="s">
        <v>565</v>
      </c>
      <c r="E2277" s="140">
        <v>639</v>
      </c>
    </row>
    <row r="2278" spans="2:5">
      <c r="B2278" s="139">
        <v>44509</v>
      </c>
      <c r="C2278" t="s">
        <v>571</v>
      </c>
      <c r="D2278" t="s">
        <v>565</v>
      </c>
      <c r="E2278" s="140">
        <v>368</v>
      </c>
    </row>
    <row r="2279" spans="2:5">
      <c r="B2279" s="139">
        <v>44312</v>
      </c>
      <c r="C2279" t="s">
        <v>570</v>
      </c>
      <c r="D2279" t="s">
        <v>560</v>
      </c>
      <c r="E2279" s="140">
        <v>188</v>
      </c>
    </row>
    <row r="2280" spans="2:5">
      <c r="B2280" s="139">
        <v>44307</v>
      </c>
      <c r="C2280" t="s">
        <v>566</v>
      </c>
      <c r="D2280" t="s">
        <v>560</v>
      </c>
      <c r="E2280" s="140">
        <v>535</v>
      </c>
    </row>
    <row r="2281" spans="2:5">
      <c r="B2281" s="139">
        <v>44551</v>
      </c>
      <c r="C2281" t="s">
        <v>568</v>
      </c>
      <c r="D2281" t="s">
        <v>565</v>
      </c>
      <c r="E2281" s="140">
        <v>315</v>
      </c>
    </row>
    <row r="2282" spans="2:5">
      <c r="B2282" s="139">
        <v>44397</v>
      </c>
      <c r="C2282" t="s">
        <v>561</v>
      </c>
      <c r="D2282" t="s">
        <v>565</v>
      </c>
      <c r="E2282" s="140">
        <v>587</v>
      </c>
    </row>
    <row r="2283" spans="2:5">
      <c r="B2283" s="139">
        <v>44435</v>
      </c>
      <c r="C2283" t="s">
        <v>569</v>
      </c>
      <c r="D2283" t="s">
        <v>560</v>
      </c>
      <c r="E2283" s="140">
        <v>278</v>
      </c>
    </row>
    <row r="2284" spans="2:5">
      <c r="B2284" s="139">
        <v>44391</v>
      </c>
      <c r="C2284" t="s">
        <v>566</v>
      </c>
      <c r="D2284" t="s">
        <v>560</v>
      </c>
      <c r="E2284" s="140">
        <v>890</v>
      </c>
    </row>
    <row r="2285" spans="2:5">
      <c r="B2285" s="139">
        <v>44312</v>
      </c>
      <c r="C2285" t="s">
        <v>568</v>
      </c>
      <c r="D2285" t="s">
        <v>563</v>
      </c>
      <c r="E2285" s="140">
        <v>727</v>
      </c>
    </row>
    <row r="2286" spans="2:5">
      <c r="B2286" s="139">
        <v>44410</v>
      </c>
      <c r="C2286" t="s">
        <v>564</v>
      </c>
      <c r="D2286" t="s">
        <v>565</v>
      </c>
      <c r="E2286" s="140">
        <v>248</v>
      </c>
    </row>
    <row r="2287" spans="2:5">
      <c r="B2287" s="139">
        <v>44372</v>
      </c>
      <c r="C2287" t="s">
        <v>564</v>
      </c>
      <c r="D2287" t="s">
        <v>560</v>
      </c>
      <c r="E2287" s="140">
        <v>950</v>
      </c>
    </row>
    <row r="2288" spans="2:5">
      <c r="B2288" s="139">
        <v>44309</v>
      </c>
      <c r="C2288" t="s">
        <v>571</v>
      </c>
      <c r="D2288" t="s">
        <v>563</v>
      </c>
      <c r="E2288" s="140">
        <v>474</v>
      </c>
    </row>
    <row r="2289" spans="2:5">
      <c r="B2289" s="139">
        <v>44321</v>
      </c>
      <c r="C2289" t="s">
        <v>568</v>
      </c>
      <c r="D2289" t="s">
        <v>563</v>
      </c>
      <c r="E2289" s="140">
        <v>143</v>
      </c>
    </row>
    <row r="2290" spans="2:5">
      <c r="B2290" s="139">
        <v>44274</v>
      </c>
      <c r="C2290" t="s">
        <v>569</v>
      </c>
      <c r="D2290" t="s">
        <v>565</v>
      </c>
      <c r="E2290" s="140">
        <v>193</v>
      </c>
    </row>
    <row r="2291" spans="2:5">
      <c r="B2291" s="139">
        <v>44458</v>
      </c>
      <c r="C2291" t="s">
        <v>570</v>
      </c>
      <c r="D2291" t="s">
        <v>563</v>
      </c>
      <c r="E2291" s="140">
        <v>771</v>
      </c>
    </row>
    <row r="2292" spans="2:5">
      <c r="B2292" s="139">
        <v>44469</v>
      </c>
      <c r="C2292" t="s">
        <v>570</v>
      </c>
      <c r="D2292" t="s">
        <v>563</v>
      </c>
      <c r="E2292" s="140">
        <v>118</v>
      </c>
    </row>
    <row r="2293" spans="2:5">
      <c r="B2293" s="139">
        <v>44327</v>
      </c>
      <c r="C2293" t="s">
        <v>559</v>
      </c>
      <c r="D2293" t="s">
        <v>560</v>
      </c>
      <c r="E2293" s="140">
        <v>248</v>
      </c>
    </row>
    <row r="2294" spans="2:5">
      <c r="B2294" s="139">
        <v>44277</v>
      </c>
      <c r="C2294" t="s">
        <v>571</v>
      </c>
      <c r="D2294" t="s">
        <v>565</v>
      </c>
      <c r="E2294" s="140">
        <v>875</v>
      </c>
    </row>
    <row r="2295" spans="2:5">
      <c r="B2295" s="139">
        <v>44558</v>
      </c>
      <c r="C2295" t="s">
        <v>567</v>
      </c>
      <c r="D2295" t="s">
        <v>563</v>
      </c>
      <c r="E2295" s="140">
        <v>272</v>
      </c>
    </row>
    <row r="2296" spans="2:5">
      <c r="B2296" s="139">
        <v>44346</v>
      </c>
      <c r="C2296" t="s">
        <v>564</v>
      </c>
      <c r="D2296" t="s">
        <v>565</v>
      </c>
      <c r="E2296" s="140">
        <v>804</v>
      </c>
    </row>
    <row r="2297" spans="2:5">
      <c r="B2297" s="139">
        <v>44521</v>
      </c>
      <c r="C2297" t="s">
        <v>559</v>
      </c>
      <c r="D2297" t="s">
        <v>563</v>
      </c>
      <c r="E2297" s="140">
        <v>914</v>
      </c>
    </row>
    <row r="2298" spans="2:5">
      <c r="B2298" s="139">
        <v>44219</v>
      </c>
      <c r="C2298" t="s">
        <v>559</v>
      </c>
      <c r="D2298" t="s">
        <v>565</v>
      </c>
      <c r="E2298" s="140">
        <v>481</v>
      </c>
    </row>
    <row r="2299" spans="2:5">
      <c r="B2299" s="139">
        <v>44268</v>
      </c>
      <c r="C2299" t="s">
        <v>566</v>
      </c>
      <c r="D2299" t="s">
        <v>565</v>
      </c>
      <c r="E2299" s="140">
        <v>167</v>
      </c>
    </row>
    <row r="2300" spans="2:5">
      <c r="B2300" s="139">
        <v>44418</v>
      </c>
      <c r="C2300" t="s">
        <v>569</v>
      </c>
      <c r="D2300" t="s">
        <v>563</v>
      </c>
      <c r="E2300" s="140">
        <v>670</v>
      </c>
    </row>
    <row r="2301" spans="2:5">
      <c r="B2301" s="139">
        <v>44237</v>
      </c>
      <c r="C2301" t="s">
        <v>564</v>
      </c>
      <c r="D2301" t="s">
        <v>563</v>
      </c>
      <c r="E2301" s="140">
        <v>447</v>
      </c>
    </row>
    <row r="2302" spans="2:5">
      <c r="B2302" s="139">
        <v>44339</v>
      </c>
      <c r="C2302" t="s">
        <v>567</v>
      </c>
      <c r="D2302" t="s">
        <v>560</v>
      </c>
      <c r="E2302" s="140">
        <v>862</v>
      </c>
    </row>
    <row r="2303" spans="2:5">
      <c r="B2303" s="139">
        <v>44373</v>
      </c>
      <c r="C2303" t="s">
        <v>559</v>
      </c>
      <c r="D2303" t="s">
        <v>563</v>
      </c>
      <c r="E2303" s="140">
        <v>759</v>
      </c>
    </row>
    <row r="2304" spans="2:5">
      <c r="B2304" s="139">
        <v>44524</v>
      </c>
      <c r="C2304" t="s">
        <v>569</v>
      </c>
      <c r="D2304" t="s">
        <v>560</v>
      </c>
      <c r="E2304" s="140">
        <v>440</v>
      </c>
    </row>
    <row r="2305" spans="2:5">
      <c r="B2305" s="139">
        <v>44197</v>
      </c>
      <c r="C2305" t="s">
        <v>570</v>
      </c>
      <c r="D2305" t="s">
        <v>560</v>
      </c>
      <c r="E2305" s="140">
        <v>385</v>
      </c>
    </row>
    <row r="2306" spans="2:5">
      <c r="B2306" s="139">
        <v>44506</v>
      </c>
      <c r="C2306" t="s">
        <v>562</v>
      </c>
      <c r="D2306" t="s">
        <v>565</v>
      </c>
      <c r="E2306" s="140">
        <v>989</v>
      </c>
    </row>
    <row r="2307" spans="2:5">
      <c r="B2307" s="139">
        <v>44263</v>
      </c>
      <c r="C2307" t="s">
        <v>559</v>
      </c>
      <c r="D2307" t="s">
        <v>560</v>
      </c>
      <c r="E2307" s="140">
        <v>695</v>
      </c>
    </row>
    <row r="2308" spans="2:5">
      <c r="B2308" s="139">
        <v>44407</v>
      </c>
      <c r="C2308" t="s">
        <v>568</v>
      </c>
      <c r="D2308" t="s">
        <v>560</v>
      </c>
      <c r="E2308" s="140">
        <v>168</v>
      </c>
    </row>
    <row r="2309" spans="2:5">
      <c r="B2309" s="139">
        <v>44397</v>
      </c>
      <c r="C2309" t="s">
        <v>562</v>
      </c>
      <c r="D2309" t="s">
        <v>560</v>
      </c>
      <c r="E2309" s="140">
        <v>271</v>
      </c>
    </row>
    <row r="2310" spans="2:5">
      <c r="B2310" s="139">
        <v>44367</v>
      </c>
      <c r="C2310" t="s">
        <v>561</v>
      </c>
      <c r="D2310" t="s">
        <v>565</v>
      </c>
      <c r="E2310" s="140">
        <v>231</v>
      </c>
    </row>
    <row r="2311" spans="2:5">
      <c r="B2311" s="139">
        <v>44471</v>
      </c>
      <c r="C2311" t="s">
        <v>562</v>
      </c>
      <c r="D2311" t="s">
        <v>565</v>
      </c>
      <c r="E2311" s="140">
        <v>208</v>
      </c>
    </row>
    <row r="2312" spans="2:5">
      <c r="B2312" s="139">
        <v>44356</v>
      </c>
      <c r="C2312" t="s">
        <v>559</v>
      </c>
      <c r="D2312" t="s">
        <v>563</v>
      </c>
      <c r="E2312" s="140">
        <v>635</v>
      </c>
    </row>
    <row r="2313" spans="2:5">
      <c r="B2313" s="139">
        <v>44355</v>
      </c>
      <c r="C2313" t="s">
        <v>561</v>
      </c>
      <c r="D2313" t="s">
        <v>563</v>
      </c>
      <c r="E2313" s="140">
        <v>595</v>
      </c>
    </row>
    <row r="2314" spans="2:5">
      <c r="B2314" s="139">
        <v>44486</v>
      </c>
      <c r="C2314" t="s">
        <v>569</v>
      </c>
      <c r="D2314" t="s">
        <v>565</v>
      </c>
      <c r="E2314" s="140">
        <v>820</v>
      </c>
    </row>
    <row r="2315" spans="2:5">
      <c r="B2315" s="139">
        <v>44456</v>
      </c>
      <c r="C2315" t="s">
        <v>570</v>
      </c>
      <c r="D2315" t="s">
        <v>563</v>
      </c>
      <c r="E2315" s="140">
        <v>419</v>
      </c>
    </row>
    <row r="2316" spans="2:5">
      <c r="B2316" s="139">
        <v>44497</v>
      </c>
      <c r="C2316" t="s">
        <v>567</v>
      </c>
      <c r="D2316" t="s">
        <v>563</v>
      </c>
      <c r="E2316" s="140">
        <v>735</v>
      </c>
    </row>
    <row r="2317" spans="2:5">
      <c r="B2317" s="139">
        <v>44288</v>
      </c>
      <c r="C2317" t="s">
        <v>559</v>
      </c>
      <c r="D2317" t="s">
        <v>565</v>
      </c>
      <c r="E2317" s="140">
        <v>280</v>
      </c>
    </row>
    <row r="2318" spans="2:5">
      <c r="B2318" s="139">
        <v>44454</v>
      </c>
      <c r="C2318" t="s">
        <v>564</v>
      </c>
      <c r="D2318" t="s">
        <v>563</v>
      </c>
      <c r="E2318" s="140">
        <v>203</v>
      </c>
    </row>
    <row r="2319" spans="2:5">
      <c r="B2319" s="139">
        <v>44225</v>
      </c>
      <c r="C2319" t="s">
        <v>568</v>
      </c>
      <c r="D2319" t="s">
        <v>565</v>
      </c>
      <c r="E2319" s="140">
        <v>647</v>
      </c>
    </row>
    <row r="2320" spans="2:5">
      <c r="B2320" s="139">
        <v>44251</v>
      </c>
      <c r="C2320" t="s">
        <v>566</v>
      </c>
      <c r="D2320" t="s">
        <v>565</v>
      </c>
      <c r="E2320" s="140">
        <v>300</v>
      </c>
    </row>
    <row r="2321" spans="2:5">
      <c r="B2321" s="139">
        <v>44297</v>
      </c>
      <c r="C2321" t="s">
        <v>566</v>
      </c>
      <c r="D2321" t="s">
        <v>565</v>
      </c>
      <c r="E2321" s="140">
        <v>942</v>
      </c>
    </row>
    <row r="2322" spans="2:5">
      <c r="B2322" s="139">
        <v>44321</v>
      </c>
      <c r="C2322" t="s">
        <v>568</v>
      </c>
      <c r="D2322" t="s">
        <v>563</v>
      </c>
      <c r="E2322" s="140">
        <v>152</v>
      </c>
    </row>
    <row r="2323" spans="2:5">
      <c r="B2323" s="139">
        <v>44491</v>
      </c>
      <c r="C2323" t="s">
        <v>568</v>
      </c>
      <c r="D2323" t="s">
        <v>560</v>
      </c>
      <c r="E2323" s="140">
        <v>700</v>
      </c>
    </row>
    <row r="2324" spans="2:5">
      <c r="B2324" s="139">
        <v>44432</v>
      </c>
      <c r="C2324" t="s">
        <v>566</v>
      </c>
      <c r="D2324" t="s">
        <v>563</v>
      </c>
      <c r="E2324" s="140">
        <v>189</v>
      </c>
    </row>
    <row r="2325" spans="2:5">
      <c r="B2325" s="139">
        <v>44313</v>
      </c>
      <c r="C2325" t="s">
        <v>566</v>
      </c>
      <c r="D2325" t="s">
        <v>560</v>
      </c>
      <c r="E2325" s="140">
        <v>804</v>
      </c>
    </row>
    <row r="2326" spans="2:5">
      <c r="B2326" s="139">
        <v>44347</v>
      </c>
      <c r="C2326" t="s">
        <v>564</v>
      </c>
      <c r="D2326" t="s">
        <v>560</v>
      </c>
      <c r="E2326" s="140">
        <v>377</v>
      </c>
    </row>
    <row r="2327" spans="2:5">
      <c r="B2327" s="139">
        <v>44284</v>
      </c>
      <c r="C2327" t="s">
        <v>562</v>
      </c>
      <c r="D2327" t="s">
        <v>563</v>
      </c>
      <c r="E2327" s="140">
        <v>452</v>
      </c>
    </row>
    <row r="2328" spans="2:5">
      <c r="B2328" s="139">
        <v>44228</v>
      </c>
      <c r="C2328" t="s">
        <v>562</v>
      </c>
      <c r="D2328" t="s">
        <v>565</v>
      </c>
      <c r="E2328" s="140">
        <v>444</v>
      </c>
    </row>
    <row r="2329" spans="2:5">
      <c r="B2329" s="139">
        <v>44214</v>
      </c>
      <c r="C2329" t="s">
        <v>567</v>
      </c>
      <c r="D2329" t="s">
        <v>560</v>
      </c>
      <c r="E2329" s="140">
        <v>171</v>
      </c>
    </row>
    <row r="2330" spans="2:5">
      <c r="B2330" s="139">
        <v>44553</v>
      </c>
      <c r="C2330" t="s">
        <v>569</v>
      </c>
      <c r="D2330" t="s">
        <v>563</v>
      </c>
      <c r="E2330" s="140">
        <v>624</v>
      </c>
    </row>
    <row r="2331" spans="2:5">
      <c r="B2331" s="139">
        <v>44553</v>
      </c>
      <c r="C2331" t="s">
        <v>564</v>
      </c>
      <c r="D2331" t="s">
        <v>560</v>
      </c>
      <c r="E2331" s="140">
        <v>808</v>
      </c>
    </row>
    <row r="2332" spans="2:5">
      <c r="B2332" s="139">
        <v>44417</v>
      </c>
      <c r="C2332" t="s">
        <v>559</v>
      </c>
      <c r="D2332" t="s">
        <v>565</v>
      </c>
      <c r="E2332" s="140">
        <v>498</v>
      </c>
    </row>
    <row r="2333" spans="2:5">
      <c r="B2333" s="139">
        <v>44314</v>
      </c>
      <c r="C2333" t="s">
        <v>562</v>
      </c>
      <c r="D2333" t="s">
        <v>565</v>
      </c>
      <c r="E2333" s="140">
        <v>860</v>
      </c>
    </row>
    <row r="2334" spans="2:5">
      <c r="B2334" s="139">
        <v>44258</v>
      </c>
      <c r="C2334" t="s">
        <v>571</v>
      </c>
      <c r="D2334" t="s">
        <v>563</v>
      </c>
      <c r="E2334" s="140">
        <v>447</v>
      </c>
    </row>
    <row r="2335" spans="2:5">
      <c r="B2335" s="139">
        <v>44375</v>
      </c>
      <c r="C2335" t="s">
        <v>571</v>
      </c>
      <c r="D2335" t="s">
        <v>560</v>
      </c>
      <c r="E2335" s="140">
        <v>683</v>
      </c>
    </row>
    <row r="2336" spans="2:5">
      <c r="B2336" s="139">
        <v>44411</v>
      </c>
      <c r="C2336" t="s">
        <v>571</v>
      </c>
      <c r="D2336" t="s">
        <v>563</v>
      </c>
      <c r="E2336" s="140">
        <v>602</v>
      </c>
    </row>
    <row r="2337" spans="2:5">
      <c r="B2337" s="139">
        <v>44292</v>
      </c>
      <c r="C2337" t="s">
        <v>567</v>
      </c>
      <c r="D2337" t="s">
        <v>560</v>
      </c>
      <c r="E2337" s="140">
        <v>534</v>
      </c>
    </row>
    <row r="2338" spans="2:5">
      <c r="B2338" s="139">
        <v>44333</v>
      </c>
      <c r="C2338" t="s">
        <v>567</v>
      </c>
      <c r="D2338" t="s">
        <v>560</v>
      </c>
      <c r="E2338" s="140">
        <v>791</v>
      </c>
    </row>
    <row r="2339" spans="2:5">
      <c r="B2339" s="139">
        <v>44500</v>
      </c>
      <c r="C2339" t="s">
        <v>561</v>
      </c>
      <c r="D2339" t="s">
        <v>560</v>
      </c>
      <c r="E2339" s="140">
        <v>296</v>
      </c>
    </row>
    <row r="2340" spans="2:5">
      <c r="B2340" s="139">
        <v>44361</v>
      </c>
      <c r="C2340" t="s">
        <v>562</v>
      </c>
      <c r="D2340" t="s">
        <v>565</v>
      </c>
      <c r="E2340" s="140">
        <v>647</v>
      </c>
    </row>
    <row r="2341" spans="2:5">
      <c r="B2341" s="139">
        <v>44274</v>
      </c>
      <c r="C2341" t="s">
        <v>562</v>
      </c>
      <c r="D2341" t="s">
        <v>565</v>
      </c>
      <c r="E2341" s="140">
        <v>378</v>
      </c>
    </row>
    <row r="2342" spans="2:5">
      <c r="B2342" s="139">
        <v>44507</v>
      </c>
      <c r="C2342" t="s">
        <v>564</v>
      </c>
      <c r="D2342" t="s">
        <v>563</v>
      </c>
      <c r="E2342" s="140">
        <v>705</v>
      </c>
    </row>
    <row r="2343" spans="2:5">
      <c r="B2343" s="139">
        <v>44260</v>
      </c>
      <c r="C2343" t="s">
        <v>567</v>
      </c>
      <c r="D2343" t="s">
        <v>565</v>
      </c>
      <c r="E2343" s="140">
        <v>720</v>
      </c>
    </row>
    <row r="2344" spans="2:5">
      <c r="B2344" s="139">
        <v>44277</v>
      </c>
      <c r="C2344" t="s">
        <v>568</v>
      </c>
      <c r="D2344" t="s">
        <v>560</v>
      </c>
      <c r="E2344" s="140">
        <v>380</v>
      </c>
    </row>
    <row r="2345" spans="2:5">
      <c r="B2345" s="139">
        <v>44543</v>
      </c>
      <c r="C2345" t="s">
        <v>571</v>
      </c>
      <c r="D2345" t="s">
        <v>563</v>
      </c>
      <c r="E2345" s="140">
        <v>220</v>
      </c>
    </row>
    <row r="2346" spans="2:5">
      <c r="B2346" s="139">
        <v>44425</v>
      </c>
      <c r="C2346" t="s">
        <v>570</v>
      </c>
      <c r="D2346" t="s">
        <v>565</v>
      </c>
      <c r="E2346" s="140">
        <v>478</v>
      </c>
    </row>
    <row r="2347" spans="2:5">
      <c r="B2347" s="139">
        <v>44440</v>
      </c>
      <c r="C2347" t="s">
        <v>561</v>
      </c>
      <c r="D2347" t="s">
        <v>563</v>
      </c>
      <c r="E2347" s="140">
        <v>333</v>
      </c>
    </row>
    <row r="2348" spans="2:5">
      <c r="B2348" s="139">
        <v>44217</v>
      </c>
      <c r="C2348" t="s">
        <v>569</v>
      </c>
      <c r="D2348" t="s">
        <v>560</v>
      </c>
      <c r="E2348" s="140">
        <v>631</v>
      </c>
    </row>
    <row r="2349" spans="2:5">
      <c r="B2349" s="139">
        <v>44429</v>
      </c>
      <c r="C2349" t="s">
        <v>569</v>
      </c>
      <c r="D2349" t="s">
        <v>560</v>
      </c>
      <c r="E2349" s="140">
        <v>305</v>
      </c>
    </row>
    <row r="2350" spans="2:5">
      <c r="B2350" s="139">
        <v>44372</v>
      </c>
      <c r="C2350" t="s">
        <v>568</v>
      </c>
      <c r="D2350" t="s">
        <v>560</v>
      </c>
      <c r="E2350" s="140">
        <v>946</v>
      </c>
    </row>
    <row r="2351" spans="2:5">
      <c r="B2351" s="139">
        <v>44256</v>
      </c>
      <c r="C2351" t="s">
        <v>571</v>
      </c>
      <c r="D2351" t="s">
        <v>563</v>
      </c>
      <c r="E2351" s="140">
        <v>486</v>
      </c>
    </row>
    <row r="2352" spans="2:5">
      <c r="B2352" s="139">
        <v>44432</v>
      </c>
      <c r="C2352" t="s">
        <v>562</v>
      </c>
      <c r="D2352" t="s">
        <v>560</v>
      </c>
      <c r="E2352" s="140">
        <v>358</v>
      </c>
    </row>
    <row r="2353" spans="2:5">
      <c r="B2353" s="139">
        <v>44500</v>
      </c>
      <c r="C2353" t="s">
        <v>570</v>
      </c>
      <c r="D2353" t="s">
        <v>563</v>
      </c>
      <c r="E2353" s="140">
        <v>992</v>
      </c>
    </row>
    <row r="2354" spans="2:5">
      <c r="B2354" s="139">
        <v>44552</v>
      </c>
      <c r="C2354" t="s">
        <v>568</v>
      </c>
      <c r="D2354" t="s">
        <v>560</v>
      </c>
      <c r="E2354" s="140">
        <v>570</v>
      </c>
    </row>
    <row r="2355" spans="2:5">
      <c r="B2355" s="139">
        <v>44423</v>
      </c>
      <c r="C2355" t="s">
        <v>567</v>
      </c>
      <c r="D2355" t="s">
        <v>565</v>
      </c>
      <c r="E2355" s="140">
        <v>979</v>
      </c>
    </row>
    <row r="2356" spans="2:5">
      <c r="B2356" s="139">
        <v>44256</v>
      </c>
      <c r="C2356" t="s">
        <v>569</v>
      </c>
      <c r="D2356" t="s">
        <v>563</v>
      </c>
      <c r="E2356" s="140">
        <v>299</v>
      </c>
    </row>
    <row r="2357" spans="2:5">
      <c r="B2357" s="139">
        <v>44369</v>
      </c>
      <c r="C2357" t="s">
        <v>571</v>
      </c>
      <c r="D2357" t="s">
        <v>560</v>
      </c>
      <c r="E2357" s="140">
        <v>327</v>
      </c>
    </row>
    <row r="2358" spans="2:5">
      <c r="B2358" s="139">
        <v>44257</v>
      </c>
      <c r="C2358" t="s">
        <v>564</v>
      </c>
      <c r="D2358" t="s">
        <v>563</v>
      </c>
      <c r="E2358" s="140">
        <v>611</v>
      </c>
    </row>
    <row r="2359" spans="2:5">
      <c r="B2359" s="139">
        <v>44488</v>
      </c>
      <c r="C2359" t="s">
        <v>559</v>
      </c>
      <c r="D2359" t="s">
        <v>565</v>
      </c>
      <c r="E2359" s="140">
        <v>840</v>
      </c>
    </row>
    <row r="2360" spans="2:5">
      <c r="B2360" s="139">
        <v>44318</v>
      </c>
      <c r="C2360" t="s">
        <v>559</v>
      </c>
      <c r="D2360" t="s">
        <v>560</v>
      </c>
      <c r="E2360" s="140">
        <v>283</v>
      </c>
    </row>
    <row r="2361" spans="2:5">
      <c r="B2361" s="139">
        <v>44486</v>
      </c>
      <c r="C2361" t="s">
        <v>564</v>
      </c>
      <c r="D2361" t="s">
        <v>560</v>
      </c>
      <c r="E2361" s="140">
        <v>549</v>
      </c>
    </row>
    <row r="2362" spans="2:5">
      <c r="B2362" s="139">
        <v>44483</v>
      </c>
      <c r="C2362" t="s">
        <v>568</v>
      </c>
      <c r="D2362" t="s">
        <v>565</v>
      </c>
      <c r="E2362" s="140">
        <v>623</v>
      </c>
    </row>
    <row r="2363" spans="2:5">
      <c r="B2363" s="139">
        <v>44409</v>
      </c>
      <c r="C2363" t="s">
        <v>566</v>
      </c>
      <c r="D2363" t="s">
        <v>560</v>
      </c>
      <c r="E2363" s="140">
        <v>907</v>
      </c>
    </row>
    <row r="2364" spans="2:5">
      <c r="B2364" s="139">
        <v>44296</v>
      </c>
      <c r="C2364" t="s">
        <v>571</v>
      </c>
      <c r="D2364" t="s">
        <v>565</v>
      </c>
      <c r="E2364" s="140">
        <v>941</v>
      </c>
    </row>
    <row r="2365" spans="2:5">
      <c r="B2365" s="139">
        <v>44245</v>
      </c>
      <c r="C2365" t="s">
        <v>567</v>
      </c>
      <c r="D2365" t="s">
        <v>563</v>
      </c>
      <c r="E2365" s="140">
        <v>259</v>
      </c>
    </row>
    <row r="2366" spans="2:5">
      <c r="B2366" s="139">
        <v>44509</v>
      </c>
      <c r="C2366" t="s">
        <v>561</v>
      </c>
      <c r="D2366" t="s">
        <v>563</v>
      </c>
      <c r="E2366" s="140">
        <v>751</v>
      </c>
    </row>
    <row r="2367" spans="2:5">
      <c r="B2367" s="139">
        <v>44264</v>
      </c>
      <c r="C2367" t="s">
        <v>562</v>
      </c>
      <c r="D2367" t="s">
        <v>563</v>
      </c>
      <c r="E2367" s="140">
        <v>439</v>
      </c>
    </row>
    <row r="2368" spans="2:5">
      <c r="B2368" s="139">
        <v>44320</v>
      </c>
      <c r="C2368" t="s">
        <v>559</v>
      </c>
      <c r="D2368" t="s">
        <v>560</v>
      </c>
      <c r="E2368" s="140">
        <v>610</v>
      </c>
    </row>
    <row r="2369" spans="2:5">
      <c r="B2369" s="139">
        <v>44446</v>
      </c>
      <c r="C2369" t="s">
        <v>561</v>
      </c>
      <c r="D2369" t="s">
        <v>565</v>
      </c>
      <c r="E2369" s="140">
        <v>660</v>
      </c>
    </row>
    <row r="2370" spans="2:5">
      <c r="B2370" s="139">
        <v>44534</v>
      </c>
      <c r="C2370" t="s">
        <v>571</v>
      </c>
      <c r="D2370" t="s">
        <v>565</v>
      </c>
      <c r="E2370" s="140">
        <v>980</v>
      </c>
    </row>
    <row r="2371" spans="2:5">
      <c r="B2371" s="139">
        <v>44456</v>
      </c>
      <c r="C2371" t="s">
        <v>570</v>
      </c>
      <c r="D2371" t="s">
        <v>563</v>
      </c>
      <c r="E2371" s="140">
        <v>444</v>
      </c>
    </row>
    <row r="2372" spans="2:5">
      <c r="B2372" s="139">
        <v>44363</v>
      </c>
      <c r="C2372" t="s">
        <v>566</v>
      </c>
      <c r="D2372" t="s">
        <v>563</v>
      </c>
      <c r="E2372" s="140">
        <v>653</v>
      </c>
    </row>
    <row r="2373" spans="2:5">
      <c r="B2373" s="139">
        <v>44454</v>
      </c>
      <c r="C2373" t="s">
        <v>568</v>
      </c>
      <c r="D2373" t="s">
        <v>563</v>
      </c>
      <c r="E2373" s="140">
        <v>808</v>
      </c>
    </row>
    <row r="2374" spans="2:5">
      <c r="B2374" s="139">
        <v>44386</v>
      </c>
      <c r="C2374" t="s">
        <v>571</v>
      </c>
      <c r="D2374" t="s">
        <v>565</v>
      </c>
      <c r="E2374" s="140">
        <v>598</v>
      </c>
    </row>
    <row r="2375" spans="2:5">
      <c r="B2375" s="139">
        <v>44555</v>
      </c>
      <c r="C2375" t="s">
        <v>569</v>
      </c>
      <c r="D2375" t="s">
        <v>565</v>
      </c>
      <c r="E2375" s="140">
        <v>980</v>
      </c>
    </row>
    <row r="2376" spans="2:5">
      <c r="B2376" s="139">
        <v>44282</v>
      </c>
      <c r="C2376" t="s">
        <v>562</v>
      </c>
      <c r="D2376" t="s">
        <v>560</v>
      </c>
      <c r="E2376" s="140">
        <v>978</v>
      </c>
    </row>
    <row r="2377" spans="2:5">
      <c r="B2377" s="139">
        <v>44380</v>
      </c>
      <c r="C2377" t="s">
        <v>564</v>
      </c>
      <c r="D2377" t="s">
        <v>565</v>
      </c>
      <c r="E2377" s="140">
        <v>535</v>
      </c>
    </row>
    <row r="2378" spans="2:5">
      <c r="B2378" s="139">
        <v>44254</v>
      </c>
      <c r="C2378" t="s">
        <v>570</v>
      </c>
      <c r="D2378" t="s">
        <v>565</v>
      </c>
      <c r="E2378" s="140">
        <v>153</v>
      </c>
    </row>
    <row r="2379" spans="2:5">
      <c r="B2379" s="139">
        <v>44326</v>
      </c>
      <c r="C2379" t="s">
        <v>569</v>
      </c>
      <c r="D2379" t="s">
        <v>565</v>
      </c>
      <c r="E2379" s="140">
        <v>401</v>
      </c>
    </row>
    <row r="2380" spans="2:5">
      <c r="B2380" s="139">
        <v>44408</v>
      </c>
      <c r="C2380" t="s">
        <v>568</v>
      </c>
      <c r="D2380" t="s">
        <v>565</v>
      </c>
      <c r="E2380" s="140">
        <v>576</v>
      </c>
    </row>
    <row r="2381" spans="2:5">
      <c r="B2381" s="139">
        <v>44258</v>
      </c>
      <c r="C2381" t="s">
        <v>561</v>
      </c>
      <c r="D2381" t="s">
        <v>563</v>
      </c>
      <c r="E2381" s="140">
        <v>726</v>
      </c>
    </row>
    <row r="2382" spans="2:5">
      <c r="B2382" s="139">
        <v>44349</v>
      </c>
      <c r="C2382" t="s">
        <v>568</v>
      </c>
      <c r="D2382" t="s">
        <v>560</v>
      </c>
      <c r="E2382" s="140">
        <v>340</v>
      </c>
    </row>
    <row r="2383" spans="2:5">
      <c r="B2383" s="139">
        <v>44407</v>
      </c>
      <c r="C2383" t="s">
        <v>570</v>
      </c>
      <c r="D2383" t="s">
        <v>560</v>
      </c>
      <c r="E2383" s="140">
        <v>989</v>
      </c>
    </row>
    <row r="2384" spans="2:5">
      <c r="B2384" s="139">
        <v>44553</v>
      </c>
      <c r="C2384" t="s">
        <v>569</v>
      </c>
      <c r="D2384" t="s">
        <v>560</v>
      </c>
      <c r="E2384" s="140">
        <v>635</v>
      </c>
    </row>
    <row r="2385" spans="2:5">
      <c r="B2385" s="139">
        <v>44402</v>
      </c>
      <c r="C2385" t="s">
        <v>564</v>
      </c>
      <c r="D2385" t="s">
        <v>565</v>
      </c>
      <c r="E2385" s="140">
        <v>125</v>
      </c>
    </row>
    <row r="2386" spans="2:5">
      <c r="B2386" s="139">
        <v>44280</v>
      </c>
      <c r="C2386" t="s">
        <v>569</v>
      </c>
      <c r="D2386" t="s">
        <v>563</v>
      </c>
      <c r="E2386" s="140">
        <v>875</v>
      </c>
    </row>
    <row r="2387" spans="2:5">
      <c r="B2387" s="139">
        <v>44526</v>
      </c>
      <c r="C2387" t="s">
        <v>568</v>
      </c>
      <c r="D2387" t="s">
        <v>565</v>
      </c>
      <c r="E2387" s="140">
        <v>764</v>
      </c>
    </row>
    <row r="2388" spans="2:5">
      <c r="B2388" s="139">
        <v>44222</v>
      </c>
      <c r="C2388" t="s">
        <v>561</v>
      </c>
      <c r="D2388" t="s">
        <v>565</v>
      </c>
      <c r="E2388" s="140">
        <v>417</v>
      </c>
    </row>
    <row r="2389" spans="2:5">
      <c r="B2389" s="139">
        <v>44297</v>
      </c>
      <c r="C2389" t="s">
        <v>568</v>
      </c>
      <c r="D2389" t="s">
        <v>565</v>
      </c>
      <c r="E2389" s="140">
        <v>121</v>
      </c>
    </row>
    <row r="2390" spans="2:5">
      <c r="B2390" s="139">
        <v>44208</v>
      </c>
      <c r="C2390" t="s">
        <v>562</v>
      </c>
      <c r="D2390" t="s">
        <v>565</v>
      </c>
      <c r="E2390" s="140">
        <v>717</v>
      </c>
    </row>
    <row r="2391" spans="2:5">
      <c r="B2391" s="139">
        <v>44489</v>
      </c>
      <c r="C2391" t="s">
        <v>570</v>
      </c>
      <c r="D2391" t="s">
        <v>565</v>
      </c>
      <c r="E2391" s="140">
        <v>799</v>
      </c>
    </row>
    <row r="2392" spans="2:5">
      <c r="B2392" s="139">
        <v>44237</v>
      </c>
      <c r="C2392" t="s">
        <v>564</v>
      </c>
      <c r="D2392" t="s">
        <v>565</v>
      </c>
      <c r="E2392" s="140">
        <v>305</v>
      </c>
    </row>
    <row r="2393" spans="2:5">
      <c r="B2393" s="139">
        <v>44198</v>
      </c>
      <c r="C2393" t="s">
        <v>561</v>
      </c>
      <c r="D2393" t="s">
        <v>563</v>
      </c>
      <c r="E2393" s="140">
        <v>963</v>
      </c>
    </row>
    <row r="2394" spans="2:5">
      <c r="B2394" s="139">
        <v>44289</v>
      </c>
      <c r="C2394" t="s">
        <v>564</v>
      </c>
      <c r="D2394" t="s">
        <v>563</v>
      </c>
      <c r="E2394" s="140">
        <v>870</v>
      </c>
    </row>
    <row r="2395" spans="2:5">
      <c r="B2395" s="139">
        <v>44211</v>
      </c>
      <c r="C2395" t="s">
        <v>569</v>
      </c>
      <c r="D2395" t="s">
        <v>560</v>
      </c>
      <c r="E2395" s="140">
        <v>156</v>
      </c>
    </row>
    <row r="2396" spans="2:5">
      <c r="B2396" s="139">
        <v>44306</v>
      </c>
      <c r="C2396" t="s">
        <v>568</v>
      </c>
      <c r="D2396" t="s">
        <v>565</v>
      </c>
      <c r="E2396" s="140">
        <v>632</v>
      </c>
    </row>
    <row r="2397" spans="2:5">
      <c r="B2397" s="139">
        <v>44303</v>
      </c>
      <c r="C2397" t="s">
        <v>569</v>
      </c>
      <c r="D2397" t="s">
        <v>563</v>
      </c>
      <c r="E2397" s="140">
        <v>301</v>
      </c>
    </row>
    <row r="2398" spans="2:5">
      <c r="B2398" s="139">
        <v>44258</v>
      </c>
      <c r="C2398" t="s">
        <v>570</v>
      </c>
      <c r="D2398" t="s">
        <v>565</v>
      </c>
      <c r="E2398" s="140">
        <v>804</v>
      </c>
    </row>
    <row r="2399" spans="2:5">
      <c r="B2399" s="139">
        <v>44353</v>
      </c>
      <c r="C2399" t="s">
        <v>570</v>
      </c>
      <c r="D2399" t="s">
        <v>563</v>
      </c>
      <c r="E2399" s="140">
        <v>799</v>
      </c>
    </row>
    <row r="2400" spans="2:5">
      <c r="B2400" s="139">
        <v>44451</v>
      </c>
      <c r="C2400" t="s">
        <v>571</v>
      </c>
      <c r="D2400" t="s">
        <v>560</v>
      </c>
      <c r="E2400" s="140">
        <v>753</v>
      </c>
    </row>
    <row r="2401" spans="2:5">
      <c r="B2401" s="139">
        <v>44287</v>
      </c>
      <c r="C2401" t="s">
        <v>566</v>
      </c>
      <c r="D2401" t="s">
        <v>563</v>
      </c>
      <c r="E2401" s="140">
        <v>139</v>
      </c>
    </row>
    <row r="2402" spans="2:5">
      <c r="B2402" s="139">
        <v>44490</v>
      </c>
      <c r="C2402" t="s">
        <v>559</v>
      </c>
      <c r="D2402" t="s">
        <v>565</v>
      </c>
      <c r="E2402" s="140">
        <v>564</v>
      </c>
    </row>
    <row r="2403" spans="2:5">
      <c r="B2403" s="139">
        <v>44308</v>
      </c>
      <c r="C2403" t="s">
        <v>561</v>
      </c>
      <c r="D2403" t="s">
        <v>560</v>
      </c>
      <c r="E2403" s="140">
        <v>812</v>
      </c>
    </row>
    <row r="2404" spans="2:5">
      <c r="B2404" s="139">
        <v>44229</v>
      </c>
      <c r="C2404" t="s">
        <v>561</v>
      </c>
      <c r="D2404" t="s">
        <v>563</v>
      </c>
      <c r="E2404" s="140">
        <v>177</v>
      </c>
    </row>
    <row r="2405" spans="2:5">
      <c r="B2405" s="139">
        <v>44481</v>
      </c>
      <c r="C2405" t="s">
        <v>559</v>
      </c>
      <c r="D2405" t="s">
        <v>563</v>
      </c>
      <c r="E2405" s="140">
        <v>579</v>
      </c>
    </row>
    <row r="2406" spans="2:5">
      <c r="B2406" s="139">
        <v>44361</v>
      </c>
      <c r="C2406" t="s">
        <v>570</v>
      </c>
      <c r="D2406" t="s">
        <v>565</v>
      </c>
      <c r="E2406" s="140">
        <v>855</v>
      </c>
    </row>
    <row r="2407" spans="2:5">
      <c r="B2407" s="139">
        <v>44386</v>
      </c>
      <c r="C2407" t="s">
        <v>559</v>
      </c>
      <c r="D2407" t="s">
        <v>563</v>
      </c>
      <c r="E2407" s="140">
        <v>701</v>
      </c>
    </row>
    <row r="2408" spans="2:5">
      <c r="B2408" s="139">
        <v>44288</v>
      </c>
      <c r="C2408" t="s">
        <v>568</v>
      </c>
      <c r="D2408" t="s">
        <v>563</v>
      </c>
      <c r="E2408" s="140">
        <v>879</v>
      </c>
    </row>
    <row r="2409" spans="2:5">
      <c r="B2409" s="139">
        <v>44294</v>
      </c>
      <c r="C2409" t="s">
        <v>561</v>
      </c>
      <c r="D2409" t="s">
        <v>563</v>
      </c>
      <c r="E2409" s="140">
        <v>589</v>
      </c>
    </row>
    <row r="2410" spans="2:5">
      <c r="B2410" s="139">
        <v>44389</v>
      </c>
      <c r="C2410" t="s">
        <v>564</v>
      </c>
      <c r="D2410" t="s">
        <v>560</v>
      </c>
      <c r="E2410" s="140">
        <v>384</v>
      </c>
    </row>
    <row r="2411" spans="2:5">
      <c r="B2411" s="139">
        <v>44398</v>
      </c>
      <c r="C2411" t="s">
        <v>571</v>
      </c>
      <c r="D2411" t="s">
        <v>560</v>
      </c>
      <c r="E2411" s="140">
        <v>952</v>
      </c>
    </row>
    <row r="2412" spans="2:5">
      <c r="B2412" s="139">
        <v>44303</v>
      </c>
      <c r="C2412" t="s">
        <v>559</v>
      </c>
      <c r="D2412" t="s">
        <v>560</v>
      </c>
      <c r="E2412" s="140">
        <v>221</v>
      </c>
    </row>
    <row r="2413" spans="2:5">
      <c r="B2413" s="139">
        <v>44275</v>
      </c>
      <c r="C2413" t="s">
        <v>568</v>
      </c>
      <c r="D2413" t="s">
        <v>565</v>
      </c>
      <c r="E2413" s="140">
        <v>350</v>
      </c>
    </row>
    <row r="2414" spans="2:5">
      <c r="B2414" s="139">
        <v>44385</v>
      </c>
      <c r="C2414" t="s">
        <v>570</v>
      </c>
      <c r="D2414" t="s">
        <v>563</v>
      </c>
      <c r="E2414" s="140">
        <v>204</v>
      </c>
    </row>
    <row r="2415" spans="2:5">
      <c r="B2415" s="139">
        <v>44499</v>
      </c>
      <c r="C2415" t="s">
        <v>568</v>
      </c>
      <c r="D2415" t="s">
        <v>560</v>
      </c>
      <c r="E2415" s="140">
        <v>549</v>
      </c>
    </row>
    <row r="2416" spans="2:5">
      <c r="B2416" s="139">
        <v>44523</v>
      </c>
      <c r="C2416" t="s">
        <v>561</v>
      </c>
      <c r="D2416" t="s">
        <v>565</v>
      </c>
      <c r="E2416" s="140">
        <v>392</v>
      </c>
    </row>
    <row r="2417" spans="2:5">
      <c r="B2417" s="139">
        <v>44412</v>
      </c>
      <c r="C2417" t="s">
        <v>564</v>
      </c>
      <c r="D2417" t="s">
        <v>565</v>
      </c>
      <c r="E2417" s="140">
        <v>640</v>
      </c>
    </row>
    <row r="2418" spans="2:5">
      <c r="B2418" s="139">
        <v>44437</v>
      </c>
      <c r="C2418" t="s">
        <v>566</v>
      </c>
      <c r="D2418" t="s">
        <v>563</v>
      </c>
      <c r="E2418" s="140">
        <v>457</v>
      </c>
    </row>
    <row r="2419" spans="2:5">
      <c r="B2419" s="139">
        <v>44393</v>
      </c>
      <c r="C2419" t="s">
        <v>562</v>
      </c>
      <c r="D2419" t="s">
        <v>563</v>
      </c>
      <c r="E2419" s="140">
        <v>736</v>
      </c>
    </row>
    <row r="2420" spans="2:5">
      <c r="B2420" s="139">
        <v>44287</v>
      </c>
      <c r="C2420" t="s">
        <v>568</v>
      </c>
      <c r="D2420" t="s">
        <v>565</v>
      </c>
      <c r="E2420" s="140">
        <v>471</v>
      </c>
    </row>
    <row r="2421" spans="2:5">
      <c r="B2421" s="139">
        <v>44198</v>
      </c>
      <c r="C2421" t="s">
        <v>571</v>
      </c>
      <c r="D2421" t="s">
        <v>563</v>
      </c>
      <c r="E2421" s="140">
        <v>297</v>
      </c>
    </row>
    <row r="2422" spans="2:5">
      <c r="B2422" s="139">
        <v>44506</v>
      </c>
      <c r="C2422" t="s">
        <v>561</v>
      </c>
      <c r="D2422" t="s">
        <v>565</v>
      </c>
      <c r="E2422" s="140">
        <v>576</v>
      </c>
    </row>
    <row r="2423" spans="2:5">
      <c r="B2423" s="139">
        <v>44418</v>
      </c>
      <c r="C2423" t="s">
        <v>562</v>
      </c>
      <c r="D2423" t="s">
        <v>565</v>
      </c>
      <c r="E2423" s="140">
        <v>318</v>
      </c>
    </row>
    <row r="2424" spans="2:5">
      <c r="B2424" s="139">
        <v>44380</v>
      </c>
      <c r="C2424" t="s">
        <v>571</v>
      </c>
      <c r="D2424" t="s">
        <v>563</v>
      </c>
      <c r="E2424" s="140">
        <v>611</v>
      </c>
    </row>
    <row r="2425" spans="2:5">
      <c r="B2425" s="139">
        <v>44309</v>
      </c>
      <c r="C2425" t="s">
        <v>564</v>
      </c>
      <c r="D2425" t="s">
        <v>560</v>
      </c>
      <c r="E2425" s="140">
        <v>166</v>
      </c>
    </row>
    <row r="2426" spans="2:5">
      <c r="B2426" s="139">
        <v>44359</v>
      </c>
      <c r="C2426" t="s">
        <v>567</v>
      </c>
      <c r="D2426" t="s">
        <v>563</v>
      </c>
      <c r="E2426" s="140">
        <v>496</v>
      </c>
    </row>
    <row r="2427" spans="2:5">
      <c r="B2427" s="139">
        <v>44372</v>
      </c>
      <c r="C2427" t="s">
        <v>570</v>
      </c>
      <c r="D2427" t="s">
        <v>565</v>
      </c>
      <c r="E2427" s="140">
        <v>182</v>
      </c>
    </row>
    <row r="2428" spans="2:5">
      <c r="B2428" s="139">
        <v>44247</v>
      </c>
      <c r="C2428" t="s">
        <v>567</v>
      </c>
      <c r="D2428" t="s">
        <v>563</v>
      </c>
      <c r="E2428" s="140">
        <v>345</v>
      </c>
    </row>
    <row r="2429" spans="2:5">
      <c r="B2429" s="139">
        <v>44328</v>
      </c>
      <c r="C2429" t="s">
        <v>562</v>
      </c>
      <c r="D2429" t="s">
        <v>560</v>
      </c>
      <c r="E2429" s="140">
        <v>189</v>
      </c>
    </row>
    <row r="2430" spans="2:5">
      <c r="B2430" s="139">
        <v>44427</v>
      </c>
      <c r="C2430" t="s">
        <v>562</v>
      </c>
      <c r="D2430" t="s">
        <v>563</v>
      </c>
      <c r="E2430" s="140">
        <v>990</v>
      </c>
    </row>
    <row r="2431" spans="2:5">
      <c r="B2431" s="139">
        <v>44323</v>
      </c>
      <c r="C2431" t="s">
        <v>562</v>
      </c>
      <c r="D2431" t="s">
        <v>563</v>
      </c>
      <c r="E2431" s="140">
        <v>866</v>
      </c>
    </row>
    <row r="2432" spans="2:5">
      <c r="B2432" s="139">
        <v>44427</v>
      </c>
      <c r="C2432" t="s">
        <v>568</v>
      </c>
      <c r="D2432" t="s">
        <v>560</v>
      </c>
      <c r="E2432" s="140">
        <v>428</v>
      </c>
    </row>
    <row r="2433" spans="2:5">
      <c r="B2433" s="139">
        <v>44374</v>
      </c>
      <c r="C2433" t="s">
        <v>567</v>
      </c>
      <c r="D2433" t="s">
        <v>560</v>
      </c>
      <c r="E2433" s="140">
        <v>893</v>
      </c>
    </row>
    <row r="2434" spans="2:5">
      <c r="B2434" s="139">
        <v>44446</v>
      </c>
      <c r="C2434" t="s">
        <v>567</v>
      </c>
      <c r="D2434" t="s">
        <v>563</v>
      </c>
      <c r="E2434" s="140">
        <v>250</v>
      </c>
    </row>
    <row r="2435" spans="2:5">
      <c r="B2435" s="139">
        <v>44251</v>
      </c>
      <c r="C2435" t="s">
        <v>561</v>
      </c>
      <c r="D2435" t="s">
        <v>560</v>
      </c>
      <c r="E2435" s="140">
        <v>882</v>
      </c>
    </row>
    <row r="2436" spans="2:5">
      <c r="B2436" s="139">
        <v>44259</v>
      </c>
      <c r="C2436" t="s">
        <v>564</v>
      </c>
      <c r="D2436" t="s">
        <v>563</v>
      </c>
      <c r="E2436" s="140">
        <v>614</v>
      </c>
    </row>
    <row r="2437" spans="2:5">
      <c r="B2437" s="139">
        <v>44455</v>
      </c>
      <c r="C2437" t="s">
        <v>567</v>
      </c>
      <c r="D2437" t="s">
        <v>565</v>
      </c>
      <c r="E2437" s="140">
        <v>696</v>
      </c>
    </row>
    <row r="2438" spans="2:5">
      <c r="B2438" s="139">
        <v>44291</v>
      </c>
      <c r="C2438" t="s">
        <v>562</v>
      </c>
      <c r="D2438" t="s">
        <v>560</v>
      </c>
      <c r="E2438" s="140">
        <v>845</v>
      </c>
    </row>
    <row r="2439" spans="2:5">
      <c r="B2439" s="139">
        <v>44551</v>
      </c>
      <c r="C2439" t="s">
        <v>561</v>
      </c>
      <c r="D2439" t="s">
        <v>560</v>
      </c>
      <c r="E2439" s="140">
        <v>847</v>
      </c>
    </row>
    <row r="2440" spans="2:5">
      <c r="B2440" s="139">
        <v>44326</v>
      </c>
      <c r="C2440" t="s">
        <v>559</v>
      </c>
      <c r="D2440" t="s">
        <v>560</v>
      </c>
      <c r="E2440" s="140">
        <v>251</v>
      </c>
    </row>
    <row r="2441" spans="2:5">
      <c r="B2441" s="139">
        <v>44435</v>
      </c>
      <c r="C2441" t="s">
        <v>571</v>
      </c>
      <c r="D2441" t="s">
        <v>560</v>
      </c>
      <c r="E2441" s="140">
        <v>706</v>
      </c>
    </row>
    <row r="2442" spans="2:5">
      <c r="B2442" s="139">
        <v>44340</v>
      </c>
      <c r="C2442" t="s">
        <v>566</v>
      </c>
      <c r="D2442" t="s">
        <v>565</v>
      </c>
      <c r="E2442" s="140">
        <v>939</v>
      </c>
    </row>
    <row r="2443" spans="2:5">
      <c r="B2443" s="139">
        <v>44528</v>
      </c>
      <c r="C2443" t="s">
        <v>567</v>
      </c>
      <c r="D2443" t="s">
        <v>565</v>
      </c>
      <c r="E2443" s="140">
        <v>760</v>
      </c>
    </row>
    <row r="2444" spans="2:5">
      <c r="B2444" s="139">
        <v>44480</v>
      </c>
      <c r="C2444" t="s">
        <v>562</v>
      </c>
      <c r="D2444" t="s">
        <v>560</v>
      </c>
      <c r="E2444" s="140">
        <v>240</v>
      </c>
    </row>
    <row r="2445" spans="2:5">
      <c r="B2445" s="139">
        <v>44316</v>
      </c>
      <c r="C2445" t="s">
        <v>564</v>
      </c>
      <c r="D2445" t="s">
        <v>563</v>
      </c>
      <c r="E2445" s="140">
        <v>885</v>
      </c>
    </row>
    <row r="2446" spans="2:5">
      <c r="B2446" s="139">
        <v>44209</v>
      </c>
      <c r="C2446" t="s">
        <v>567</v>
      </c>
      <c r="D2446" t="s">
        <v>560</v>
      </c>
      <c r="E2446" s="140">
        <v>147</v>
      </c>
    </row>
    <row r="2447" spans="2:5">
      <c r="B2447" s="139">
        <v>44361</v>
      </c>
      <c r="C2447" t="s">
        <v>569</v>
      </c>
      <c r="D2447" t="s">
        <v>560</v>
      </c>
      <c r="E2447" s="140">
        <v>944</v>
      </c>
    </row>
    <row r="2448" spans="2:5">
      <c r="B2448" s="139">
        <v>44373</v>
      </c>
      <c r="C2448" t="s">
        <v>567</v>
      </c>
      <c r="D2448" t="s">
        <v>563</v>
      </c>
      <c r="E2448" s="140">
        <v>559</v>
      </c>
    </row>
    <row r="2449" spans="2:5">
      <c r="B2449" s="139">
        <v>44237</v>
      </c>
      <c r="C2449" t="s">
        <v>569</v>
      </c>
      <c r="D2449" t="s">
        <v>565</v>
      </c>
      <c r="E2449" s="140">
        <v>501</v>
      </c>
    </row>
    <row r="2450" spans="2:5">
      <c r="B2450" s="139">
        <v>44531</v>
      </c>
      <c r="C2450" t="s">
        <v>571</v>
      </c>
      <c r="D2450" t="s">
        <v>563</v>
      </c>
      <c r="E2450" s="140">
        <v>306</v>
      </c>
    </row>
    <row r="2451" spans="2:5">
      <c r="B2451" s="139">
        <v>44308</v>
      </c>
      <c r="C2451" t="s">
        <v>571</v>
      </c>
      <c r="D2451" t="s">
        <v>565</v>
      </c>
      <c r="E2451" s="140">
        <v>906</v>
      </c>
    </row>
    <row r="2452" spans="2:5">
      <c r="B2452" s="139">
        <v>44402</v>
      </c>
      <c r="C2452" t="s">
        <v>567</v>
      </c>
      <c r="D2452" t="s">
        <v>565</v>
      </c>
      <c r="E2452" s="140">
        <v>574</v>
      </c>
    </row>
    <row r="2453" spans="2:5">
      <c r="B2453" s="139">
        <v>44292</v>
      </c>
      <c r="C2453" t="s">
        <v>564</v>
      </c>
      <c r="D2453" t="s">
        <v>563</v>
      </c>
      <c r="E2453" s="140">
        <v>890</v>
      </c>
    </row>
    <row r="2454" spans="2:5">
      <c r="B2454" s="139">
        <v>44542</v>
      </c>
      <c r="C2454" t="s">
        <v>566</v>
      </c>
      <c r="D2454" t="s">
        <v>563</v>
      </c>
      <c r="E2454" s="140">
        <v>376</v>
      </c>
    </row>
    <row r="2455" spans="2:5">
      <c r="B2455" s="139">
        <v>44211</v>
      </c>
      <c r="C2455" t="s">
        <v>561</v>
      </c>
      <c r="D2455" t="s">
        <v>565</v>
      </c>
      <c r="E2455" s="140">
        <v>756</v>
      </c>
    </row>
    <row r="2456" spans="2:5">
      <c r="B2456" s="139">
        <v>44227</v>
      </c>
      <c r="C2456" t="s">
        <v>559</v>
      </c>
      <c r="D2456" t="s">
        <v>560</v>
      </c>
      <c r="E2456" s="140">
        <v>483</v>
      </c>
    </row>
    <row r="2457" spans="2:5">
      <c r="B2457" s="139">
        <v>44241</v>
      </c>
      <c r="C2457" t="s">
        <v>566</v>
      </c>
      <c r="D2457" t="s">
        <v>563</v>
      </c>
      <c r="E2457" s="140">
        <v>438</v>
      </c>
    </row>
    <row r="2458" spans="2:5">
      <c r="B2458" s="139">
        <v>44393</v>
      </c>
      <c r="C2458" t="s">
        <v>568</v>
      </c>
      <c r="D2458" t="s">
        <v>563</v>
      </c>
      <c r="E2458" s="140">
        <v>967</v>
      </c>
    </row>
    <row r="2459" spans="2:5">
      <c r="B2459" s="139">
        <v>44534</v>
      </c>
      <c r="C2459" t="s">
        <v>566</v>
      </c>
      <c r="D2459" t="s">
        <v>565</v>
      </c>
      <c r="E2459" s="140">
        <v>300</v>
      </c>
    </row>
    <row r="2460" spans="2:5">
      <c r="B2460" s="139">
        <v>44263</v>
      </c>
      <c r="C2460" t="s">
        <v>567</v>
      </c>
      <c r="D2460" t="s">
        <v>565</v>
      </c>
      <c r="E2460" s="140">
        <v>356</v>
      </c>
    </row>
    <row r="2461" spans="2:5">
      <c r="B2461" s="139">
        <v>44203</v>
      </c>
      <c r="C2461" t="s">
        <v>568</v>
      </c>
      <c r="D2461" t="s">
        <v>560</v>
      </c>
      <c r="E2461" s="140">
        <v>855</v>
      </c>
    </row>
    <row r="2462" spans="2:5">
      <c r="B2462" s="139">
        <v>44296</v>
      </c>
      <c r="C2462" t="s">
        <v>571</v>
      </c>
      <c r="D2462" t="s">
        <v>560</v>
      </c>
      <c r="E2462" s="140">
        <v>734</v>
      </c>
    </row>
    <row r="2463" spans="2:5">
      <c r="B2463" s="139">
        <v>44440</v>
      </c>
      <c r="C2463" t="s">
        <v>564</v>
      </c>
      <c r="D2463" t="s">
        <v>563</v>
      </c>
      <c r="E2463" s="140">
        <v>325</v>
      </c>
    </row>
    <row r="2464" spans="2:5">
      <c r="B2464" s="139">
        <v>44367</v>
      </c>
      <c r="C2464" t="s">
        <v>569</v>
      </c>
      <c r="D2464" t="s">
        <v>563</v>
      </c>
      <c r="E2464" s="140">
        <v>307</v>
      </c>
    </row>
    <row r="2465" spans="2:5">
      <c r="B2465" s="139">
        <v>44389</v>
      </c>
      <c r="C2465" t="s">
        <v>559</v>
      </c>
      <c r="D2465" t="s">
        <v>560</v>
      </c>
      <c r="E2465" s="140">
        <v>481</v>
      </c>
    </row>
    <row r="2466" spans="2:5">
      <c r="B2466" s="139">
        <v>44269</v>
      </c>
      <c r="C2466" t="s">
        <v>561</v>
      </c>
      <c r="D2466" t="s">
        <v>560</v>
      </c>
      <c r="E2466" s="140">
        <v>157</v>
      </c>
    </row>
    <row r="2467" spans="2:5">
      <c r="B2467" s="139">
        <v>44230</v>
      </c>
      <c r="C2467" t="s">
        <v>562</v>
      </c>
      <c r="D2467" t="s">
        <v>560</v>
      </c>
      <c r="E2467" s="140">
        <v>879</v>
      </c>
    </row>
    <row r="2468" spans="2:5">
      <c r="B2468" s="139">
        <v>44467</v>
      </c>
      <c r="C2468" t="s">
        <v>559</v>
      </c>
      <c r="D2468" t="s">
        <v>563</v>
      </c>
      <c r="E2468" s="140">
        <v>331</v>
      </c>
    </row>
    <row r="2469" spans="2:5">
      <c r="B2469" s="139">
        <v>44388</v>
      </c>
      <c r="C2469" t="s">
        <v>566</v>
      </c>
      <c r="D2469" t="s">
        <v>560</v>
      </c>
      <c r="E2469" s="140">
        <v>401</v>
      </c>
    </row>
    <row r="2470" spans="2:5">
      <c r="B2470" s="139">
        <v>44517</v>
      </c>
      <c r="C2470" t="s">
        <v>569</v>
      </c>
      <c r="D2470" t="s">
        <v>565</v>
      </c>
      <c r="E2470" s="140">
        <v>270</v>
      </c>
    </row>
    <row r="2471" spans="2:5">
      <c r="B2471" s="139">
        <v>44312</v>
      </c>
      <c r="C2471" t="s">
        <v>569</v>
      </c>
      <c r="D2471" t="s">
        <v>565</v>
      </c>
      <c r="E2471" s="140">
        <v>198</v>
      </c>
    </row>
    <row r="2472" spans="2:5">
      <c r="B2472" s="139">
        <v>44440</v>
      </c>
      <c r="C2472" t="s">
        <v>568</v>
      </c>
      <c r="D2472" t="s">
        <v>565</v>
      </c>
      <c r="E2472" s="140">
        <v>490</v>
      </c>
    </row>
    <row r="2473" spans="2:5">
      <c r="B2473" s="139">
        <v>44317</v>
      </c>
      <c r="C2473" t="s">
        <v>561</v>
      </c>
      <c r="D2473" t="s">
        <v>560</v>
      </c>
      <c r="E2473" s="140">
        <v>163</v>
      </c>
    </row>
    <row r="2474" spans="2:5">
      <c r="B2474" s="139">
        <v>44216</v>
      </c>
      <c r="C2474" t="s">
        <v>561</v>
      </c>
      <c r="D2474" t="s">
        <v>560</v>
      </c>
      <c r="E2474" s="140">
        <v>507</v>
      </c>
    </row>
    <row r="2475" spans="2:5">
      <c r="B2475" s="139">
        <v>44411</v>
      </c>
      <c r="C2475" t="s">
        <v>564</v>
      </c>
      <c r="D2475" t="s">
        <v>565</v>
      </c>
      <c r="E2475" s="140">
        <v>672</v>
      </c>
    </row>
    <row r="2476" spans="2:5">
      <c r="B2476" s="139">
        <v>44210</v>
      </c>
      <c r="C2476" t="s">
        <v>568</v>
      </c>
      <c r="D2476" t="s">
        <v>560</v>
      </c>
      <c r="E2476" s="140">
        <v>398</v>
      </c>
    </row>
    <row r="2477" spans="2:5">
      <c r="B2477" s="139">
        <v>44345</v>
      </c>
      <c r="C2477" t="s">
        <v>568</v>
      </c>
      <c r="D2477" t="s">
        <v>560</v>
      </c>
      <c r="E2477" s="140">
        <v>385</v>
      </c>
    </row>
    <row r="2478" spans="2:5">
      <c r="B2478" s="139">
        <v>44361</v>
      </c>
      <c r="C2478" t="s">
        <v>568</v>
      </c>
      <c r="D2478" t="s">
        <v>565</v>
      </c>
      <c r="E2478" s="140">
        <v>977</v>
      </c>
    </row>
    <row r="2479" spans="2:5">
      <c r="B2479" s="139">
        <v>44306</v>
      </c>
      <c r="C2479" t="s">
        <v>569</v>
      </c>
      <c r="D2479" t="s">
        <v>563</v>
      </c>
      <c r="E2479" s="140">
        <v>443</v>
      </c>
    </row>
    <row r="2480" spans="2:5">
      <c r="B2480" s="139">
        <v>44265</v>
      </c>
      <c r="C2480" t="s">
        <v>569</v>
      </c>
      <c r="D2480" t="s">
        <v>565</v>
      </c>
      <c r="E2480" s="140">
        <v>527</v>
      </c>
    </row>
    <row r="2481" spans="2:5">
      <c r="B2481" s="139">
        <v>44274</v>
      </c>
      <c r="C2481" t="s">
        <v>568</v>
      </c>
      <c r="D2481" t="s">
        <v>563</v>
      </c>
      <c r="E2481" s="140">
        <v>519</v>
      </c>
    </row>
    <row r="2482" spans="2:5">
      <c r="B2482" s="139">
        <v>44519</v>
      </c>
      <c r="C2482" t="s">
        <v>561</v>
      </c>
      <c r="D2482" t="s">
        <v>560</v>
      </c>
      <c r="E2482" s="140">
        <v>101</v>
      </c>
    </row>
    <row r="2483" spans="2:5">
      <c r="B2483" s="139">
        <v>44472</v>
      </c>
      <c r="C2483" t="s">
        <v>561</v>
      </c>
      <c r="D2483" t="s">
        <v>560</v>
      </c>
      <c r="E2483" s="140">
        <v>698</v>
      </c>
    </row>
    <row r="2484" spans="2:5">
      <c r="B2484" s="139">
        <v>44421</v>
      </c>
      <c r="C2484" t="s">
        <v>562</v>
      </c>
      <c r="D2484" t="s">
        <v>565</v>
      </c>
      <c r="E2484" s="140">
        <v>757</v>
      </c>
    </row>
    <row r="2485" spans="2:5">
      <c r="B2485" s="139">
        <v>44412</v>
      </c>
      <c r="C2485" t="s">
        <v>562</v>
      </c>
      <c r="D2485" t="s">
        <v>560</v>
      </c>
      <c r="E2485" s="140">
        <v>158</v>
      </c>
    </row>
    <row r="2486" spans="2:5">
      <c r="B2486" s="139">
        <v>44293</v>
      </c>
      <c r="C2486" t="s">
        <v>567</v>
      </c>
      <c r="D2486" t="s">
        <v>560</v>
      </c>
      <c r="E2486" s="140">
        <v>333</v>
      </c>
    </row>
    <row r="2487" spans="2:5">
      <c r="B2487" s="139">
        <v>44448</v>
      </c>
      <c r="C2487" t="s">
        <v>568</v>
      </c>
      <c r="D2487" t="s">
        <v>563</v>
      </c>
      <c r="E2487" s="140">
        <v>294</v>
      </c>
    </row>
    <row r="2488" spans="2:5">
      <c r="B2488" s="139">
        <v>44373</v>
      </c>
      <c r="C2488" t="s">
        <v>571</v>
      </c>
      <c r="D2488" t="s">
        <v>563</v>
      </c>
      <c r="E2488" s="140">
        <v>279</v>
      </c>
    </row>
    <row r="2489" spans="2:5">
      <c r="B2489" s="139">
        <v>44209</v>
      </c>
      <c r="C2489" t="s">
        <v>562</v>
      </c>
      <c r="D2489" t="s">
        <v>560</v>
      </c>
      <c r="E2489" s="140">
        <v>653</v>
      </c>
    </row>
    <row r="2490" spans="2:5">
      <c r="B2490" s="139">
        <v>44510</v>
      </c>
      <c r="C2490" t="s">
        <v>569</v>
      </c>
      <c r="D2490" t="s">
        <v>560</v>
      </c>
      <c r="E2490" s="140">
        <v>294</v>
      </c>
    </row>
    <row r="2491" spans="2:5">
      <c r="B2491" s="139">
        <v>44510</v>
      </c>
      <c r="C2491" t="s">
        <v>561</v>
      </c>
      <c r="D2491" t="s">
        <v>565</v>
      </c>
      <c r="E2491" s="140">
        <v>534</v>
      </c>
    </row>
    <row r="2492" spans="2:5">
      <c r="B2492" s="139">
        <v>44222</v>
      </c>
      <c r="C2492" t="s">
        <v>566</v>
      </c>
      <c r="D2492" t="s">
        <v>565</v>
      </c>
      <c r="E2492" s="140">
        <v>143</v>
      </c>
    </row>
    <row r="2493" spans="2:5">
      <c r="B2493" s="139">
        <v>44386</v>
      </c>
      <c r="C2493" t="s">
        <v>571</v>
      </c>
      <c r="D2493" t="s">
        <v>560</v>
      </c>
      <c r="E2493" s="140">
        <v>417</v>
      </c>
    </row>
    <row r="2494" spans="2:5">
      <c r="B2494" s="139">
        <v>44312</v>
      </c>
      <c r="C2494" t="s">
        <v>571</v>
      </c>
      <c r="D2494" t="s">
        <v>565</v>
      </c>
      <c r="E2494" s="140">
        <v>131</v>
      </c>
    </row>
    <row r="2495" spans="2:5">
      <c r="B2495" s="139">
        <v>44445</v>
      </c>
      <c r="C2495" t="s">
        <v>568</v>
      </c>
      <c r="D2495" t="s">
        <v>560</v>
      </c>
      <c r="E2495" s="140">
        <v>841</v>
      </c>
    </row>
    <row r="2496" spans="2:5">
      <c r="B2496" s="139">
        <v>44395</v>
      </c>
      <c r="C2496" t="s">
        <v>571</v>
      </c>
      <c r="D2496" t="s">
        <v>563</v>
      </c>
      <c r="E2496" s="140">
        <v>736</v>
      </c>
    </row>
    <row r="2497" spans="2:5">
      <c r="B2497" s="139">
        <v>44389</v>
      </c>
      <c r="C2497" t="s">
        <v>562</v>
      </c>
      <c r="D2497" t="s">
        <v>560</v>
      </c>
      <c r="E2497" s="140">
        <v>890</v>
      </c>
    </row>
    <row r="2498" spans="2:5">
      <c r="B2498" s="139">
        <v>44226</v>
      </c>
      <c r="C2498" t="s">
        <v>564</v>
      </c>
      <c r="D2498" t="s">
        <v>565</v>
      </c>
      <c r="E2498" s="140">
        <v>422</v>
      </c>
    </row>
    <row r="2499" spans="2:5">
      <c r="B2499" s="139">
        <v>44230</v>
      </c>
      <c r="C2499" t="s">
        <v>561</v>
      </c>
      <c r="D2499" t="s">
        <v>565</v>
      </c>
      <c r="E2499" s="140">
        <v>384</v>
      </c>
    </row>
    <row r="2500" spans="2:5">
      <c r="B2500" s="139">
        <v>44553</v>
      </c>
      <c r="C2500" t="s">
        <v>564</v>
      </c>
      <c r="D2500" t="s">
        <v>563</v>
      </c>
      <c r="E2500" s="140">
        <v>123</v>
      </c>
    </row>
    <row r="2501" spans="2:5">
      <c r="B2501" s="139">
        <v>44537</v>
      </c>
      <c r="C2501" t="s">
        <v>566</v>
      </c>
      <c r="D2501" t="s">
        <v>565</v>
      </c>
      <c r="E2501" s="140">
        <v>637</v>
      </c>
    </row>
    <row r="2502" spans="2:5">
      <c r="B2502" s="139">
        <v>44424</v>
      </c>
      <c r="C2502" t="s">
        <v>567</v>
      </c>
      <c r="D2502" t="s">
        <v>563</v>
      </c>
      <c r="E2502" s="140">
        <v>394</v>
      </c>
    </row>
    <row r="2503" spans="2:5">
      <c r="B2503" s="139">
        <v>44379</v>
      </c>
      <c r="C2503" t="s">
        <v>561</v>
      </c>
      <c r="D2503" t="s">
        <v>560</v>
      </c>
      <c r="E2503" s="140">
        <v>280</v>
      </c>
    </row>
    <row r="2504" spans="2:5">
      <c r="B2504" s="139">
        <v>44560</v>
      </c>
      <c r="C2504" t="s">
        <v>569</v>
      </c>
      <c r="D2504" t="s">
        <v>565</v>
      </c>
      <c r="E2504" s="140">
        <v>963</v>
      </c>
    </row>
    <row r="2505" spans="2:5">
      <c r="B2505" s="139">
        <v>44560</v>
      </c>
      <c r="C2505" t="s">
        <v>566</v>
      </c>
      <c r="D2505" t="s">
        <v>563</v>
      </c>
      <c r="E2505" s="140">
        <v>913</v>
      </c>
    </row>
    <row r="2506" spans="2:5">
      <c r="B2506" s="139">
        <v>44391</v>
      </c>
      <c r="C2506" t="s">
        <v>561</v>
      </c>
      <c r="D2506" t="s">
        <v>565</v>
      </c>
      <c r="E2506" s="140">
        <v>233</v>
      </c>
    </row>
    <row r="2507" spans="2:5">
      <c r="B2507" s="139">
        <v>44558</v>
      </c>
      <c r="C2507" t="s">
        <v>571</v>
      </c>
      <c r="D2507" t="s">
        <v>563</v>
      </c>
      <c r="E2507" s="140">
        <v>218</v>
      </c>
    </row>
    <row r="2508" spans="2:5">
      <c r="B2508" s="139">
        <v>44237</v>
      </c>
      <c r="C2508" t="s">
        <v>571</v>
      </c>
      <c r="D2508" t="s">
        <v>565</v>
      </c>
      <c r="E2508" s="140">
        <v>826</v>
      </c>
    </row>
    <row r="2509" spans="2:5">
      <c r="B2509" s="139">
        <v>44383</v>
      </c>
      <c r="C2509" t="s">
        <v>566</v>
      </c>
      <c r="D2509" t="s">
        <v>563</v>
      </c>
      <c r="E2509" s="140">
        <v>750</v>
      </c>
    </row>
    <row r="2510" spans="2:5">
      <c r="B2510" s="139">
        <v>44240</v>
      </c>
      <c r="C2510" t="s">
        <v>562</v>
      </c>
      <c r="D2510" t="s">
        <v>565</v>
      </c>
      <c r="E2510" s="140">
        <v>862</v>
      </c>
    </row>
    <row r="2511" spans="2:5">
      <c r="B2511" s="139">
        <v>44347</v>
      </c>
      <c r="C2511" t="s">
        <v>567</v>
      </c>
      <c r="D2511" t="s">
        <v>560</v>
      </c>
      <c r="E2511" s="140">
        <v>791</v>
      </c>
    </row>
    <row r="2512" spans="2:5">
      <c r="B2512" s="139">
        <v>44437</v>
      </c>
      <c r="C2512" t="s">
        <v>561</v>
      </c>
      <c r="D2512" t="s">
        <v>560</v>
      </c>
      <c r="E2512" s="140">
        <v>106</v>
      </c>
    </row>
    <row r="2513" spans="2:5">
      <c r="B2513" s="139">
        <v>44543</v>
      </c>
      <c r="C2513" t="s">
        <v>562</v>
      </c>
      <c r="D2513" t="s">
        <v>563</v>
      </c>
      <c r="E2513" s="140">
        <v>690</v>
      </c>
    </row>
    <row r="2514" spans="2:5">
      <c r="B2514" s="139">
        <v>44285</v>
      </c>
      <c r="C2514" t="s">
        <v>559</v>
      </c>
      <c r="D2514" t="s">
        <v>565</v>
      </c>
      <c r="E2514" s="140">
        <v>534</v>
      </c>
    </row>
    <row r="2515" spans="2:5">
      <c r="B2515" s="139">
        <v>44279</v>
      </c>
      <c r="C2515" t="s">
        <v>566</v>
      </c>
      <c r="D2515" t="s">
        <v>560</v>
      </c>
      <c r="E2515" s="140">
        <v>918</v>
      </c>
    </row>
    <row r="2516" spans="2:5">
      <c r="B2516" s="139">
        <v>44351</v>
      </c>
      <c r="C2516" t="s">
        <v>570</v>
      </c>
      <c r="D2516" t="s">
        <v>560</v>
      </c>
      <c r="E2516" s="140">
        <v>579</v>
      </c>
    </row>
    <row r="2517" spans="2:5">
      <c r="B2517" s="139">
        <v>44488</v>
      </c>
      <c r="C2517" t="s">
        <v>564</v>
      </c>
      <c r="D2517" t="s">
        <v>565</v>
      </c>
      <c r="E2517" s="140">
        <v>680</v>
      </c>
    </row>
    <row r="2518" spans="2:5">
      <c r="B2518" s="139">
        <v>44519</v>
      </c>
      <c r="C2518" t="s">
        <v>569</v>
      </c>
      <c r="D2518" t="s">
        <v>565</v>
      </c>
      <c r="E2518" s="140">
        <v>446</v>
      </c>
    </row>
    <row r="2519" spans="2:5">
      <c r="B2519" s="139">
        <v>44328</v>
      </c>
      <c r="C2519" t="s">
        <v>559</v>
      </c>
      <c r="D2519" t="s">
        <v>565</v>
      </c>
      <c r="E2519" s="140">
        <v>328</v>
      </c>
    </row>
    <row r="2520" spans="2:5">
      <c r="B2520" s="139">
        <v>44523</v>
      </c>
      <c r="C2520" t="s">
        <v>567</v>
      </c>
      <c r="D2520" t="s">
        <v>565</v>
      </c>
      <c r="E2520" s="140">
        <v>418</v>
      </c>
    </row>
    <row r="2521" spans="2:5">
      <c r="B2521" s="139">
        <v>44470</v>
      </c>
      <c r="C2521" t="s">
        <v>561</v>
      </c>
      <c r="D2521" t="s">
        <v>563</v>
      </c>
      <c r="E2521" s="140">
        <v>990</v>
      </c>
    </row>
    <row r="2522" spans="2:5">
      <c r="B2522" s="139">
        <v>44536</v>
      </c>
      <c r="C2522" t="s">
        <v>561</v>
      </c>
      <c r="D2522" t="s">
        <v>560</v>
      </c>
      <c r="E2522" s="140">
        <v>408</v>
      </c>
    </row>
    <row r="2523" spans="2:5">
      <c r="B2523" s="139">
        <v>44526</v>
      </c>
      <c r="C2523" t="s">
        <v>562</v>
      </c>
      <c r="D2523" t="s">
        <v>563</v>
      </c>
      <c r="E2523" s="140">
        <v>623</v>
      </c>
    </row>
    <row r="2524" spans="2:5">
      <c r="B2524" s="139">
        <v>44560</v>
      </c>
      <c r="C2524" t="s">
        <v>561</v>
      </c>
      <c r="D2524" t="s">
        <v>560</v>
      </c>
      <c r="E2524" s="140">
        <v>437</v>
      </c>
    </row>
    <row r="2525" spans="2:5">
      <c r="B2525" s="139">
        <v>44405</v>
      </c>
      <c r="C2525" t="s">
        <v>571</v>
      </c>
      <c r="D2525" t="s">
        <v>563</v>
      </c>
      <c r="E2525" s="140">
        <v>946</v>
      </c>
    </row>
    <row r="2526" spans="2:5">
      <c r="B2526" s="139">
        <v>44281</v>
      </c>
      <c r="C2526" t="s">
        <v>559</v>
      </c>
      <c r="D2526" t="s">
        <v>560</v>
      </c>
      <c r="E2526" s="140">
        <v>656</v>
      </c>
    </row>
    <row r="2527" spans="2:5">
      <c r="B2527" s="139">
        <v>44458</v>
      </c>
      <c r="C2527" t="s">
        <v>562</v>
      </c>
      <c r="D2527" t="s">
        <v>560</v>
      </c>
      <c r="E2527" s="140">
        <v>670</v>
      </c>
    </row>
    <row r="2528" spans="2:5">
      <c r="B2528" s="139">
        <v>44504</v>
      </c>
      <c r="C2528" t="s">
        <v>570</v>
      </c>
      <c r="D2528" t="s">
        <v>560</v>
      </c>
      <c r="E2528" s="140">
        <v>540</v>
      </c>
    </row>
    <row r="2529" spans="2:5">
      <c r="B2529" s="139">
        <v>44411</v>
      </c>
      <c r="C2529" t="s">
        <v>571</v>
      </c>
      <c r="D2529" t="s">
        <v>563</v>
      </c>
      <c r="E2529" s="140">
        <v>524</v>
      </c>
    </row>
    <row r="2530" spans="2:5">
      <c r="B2530" s="139">
        <v>44382</v>
      </c>
      <c r="C2530" t="s">
        <v>559</v>
      </c>
      <c r="D2530" t="s">
        <v>560</v>
      </c>
      <c r="E2530" s="140">
        <v>236</v>
      </c>
    </row>
    <row r="2531" spans="2:5">
      <c r="B2531" s="139">
        <v>44441</v>
      </c>
      <c r="C2531" t="s">
        <v>570</v>
      </c>
      <c r="D2531" t="s">
        <v>563</v>
      </c>
      <c r="E2531" s="140">
        <v>289</v>
      </c>
    </row>
    <row r="2532" spans="2:5">
      <c r="B2532" s="139">
        <v>44320</v>
      </c>
      <c r="C2532" t="s">
        <v>559</v>
      </c>
      <c r="D2532" t="s">
        <v>560</v>
      </c>
      <c r="E2532" s="140">
        <v>999</v>
      </c>
    </row>
    <row r="2533" spans="2:5">
      <c r="B2533" s="139">
        <v>44531</v>
      </c>
      <c r="C2533" t="s">
        <v>570</v>
      </c>
      <c r="D2533" t="s">
        <v>565</v>
      </c>
      <c r="E2533" s="140">
        <v>934</v>
      </c>
    </row>
    <row r="2534" spans="2:5">
      <c r="B2534" s="139">
        <v>44290</v>
      </c>
      <c r="C2534" t="s">
        <v>570</v>
      </c>
      <c r="D2534" t="s">
        <v>563</v>
      </c>
      <c r="E2534" s="140">
        <v>519</v>
      </c>
    </row>
    <row r="2535" spans="2:5">
      <c r="B2535" s="139">
        <v>44262</v>
      </c>
      <c r="C2535" t="s">
        <v>567</v>
      </c>
      <c r="D2535" t="s">
        <v>560</v>
      </c>
      <c r="E2535" s="140">
        <v>693</v>
      </c>
    </row>
    <row r="2536" spans="2:5">
      <c r="B2536" s="139">
        <v>44462</v>
      </c>
      <c r="C2536" t="s">
        <v>559</v>
      </c>
      <c r="D2536" t="s">
        <v>563</v>
      </c>
      <c r="E2536" s="140">
        <v>850</v>
      </c>
    </row>
    <row r="2537" spans="2:5">
      <c r="B2537" s="139">
        <v>44247</v>
      </c>
      <c r="C2537" t="s">
        <v>561</v>
      </c>
      <c r="D2537" t="s">
        <v>563</v>
      </c>
      <c r="E2537" s="140">
        <v>349</v>
      </c>
    </row>
    <row r="2538" spans="2:5">
      <c r="B2538" s="139">
        <v>44223</v>
      </c>
      <c r="C2538" t="s">
        <v>562</v>
      </c>
      <c r="D2538" t="s">
        <v>560</v>
      </c>
      <c r="E2538" s="140">
        <v>564</v>
      </c>
    </row>
    <row r="2539" spans="2:5">
      <c r="B2539" s="139">
        <v>44373</v>
      </c>
      <c r="C2539" t="s">
        <v>561</v>
      </c>
      <c r="D2539" t="s">
        <v>560</v>
      </c>
      <c r="E2539" s="140">
        <v>465</v>
      </c>
    </row>
    <row r="2540" spans="2:5">
      <c r="B2540" s="139">
        <v>44399</v>
      </c>
      <c r="C2540" t="s">
        <v>562</v>
      </c>
      <c r="D2540" t="s">
        <v>563</v>
      </c>
      <c r="E2540" s="140">
        <v>501</v>
      </c>
    </row>
    <row r="2541" spans="2:5">
      <c r="B2541" s="139">
        <v>44458</v>
      </c>
      <c r="C2541" t="s">
        <v>567</v>
      </c>
      <c r="D2541" t="s">
        <v>563</v>
      </c>
      <c r="E2541" s="140">
        <v>876</v>
      </c>
    </row>
    <row r="2542" spans="2:5">
      <c r="B2542" s="139">
        <v>44300</v>
      </c>
      <c r="C2542" t="s">
        <v>571</v>
      </c>
      <c r="D2542" t="s">
        <v>565</v>
      </c>
      <c r="E2542" s="140">
        <v>901</v>
      </c>
    </row>
    <row r="2543" spans="2:5">
      <c r="B2543" s="139">
        <v>44364</v>
      </c>
      <c r="C2543" t="s">
        <v>569</v>
      </c>
      <c r="D2543" t="s">
        <v>563</v>
      </c>
      <c r="E2543" s="140">
        <v>356</v>
      </c>
    </row>
    <row r="2544" spans="2:5">
      <c r="B2544" s="139">
        <v>44515</v>
      </c>
      <c r="C2544" t="s">
        <v>569</v>
      </c>
      <c r="D2544" t="s">
        <v>563</v>
      </c>
      <c r="E2544" s="140">
        <v>398</v>
      </c>
    </row>
    <row r="2545" spans="2:5">
      <c r="B2545" s="139">
        <v>44198</v>
      </c>
      <c r="C2545" t="s">
        <v>567</v>
      </c>
      <c r="D2545" t="s">
        <v>560</v>
      </c>
      <c r="E2545" s="140">
        <v>124</v>
      </c>
    </row>
    <row r="2546" spans="2:5">
      <c r="B2546" s="139">
        <v>44310</v>
      </c>
      <c r="C2546" t="s">
        <v>562</v>
      </c>
      <c r="D2546" t="s">
        <v>565</v>
      </c>
      <c r="E2546" s="140">
        <v>702</v>
      </c>
    </row>
    <row r="2547" spans="2:5">
      <c r="B2547" s="139">
        <v>44311</v>
      </c>
      <c r="C2547" t="s">
        <v>562</v>
      </c>
      <c r="D2547" t="s">
        <v>560</v>
      </c>
      <c r="E2547" s="140">
        <v>131</v>
      </c>
    </row>
    <row r="2548" spans="2:5">
      <c r="B2548" s="139">
        <v>44380</v>
      </c>
      <c r="C2548" t="s">
        <v>566</v>
      </c>
      <c r="D2548" t="s">
        <v>560</v>
      </c>
      <c r="E2548" s="140">
        <v>513</v>
      </c>
    </row>
    <row r="2549" spans="2:5">
      <c r="B2549" s="139">
        <v>44480</v>
      </c>
      <c r="C2549" t="s">
        <v>570</v>
      </c>
      <c r="D2549" t="s">
        <v>560</v>
      </c>
      <c r="E2549" s="140">
        <v>240</v>
      </c>
    </row>
    <row r="2550" spans="2:5">
      <c r="B2550" s="139">
        <v>44320</v>
      </c>
      <c r="C2550" t="s">
        <v>571</v>
      </c>
      <c r="D2550" t="s">
        <v>565</v>
      </c>
      <c r="E2550" s="140">
        <v>876</v>
      </c>
    </row>
    <row r="2551" spans="2:5">
      <c r="B2551" s="139">
        <v>44311</v>
      </c>
      <c r="C2551" t="s">
        <v>559</v>
      </c>
      <c r="D2551" t="s">
        <v>560</v>
      </c>
      <c r="E2551" s="140">
        <v>800</v>
      </c>
    </row>
    <row r="2552" spans="2:5">
      <c r="B2552" s="139">
        <v>44489</v>
      </c>
      <c r="C2552" t="s">
        <v>568</v>
      </c>
      <c r="D2552" t="s">
        <v>563</v>
      </c>
      <c r="E2552" s="140">
        <v>757</v>
      </c>
    </row>
    <row r="2553" spans="2:5">
      <c r="B2553" s="139">
        <v>44523</v>
      </c>
      <c r="C2553" t="s">
        <v>568</v>
      </c>
      <c r="D2553" t="s">
        <v>560</v>
      </c>
      <c r="E2553" s="140">
        <v>396</v>
      </c>
    </row>
    <row r="2554" spans="2:5">
      <c r="B2554" s="139">
        <v>44537</v>
      </c>
      <c r="C2554" t="s">
        <v>569</v>
      </c>
      <c r="D2554" t="s">
        <v>565</v>
      </c>
      <c r="E2554" s="140">
        <v>653</v>
      </c>
    </row>
    <row r="2555" spans="2:5">
      <c r="B2555" s="139">
        <v>44338</v>
      </c>
      <c r="C2555" t="s">
        <v>562</v>
      </c>
      <c r="D2555" t="s">
        <v>560</v>
      </c>
      <c r="E2555" s="140">
        <v>629</v>
      </c>
    </row>
    <row r="2556" spans="2:5">
      <c r="B2556" s="139">
        <v>44230</v>
      </c>
      <c r="C2556" t="s">
        <v>559</v>
      </c>
      <c r="D2556" t="s">
        <v>560</v>
      </c>
      <c r="E2556" s="140">
        <v>917</v>
      </c>
    </row>
    <row r="2557" spans="2:5">
      <c r="B2557" s="139">
        <v>44392</v>
      </c>
      <c r="C2557" t="s">
        <v>571</v>
      </c>
      <c r="D2557" t="s">
        <v>563</v>
      </c>
      <c r="E2557" s="140">
        <v>735</v>
      </c>
    </row>
    <row r="2558" spans="2:5">
      <c r="B2558" s="139">
        <v>44448</v>
      </c>
      <c r="C2558" t="s">
        <v>567</v>
      </c>
      <c r="D2558" t="s">
        <v>565</v>
      </c>
      <c r="E2558" s="140">
        <v>692</v>
      </c>
    </row>
    <row r="2559" spans="2:5">
      <c r="B2559" s="139">
        <v>44291</v>
      </c>
      <c r="C2559" t="s">
        <v>568</v>
      </c>
      <c r="D2559" t="s">
        <v>563</v>
      </c>
      <c r="E2559" s="140">
        <v>335</v>
      </c>
    </row>
    <row r="2560" spans="2:5">
      <c r="B2560" s="139">
        <v>44552</v>
      </c>
      <c r="C2560" t="s">
        <v>561</v>
      </c>
      <c r="D2560" t="s">
        <v>565</v>
      </c>
      <c r="E2560" s="140">
        <v>120</v>
      </c>
    </row>
    <row r="2561" spans="2:5">
      <c r="B2561" s="139">
        <v>44250</v>
      </c>
      <c r="C2561" t="s">
        <v>559</v>
      </c>
      <c r="D2561" t="s">
        <v>563</v>
      </c>
      <c r="E2561" s="140">
        <v>651</v>
      </c>
    </row>
    <row r="2562" spans="2:5">
      <c r="B2562" s="139">
        <v>44379</v>
      </c>
      <c r="C2562" t="s">
        <v>564</v>
      </c>
      <c r="D2562" t="s">
        <v>565</v>
      </c>
      <c r="E2562" s="140">
        <v>719</v>
      </c>
    </row>
    <row r="2563" spans="2:5">
      <c r="B2563" s="139">
        <v>44357</v>
      </c>
      <c r="C2563" t="s">
        <v>567</v>
      </c>
      <c r="D2563" t="s">
        <v>563</v>
      </c>
      <c r="E2563" s="140">
        <v>523</v>
      </c>
    </row>
    <row r="2564" spans="2:5">
      <c r="B2564" s="139">
        <v>44431</v>
      </c>
      <c r="C2564" t="s">
        <v>559</v>
      </c>
      <c r="D2564" t="s">
        <v>560</v>
      </c>
      <c r="E2564" s="140">
        <v>937</v>
      </c>
    </row>
    <row r="2565" spans="2:5">
      <c r="B2565" s="139">
        <v>44527</v>
      </c>
      <c r="C2565" t="s">
        <v>566</v>
      </c>
      <c r="D2565" t="s">
        <v>565</v>
      </c>
      <c r="E2565" s="140">
        <v>402</v>
      </c>
    </row>
    <row r="2566" spans="2:5">
      <c r="B2566" s="139">
        <v>44408</v>
      </c>
      <c r="C2566" t="s">
        <v>567</v>
      </c>
      <c r="D2566" t="s">
        <v>563</v>
      </c>
      <c r="E2566" s="140">
        <v>545</v>
      </c>
    </row>
    <row r="2567" spans="2:5">
      <c r="B2567" s="139">
        <v>44297</v>
      </c>
      <c r="C2567" t="s">
        <v>569</v>
      </c>
      <c r="D2567" t="s">
        <v>563</v>
      </c>
      <c r="E2567" s="140">
        <v>810</v>
      </c>
    </row>
    <row r="2568" spans="2:5">
      <c r="B2568" s="139">
        <v>44230</v>
      </c>
      <c r="C2568" t="s">
        <v>570</v>
      </c>
      <c r="D2568" t="s">
        <v>560</v>
      </c>
      <c r="E2568" s="140">
        <v>771</v>
      </c>
    </row>
    <row r="2569" spans="2:5">
      <c r="B2569" s="139">
        <v>44427</v>
      </c>
      <c r="C2569" t="s">
        <v>566</v>
      </c>
      <c r="D2569" t="s">
        <v>565</v>
      </c>
      <c r="E2569" s="140">
        <v>808</v>
      </c>
    </row>
    <row r="2570" spans="2:5">
      <c r="B2570" s="139">
        <v>44406</v>
      </c>
      <c r="C2570" t="s">
        <v>561</v>
      </c>
      <c r="D2570" t="s">
        <v>563</v>
      </c>
      <c r="E2570" s="140">
        <v>203</v>
      </c>
    </row>
    <row r="2571" spans="2:5">
      <c r="B2571" s="139">
        <v>44358</v>
      </c>
      <c r="C2571" t="s">
        <v>567</v>
      </c>
      <c r="D2571" t="s">
        <v>565</v>
      </c>
      <c r="E2571" s="140">
        <v>593</v>
      </c>
    </row>
    <row r="2572" spans="2:5">
      <c r="B2572" s="139">
        <v>44276</v>
      </c>
      <c r="C2572" t="s">
        <v>559</v>
      </c>
      <c r="D2572" t="s">
        <v>560</v>
      </c>
      <c r="E2572" s="140">
        <v>310</v>
      </c>
    </row>
    <row r="2573" spans="2:5">
      <c r="B2573" s="139">
        <v>44242</v>
      </c>
      <c r="C2573" t="s">
        <v>567</v>
      </c>
      <c r="D2573" t="s">
        <v>560</v>
      </c>
      <c r="E2573" s="140">
        <v>274</v>
      </c>
    </row>
    <row r="2574" spans="2:5">
      <c r="B2574" s="139">
        <v>44397</v>
      </c>
      <c r="C2574" t="s">
        <v>561</v>
      </c>
      <c r="D2574" t="s">
        <v>565</v>
      </c>
      <c r="E2574" s="140">
        <v>594</v>
      </c>
    </row>
    <row r="2575" spans="2:5">
      <c r="B2575" s="139">
        <v>44524</v>
      </c>
      <c r="C2575" t="s">
        <v>569</v>
      </c>
      <c r="D2575" t="s">
        <v>563</v>
      </c>
      <c r="E2575" s="140">
        <v>156</v>
      </c>
    </row>
    <row r="2576" spans="2:5">
      <c r="B2576" s="139">
        <v>44478</v>
      </c>
      <c r="C2576" t="s">
        <v>567</v>
      </c>
      <c r="D2576" t="s">
        <v>563</v>
      </c>
      <c r="E2576" s="140">
        <v>440</v>
      </c>
    </row>
    <row r="2577" spans="2:5">
      <c r="B2577" s="139">
        <v>44353</v>
      </c>
      <c r="C2577" t="s">
        <v>561</v>
      </c>
      <c r="D2577" t="s">
        <v>563</v>
      </c>
      <c r="E2577" s="140">
        <v>161</v>
      </c>
    </row>
    <row r="2578" spans="2:5">
      <c r="B2578" s="139">
        <v>44468</v>
      </c>
      <c r="C2578" t="s">
        <v>566</v>
      </c>
      <c r="D2578" t="s">
        <v>563</v>
      </c>
      <c r="E2578" s="140">
        <v>470</v>
      </c>
    </row>
    <row r="2579" spans="2:5">
      <c r="B2579" s="139">
        <v>44489</v>
      </c>
      <c r="C2579" t="s">
        <v>559</v>
      </c>
      <c r="D2579" t="s">
        <v>565</v>
      </c>
      <c r="E2579" s="140">
        <v>297</v>
      </c>
    </row>
    <row r="2580" spans="2:5">
      <c r="B2580" s="139">
        <v>44474</v>
      </c>
      <c r="C2580" t="s">
        <v>566</v>
      </c>
      <c r="D2580" t="s">
        <v>563</v>
      </c>
      <c r="E2580" s="140">
        <v>708</v>
      </c>
    </row>
    <row r="2581" spans="2:5">
      <c r="B2581" s="139">
        <v>44287</v>
      </c>
      <c r="C2581" t="s">
        <v>559</v>
      </c>
      <c r="D2581" t="s">
        <v>565</v>
      </c>
      <c r="E2581" s="140">
        <v>745</v>
      </c>
    </row>
    <row r="2582" spans="2:5">
      <c r="B2582" s="139">
        <v>44439</v>
      </c>
      <c r="C2582" t="s">
        <v>567</v>
      </c>
      <c r="D2582" t="s">
        <v>560</v>
      </c>
      <c r="E2582" s="140">
        <v>676</v>
      </c>
    </row>
    <row r="2583" spans="2:5">
      <c r="B2583" s="139">
        <v>44513</v>
      </c>
      <c r="C2583" t="s">
        <v>570</v>
      </c>
      <c r="D2583" t="s">
        <v>560</v>
      </c>
      <c r="E2583" s="140">
        <v>775</v>
      </c>
    </row>
    <row r="2584" spans="2:5">
      <c r="B2584" s="139">
        <v>44247</v>
      </c>
      <c r="C2584" t="s">
        <v>561</v>
      </c>
      <c r="D2584" t="s">
        <v>560</v>
      </c>
      <c r="E2584" s="140">
        <v>917</v>
      </c>
    </row>
    <row r="2585" spans="2:5">
      <c r="B2585" s="139">
        <v>44298</v>
      </c>
      <c r="C2585" t="s">
        <v>569</v>
      </c>
      <c r="D2585" t="s">
        <v>563</v>
      </c>
      <c r="E2585" s="140">
        <v>304</v>
      </c>
    </row>
    <row r="2586" spans="2:5">
      <c r="B2586" s="139">
        <v>44504</v>
      </c>
      <c r="C2586" t="s">
        <v>566</v>
      </c>
      <c r="D2586" t="s">
        <v>560</v>
      </c>
      <c r="E2586" s="140">
        <v>717</v>
      </c>
    </row>
    <row r="2587" spans="2:5">
      <c r="B2587" s="139">
        <v>44382</v>
      </c>
      <c r="C2587" t="s">
        <v>564</v>
      </c>
      <c r="D2587" t="s">
        <v>563</v>
      </c>
      <c r="E2587" s="140">
        <v>745</v>
      </c>
    </row>
    <row r="2588" spans="2:5">
      <c r="B2588" s="139">
        <v>44432</v>
      </c>
      <c r="C2588" t="s">
        <v>568</v>
      </c>
      <c r="D2588" t="s">
        <v>563</v>
      </c>
      <c r="E2588" s="140">
        <v>571</v>
      </c>
    </row>
    <row r="2589" spans="2:5">
      <c r="B2589" s="139">
        <v>44269</v>
      </c>
      <c r="C2589" t="s">
        <v>570</v>
      </c>
      <c r="D2589" t="s">
        <v>565</v>
      </c>
      <c r="E2589" s="140">
        <v>630</v>
      </c>
    </row>
    <row r="2590" spans="2:5">
      <c r="B2590" s="139">
        <v>44517</v>
      </c>
      <c r="C2590" t="s">
        <v>571</v>
      </c>
      <c r="D2590" t="s">
        <v>560</v>
      </c>
      <c r="E2590" s="140">
        <v>179</v>
      </c>
    </row>
    <row r="2591" spans="2:5">
      <c r="B2591" s="139">
        <v>44459</v>
      </c>
      <c r="C2591" t="s">
        <v>561</v>
      </c>
      <c r="D2591" t="s">
        <v>560</v>
      </c>
      <c r="E2591" s="140">
        <v>974</v>
      </c>
    </row>
    <row r="2592" spans="2:5">
      <c r="B2592" s="139">
        <v>44326</v>
      </c>
      <c r="C2592" t="s">
        <v>568</v>
      </c>
      <c r="D2592" t="s">
        <v>563</v>
      </c>
      <c r="E2592" s="140">
        <v>720</v>
      </c>
    </row>
    <row r="2593" spans="2:5">
      <c r="B2593" s="139">
        <v>44227</v>
      </c>
      <c r="C2593" t="s">
        <v>568</v>
      </c>
      <c r="D2593" t="s">
        <v>565</v>
      </c>
      <c r="E2593" s="140">
        <v>204</v>
      </c>
    </row>
    <row r="2594" spans="2:5">
      <c r="B2594" s="139">
        <v>44245</v>
      </c>
      <c r="C2594" t="s">
        <v>568</v>
      </c>
      <c r="D2594" t="s">
        <v>563</v>
      </c>
      <c r="E2594" s="140">
        <v>787</v>
      </c>
    </row>
    <row r="2595" spans="2:5">
      <c r="B2595" s="139">
        <v>44222</v>
      </c>
      <c r="C2595" t="s">
        <v>564</v>
      </c>
      <c r="D2595" t="s">
        <v>560</v>
      </c>
      <c r="E2595" s="140">
        <v>548</v>
      </c>
    </row>
    <row r="2596" spans="2:5">
      <c r="B2596" s="139">
        <v>44408</v>
      </c>
      <c r="C2596" t="s">
        <v>562</v>
      </c>
      <c r="D2596" t="s">
        <v>560</v>
      </c>
      <c r="E2596" s="140">
        <v>644</v>
      </c>
    </row>
    <row r="2597" spans="2:5">
      <c r="B2597" s="139">
        <v>44244</v>
      </c>
      <c r="C2597" t="s">
        <v>569</v>
      </c>
      <c r="D2597" t="s">
        <v>560</v>
      </c>
      <c r="E2597" s="140">
        <v>656</v>
      </c>
    </row>
    <row r="2598" spans="2:5">
      <c r="B2598" s="139">
        <v>44381</v>
      </c>
      <c r="C2598" t="s">
        <v>570</v>
      </c>
      <c r="D2598" t="s">
        <v>563</v>
      </c>
      <c r="E2598" s="140">
        <v>668</v>
      </c>
    </row>
    <row r="2599" spans="2:5">
      <c r="B2599" s="139">
        <v>44321</v>
      </c>
      <c r="C2599" t="s">
        <v>559</v>
      </c>
      <c r="D2599" t="s">
        <v>565</v>
      </c>
      <c r="E2599" s="140">
        <v>780</v>
      </c>
    </row>
    <row r="2600" spans="2:5">
      <c r="B2600" s="139">
        <v>44310</v>
      </c>
      <c r="C2600" t="s">
        <v>568</v>
      </c>
      <c r="D2600" t="s">
        <v>565</v>
      </c>
      <c r="E2600" s="140">
        <v>815</v>
      </c>
    </row>
    <row r="2601" spans="2:5">
      <c r="B2601" s="139">
        <v>44261</v>
      </c>
      <c r="C2601" t="s">
        <v>570</v>
      </c>
      <c r="D2601" t="s">
        <v>560</v>
      </c>
      <c r="E2601" s="140">
        <v>711</v>
      </c>
    </row>
    <row r="2602" spans="2:5">
      <c r="B2602" s="139">
        <v>44363</v>
      </c>
      <c r="C2602" t="s">
        <v>570</v>
      </c>
      <c r="D2602" t="s">
        <v>560</v>
      </c>
      <c r="E2602" s="140">
        <v>695</v>
      </c>
    </row>
    <row r="2603" spans="2:5">
      <c r="B2603" s="139">
        <v>44410</v>
      </c>
      <c r="C2603" t="s">
        <v>561</v>
      </c>
      <c r="D2603" t="s">
        <v>560</v>
      </c>
      <c r="E2603" s="140">
        <v>436</v>
      </c>
    </row>
    <row r="2604" spans="2:5">
      <c r="B2604" s="139">
        <v>44397</v>
      </c>
      <c r="C2604" t="s">
        <v>569</v>
      </c>
      <c r="D2604" t="s">
        <v>565</v>
      </c>
      <c r="E2604" s="140">
        <v>917</v>
      </c>
    </row>
    <row r="2605" spans="2:5">
      <c r="B2605" s="139">
        <v>44331</v>
      </c>
      <c r="C2605" t="s">
        <v>566</v>
      </c>
      <c r="D2605" t="s">
        <v>560</v>
      </c>
      <c r="E2605" s="140">
        <v>779</v>
      </c>
    </row>
    <row r="2606" spans="2:5">
      <c r="B2606" s="139">
        <v>44381</v>
      </c>
      <c r="C2606" t="s">
        <v>570</v>
      </c>
      <c r="D2606" t="s">
        <v>560</v>
      </c>
      <c r="E2606" s="140">
        <v>100</v>
      </c>
    </row>
    <row r="2607" spans="2:5">
      <c r="B2607" s="139">
        <v>44556</v>
      </c>
      <c r="C2607" t="s">
        <v>570</v>
      </c>
      <c r="D2607" t="s">
        <v>560</v>
      </c>
      <c r="E2607" s="140">
        <v>933</v>
      </c>
    </row>
    <row r="2608" spans="2:5">
      <c r="B2608" s="139">
        <v>44318</v>
      </c>
      <c r="C2608" t="s">
        <v>570</v>
      </c>
      <c r="D2608" t="s">
        <v>563</v>
      </c>
      <c r="E2608" s="140">
        <v>323</v>
      </c>
    </row>
    <row r="2609" spans="2:5">
      <c r="B2609" s="139">
        <v>44530</v>
      </c>
      <c r="C2609" t="s">
        <v>570</v>
      </c>
      <c r="D2609" t="s">
        <v>563</v>
      </c>
      <c r="E2609" s="140">
        <v>456</v>
      </c>
    </row>
    <row r="2610" spans="2:5">
      <c r="B2610" s="139">
        <v>44209</v>
      </c>
      <c r="C2610" t="s">
        <v>568</v>
      </c>
      <c r="D2610" t="s">
        <v>560</v>
      </c>
      <c r="E2610" s="140">
        <v>999</v>
      </c>
    </row>
    <row r="2611" spans="2:5">
      <c r="B2611" s="139">
        <v>44341</v>
      </c>
      <c r="C2611" t="s">
        <v>562</v>
      </c>
      <c r="D2611" t="s">
        <v>560</v>
      </c>
      <c r="E2611" s="140">
        <v>774</v>
      </c>
    </row>
    <row r="2612" spans="2:5">
      <c r="B2612" s="139">
        <v>44328</v>
      </c>
      <c r="C2612" t="s">
        <v>566</v>
      </c>
      <c r="D2612" t="s">
        <v>560</v>
      </c>
      <c r="E2612" s="140">
        <v>340</v>
      </c>
    </row>
    <row r="2613" spans="2:5">
      <c r="B2613" s="139">
        <v>44420</v>
      </c>
      <c r="C2613" t="s">
        <v>570</v>
      </c>
      <c r="D2613" t="s">
        <v>563</v>
      </c>
      <c r="E2613" s="140">
        <v>377</v>
      </c>
    </row>
    <row r="2614" spans="2:5">
      <c r="B2614" s="139">
        <v>44336</v>
      </c>
      <c r="C2614" t="s">
        <v>571</v>
      </c>
      <c r="D2614" t="s">
        <v>563</v>
      </c>
      <c r="E2614" s="140">
        <v>606</v>
      </c>
    </row>
    <row r="2615" spans="2:5">
      <c r="B2615" s="139">
        <v>44284</v>
      </c>
      <c r="C2615" t="s">
        <v>561</v>
      </c>
      <c r="D2615" t="s">
        <v>563</v>
      </c>
      <c r="E2615" s="140">
        <v>446</v>
      </c>
    </row>
    <row r="2616" spans="2:5">
      <c r="B2616" s="139">
        <v>44319</v>
      </c>
      <c r="C2616" t="s">
        <v>567</v>
      </c>
      <c r="D2616" t="s">
        <v>563</v>
      </c>
      <c r="E2616" s="140">
        <v>986</v>
      </c>
    </row>
    <row r="2617" spans="2:5">
      <c r="B2617" s="139">
        <v>44285</v>
      </c>
      <c r="C2617" t="s">
        <v>569</v>
      </c>
      <c r="D2617" t="s">
        <v>560</v>
      </c>
      <c r="E2617" s="140">
        <v>698</v>
      </c>
    </row>
    <row r="2618" spans="2:5">
      <c r="B2618" s="139">
        <v>44432</v>
      </c>
      <c r="C2618" t="s">
        <v>571</v>
      </c>
      <c r="D2618" t="s">
        <v>565</v>
      </c>
      <c r="E2618" s="140">
        <v>395</v>
      </c>
    </row>
    <row r="2619" spans="2:5">
      <c r="B2619" s="139">
        <v>44548</v>
      </c>
      <c r="C2619" t="s">
        <v>568</v>
      </c>
      <c r="D2619" t="s">
        <v>565</v>
      </c>
      <c r="E2619" s="140">
        <v>715</v>
      </c>
    </row>
    <row r="2620" spans="2:5">
      <c r="B2620" s="139">
        <v>44293</v>
      </c>
      <c r="C2620" t="s">
        <v>571</v>
      </c>
      <c r="D2620" t="s">
        <v>560</v>
      </c>
      <c r="E2620" s="140">
        <v>202</v>
      </c>
    </row>
    <row r="2621" spans="2:5">
      <c r="B2621" s="139">
        <v>44364</v>
      </c>
      <c r="C2621" t="s">
        <v>568</v>
      </c>
      <c r="D2621" t="s">
        <v>560</v>
      </c>
      <c r="E2621" s="140">
        <v>254</v>
      </c>
    </row>
    <row r="2622" spans="2:5">
      <c r="B2622" s="139">
        <v>44203</v>
      </c>
      <c r="C2622" t="s">
        <v>562</v>
      </c>
      <c r="D2622" t="s">
        <v>563</v>
      </c>
      <c r="E2622" s="140">
        <v>101</v>
      </c>
    </row>
    <row r="2623" spans="2:5">
      <c r="B2623" s="139">
        <v>44357</v>
      </c>
      <c r="C2623" t="s">
        <v>561</v>
      </c>
      <c r="D2623" t="s">
        <v>560</v>
      </c>
      <c r="E2623" s="140">
        <v>534</v>
      </c>
    </row>
    <row r="2624" spans="2:5">
      <c r="B2624" s="139">
        <v>44455</v>
      </c>
      <c r="C2624" t="s">
        <v>570</v>
      </c>
      <c r="D2624" t="s">
        <v>560</v>
      </c>
      <c r="E2624" s="140">
        <v>383</v>
      </c>
    </row>
    <row r="2625" spans="2:5">
      <c r="B2625" s="139">
        <v>44256</v>
      </c>
      <c r="C2625" t="s">
        <v>564</v>
      </c>
      <c r="D2625" t="s">
        <v>563</v>
      </c>
      <c r="E2625" s="140">
        <v>924</v>
      </c>
    </row>
    <row r="2626" spans="2:5">
      <c r="B2626" s="139">
        <v>44353</v>
      </c>
      <c r="C2626" t="s">
        <v>567</v>
      </c>
      <c r="D2626" t="s">
        <v>565</v>
      </c>
      <c r="E2626" s="140">
        <v>628</v>
      </c>
    </row>
    <row r="2627" spans="2:5">
      <c r="B2627" s="139">
        <v>44369</v>
      </c>
      <c r="C2627" t="s">
        <v>571</v>
      </c>
      <c r="D2627" t="s">
        <v>565</v>
      </c>
      <c r="E2627" s="140">
        <v>298</v>
      </c>
    </row>
    <row r="2628" spans="2:5">
      <c r="B2628" s="139">
        <v>44471</v>
      </c>
      <c r="C2628" t="s">
        <v>562</v>
      </c>
      <c r="D2628" t="s">
        <v>565</v>
      </c>
      <c r="E2628" s="140">
        <v>465</v>
      </c>
    </row>
    <row r="2629" spans="2:5">
      <c r="B2629" s="139">
        <v>44280</v>
      </c>
      <c r="C2629" t="s">
        <v>564</v>
      </c>
      <c r="D2629" t="s">
        <v>565</v>
      </c>
      <c r="E2629" s="140">
        <v>252</v>
      </c>
    </row>
    <row r="2630" spans="2:5">
      <c r="B2630" s="139">
        <v>44490</v>
      </c>
      <c r="C2630" t="s">
        <v>570</v>
      </c>
      <c r="D2630" t="s">
        <v>560</v>
      </c>
      <c r="E2630" s="140">
        <v>926</v>
      </c>
    </row>
    <row r="2631" spans="2:5">
      <c r="B2631" s="139">
        <v>44542</v>
      </c>
      <c r="C2631" t="s">
        <v>570</v>
      </c>
      <c r="D2631" t="s">
        <v>563</v>
      </c>
      <c r="E2631" s="140">
        <v>481</v>
      </c>
    </row>
    <row r="2632" spans="2:5">
      <c r="B2632" s="139">
        <v>44320</v>
      </c>
      <c r="C2632" t="s">
        <v>564</v>
      </c>
      <c r="D2632" t="s">
        <v>563</v>
      </c>
      <c r="E2632" s="140">
        <v>239</v>
      </c>
    </row>
    <row r="2633" spans="2:5">
      <c r="B2633" s="139">
        <v>44445</v>
      </c>
      <c r="C2633" t="s">
        <v>571</v>
      </c>
      <c r="D2633" t="s">
        <v>563</v>
      </c>
      <c r="E2633" s="140">
        <v>654</v>
      </c>
    </row>
    <row r="2634" spans="2:5">
      <c r="B2634" s="139">
        <v>44293</v>
      </c>
      <c r="C2634" t="s">
        <v>561</v>
      </c>
      <c r="D2634" t="s">
        <v>563</v>
      </c>
      <c r="E2634" s="140">
        <v>298</v>
      </c>
    </row>
    <row r="2635" spans="2:5">
      <c r="B2635" s="139">
        <v>44477</v>
      </c>
      <c r="C2635" t="s">
        <v>566</v>
      </c>
      <c r="D2635" t="s">
        <v>560</v>
      </c>
      <c r="E2635" s="140">
        <v>943</v>
      </c>
    </row>
    <row r="2636" spans="2:5">
      <c r="B2636" s="139">
        <v>44214</v>
      </c>
      <c r="C2636" t="s">
        <v>571</v>
      </c>
      <c r="D2636" t="s">
        <v>563</v>
      </c>
      <c r="E2636" s="140">
        <v>177</v>
      </c>
    </row>
    <row r="2637" spans="2:5">
      <c r="B2637" s="139">
        <v>44302</v>
      </c>
      <c r="C2637" t="s">
        <v>562</v>
      </c>
      <c r="D2637" t="s">
        <v>560</v>
      </c>
      <c r="E2637" s="140">
        <v>718</v>
      </c>
    </row>
    <row r="2638" spans="2:5">
      <c r="B2638" s="139">
        <v>44344</v>
      </c>
      <c r="C2638" t="s">
        <v>562</v>
      </c>
      <c r="D2638" t="s">
        <v>565</v>
      </c>
      <c r="E2638" s="140">
        <v>476</v>
      </c>
    </row>
    <row r="2639" spans="2:5">
      <c r="B2639" s="139">
        <v>44287</v>
      </c>
      <c r="C2639" t="s">
        <v>562</v>
      </c>
      <c r="D2639" t="s">
        <v>565</v>
      </c>
      <c r="E2639" s="140">
        <v>124</v>
      </c>
    </row>
    <row r="2640" spans="2:5">
      <c r="B2640" s="139">
        <v>44432</v>
      </c>
      <c r="C2640" t="s">
        <v>561</v>
      </c>
      <c r="D2640" t="s">
        <v>565</v>
      </c>
      <c r="E2640" s="140">
        <v>744</v>
      </c>
    </row>
    <row r="2641" spans="2:5">
      <c r="B2641" s="139">
        <v>44410</v>
      </c>
      <c r="C2641" t="s">
        <v>570</v>
      </c>
      <c r="D2641" t="s">
        <v>565</v>
      </c>
      <c r="E2641" s="140">
        <v>817</v>
      </c>
    </row>
    <row r="2642" spans="2:5">
      <c r="B2642" s="139">
        <v>44310</v>
      </c>
      <c r="C2642" t="s">
        <v>567</v>
      </c>
      <c r="D2642" t="s">
        <v>560</v>
      </c>
      <c r="E2642" s="140">
        <v>448</v>
      </c>
    </row>
    <row r="2643" spans="2:5">
      <c r="B2643" s="139">
        <v>44429</v>
      </c>
      <c r="C2643" t="s">
        <v>562</v>
      </c>
      <c r="D2643" t="s">
        <v>560</v>
      </c>
      <c r="E2643" s="140">
        <v>807</v>
      </c>
    </row>
    <row r="2644" spans="2:5">
      <c r="B2644" s="139">
        <v>44398</v>
      </c>
      <c r="C2644" t="s">
        <v>567</v>
      </c>
      <c r="D2644" t="s">
        <v>560</v>
      </c>
      <c r="E2644" s="140">
        <v>656</v>
      </c>
    </row>
    <row r="2645" spans="2:5">
      <c r="B2645" s="139">
        <v>44397</v>
      </c>
      <c r="C2645" t="s">
        <v>559</v>
      </c>
      <c r="D2645" t="s">
        <v>563</v>
      </c>
      <c r="E2645" s="140">
        <v>899</v>
      </c>
    </row>
    <row r="2646" spans="2:5">
      <c r="B2646" s="139">
        <v>44473</v>
      </c>
      <c r="C2646" t="s">
        <v>566</v>
      </c>
      <c r="D2646" t="s">
        <v>560</v>
      </c>
      <c r="E2646" s="140">
        <v>164</v>
      </c>
    </row>
    <row r="2647" spans="2:5">
      <c r="B2647" s="139">
        <v>44198</v>
      </c>
      <c r="C2647" t="s">
        <v>559</v>
      </c>
      <c r="D2647" t="s">
        <v>563</v>
      </c>
      <c r="E2647" s="140">
        <v>771</v>
      </c>
    </row>
    <row r="2648" spans="2:5">
      <c r="B2648" s="139">
        <v>44542</v>
      </c>
      <c r="C2648" t="s">
        <v>559</v>
      </c>
      <c r="D2648" t="s">
        <v>560</v>
      </c>
      <c r="E2648" s="140">
        <v>719</v>
      </c>
    </row>
    <row r="2649" spans="2:5">
      <c r="B2649" s="139">
        <v>44451</v>
      </c>
      <c r="C2649" t="s">
        <v>566</v>
      </c>
      <c r="D2649" t="s">
        <v>560</v>
      </c>
      <c r="E2649" s="140">
        <v>977</v>
      </c>
    </row>
    <row r="2650" spans="2:5">
      <c r="B2650" s="139">
        <v>44421</v>
      </c>
      <c r="C2650" t="s">
        <v>562</v>
      </c>
      <c r="D2650" t="s">
        <v>565</v>
      </c>
      <c r="E2650" s="140">
        <v>923</v>
      </c>
    </row>
    <row r="2651" spans="2:5">
      <c r="B2651" s="139">
        <v>44493</v>
      </c>
      <c r="C2651" t="s">
        <v>571</v>
      </c>
      <c r="D2651" t="s">
        <v>560</v>
      </c>
      <c r="E2651" s="140">
        <v>431</v>
      </c>
    </row>
    <row r="2652" spans="2:5">
      <c r="B2652" s="139">
        <v>44335</v>
      </c>
      <c r="C2652" t="s">
        <v>561</v>
      </c>
      <c r="D2652" t="s">
        <v>560</v>
      </c>
      <c r="E2652" s="140">
        <v>521</v>
      </c>
    </row>
    <row r="2653" spans="2:5">
      <c r="B2653" s="139">
        <v>44336</v>
      </c>
      <c r="C2653" t="s">
        <v>567</v>
      </c>
      <c r="D2653" t="s">
        <v>560</v>
      </c>
      <c r="E2653" s="140">
        <v>840</v>
      </c>
    </row>
    <row r="2654" spans="2:5">
      <c r="B2654" s="139">
        <v>44256</v>
      </c>
      <c r="C2654" t="s">
        <v>564</v>
      </c>
      <c r="D2654" t="s">
        <v>560</v>
      </c>
      <c r="E2654" s="140">
        <v>703</v>
      </c>
    </row>
    <row r="2655" spans="2:5">
      <c r="B2655" s="139">
        <v>44386</v>
      </c>
      <c r="C2655" t="s">
        <v>561</v>
      </c>
      <c r="D2655" t="s">
        <v>565</v>
      </c>
      <c r="E2655" s="140">
        <v>993</v>
      </c>
    </row>
    <row r="2656" spans="2:5">
      <c r="B2656" s="139">
        <v>44525</v>
      </c>
      <c r="C2656" t="s">
        <v>569</v>
      </c>
      <c r="D2656" t="s">
        <v>560</v>
      </c>
      <c r="E2656" s="140">
        <v>847</v>
      </c>
    </row>
    <row r="2657" spans="2:5">
      <c r="B2657" s="139">
        <v>44238</v>
      </c>
      <c r="C2657" t="s">
        <v>570</v>
      </c>
      <c r="D2657" t="s">
        <v>563</v>
      </c>
      <c r="E2657" s="140">
        <v>690</v>
      </c>
    </row>
    <row r="2658" spans="2:5">
      <c r="B2658" s="139">
        <v>44296</v>
      </c>
      <c r="C2658" t="s">
        <v>568</v>
      </c>
      <c r="D2658" t="s">
        <v>560</v>
      </c>
      <c r="E2658" s="140">
        <v>102</v>
      </c>
    </row>
    <row r="2659" spans="2:5">
      <c r="B2659" s="139">
        <v>44245</v>
      </c>
      <c r="C2659" t="s">
        <v>570</v>
      </c>
      <c r="D2659" t="s">
        <v>560</v>
      </c>
      <c r="E2659" s="140">
        <v>112</v>
      </c>
    </row>
    <row r="2660" spans="2:5">
      <c r="B2660" s="139">
        <v>44288</v>
      </c>
      <c r="C2660" t="s">
        <v>569</v>
      </c>
      <c r="D2660" t="s">
        <v>560</v>
      </c>
      <c r="E2660" s="140">
        <v>383</v>
      </c>
    </row>
    <row r="2661" spans="2:5">
      <c r="B2661" s="139">
        <v>44493</v>
      </c>
      <c r="C2661" t="s">
        <v>570</v>
      </c>
      <c r="D2661" t="s">
        <v>563</v>
      </c>
      <c r="E2661" s="140">
        <v>245</v>
      </c>
    </row>
    <row r="2662" spans="2:5">
      <c r="B2662" s="139">
        <v>44232</v>
      </c>
      <c r="C2662" t="s">
        <v>569</v>
      </c>
      <c r="D2662" t="s">
        <v>563</v>
      </c>
      <c r="E2662" s="140">
        <v>346</v>
      </c>
    </row>
    <row r="2663" spans="2:5">
      <c r="B2663" s="139">
        <v>44421</v>
      </c>
      <c r="C2663" t="s">
        <v>561</v>
      </c>
      <c r="D2663" t="s">
        <v>563</v>
      </c>
      <c r="E2663" s="140">
        <v>926</v>
      </c>
    </row>
    <row r="2664" spans="2:5">
      <c r="B2664" s="139">
        <v>44219</v>
      </c>
      <c r="C2664" t="s">
        <v>559</v>
      </c>
      <c r="D2664" t="s">
        <v>560</v>
      </c>
      <c r="E2664" s="140">
        <v>696</v>
      </c>
    </row>
    <row r="2665" spans="2:5">
      <c r="B2665" s="139">
        <v>44473</v>
      </c>
      <c r="C2665" t="s">
        <v>567</v>
      </c>
      <c r="D2665" t="s">
        <v>560</v>
      </c>
      <c r="E2665" s="140">
        <v>499</v>
      </c>
    </row>
    <row r="2666" spans="2:5">
      <c r="B2666" s="139">
        <v>44424</v>
      </c>
      <c r="C2666" t="s">
        <v>567</v>
      </c>
      <c r="D2666" t="s">
        <v>560</v>
      </c>
      <c r="E2666" s="140">
        <v>150</v>
      </c>
    </row>
    <row r="2667" spans="2:5">
      <c r="B2667" s="139">
        <v>44504</v>
      </c>
      <c r="C2667" t="s">
        <v>568</v>
      </c>
      <c r="D2667" t="s">
        <v>565</v>
      </c>
      <c r="E2667" s="140">
        <v>258</v>
      </c>
    </row>
    <row r="2668" spans="2:5">
      <c r="B2668" s="139">
        <v>44293</v>
      </c>
      <c r="C2668" t="s">
        <v>568</v>
      </c>
      <c r="D2668" t="s">
        <v>563</v>
      </c>
      <c r="E2668" s="140">
        <v>338</v>
      </c>
    </row>
    <row r="2669" spans="2:5">
      <c r="B2669" s="139">
        <v>44283</v>
      </c>
      <c r="C2669" t="s">
        <v>561</v>
      </c>
      <c r="D2669" t="s">
        <v>563</v>
      </c>
      <c r="E2669" s="140">
        <v>599</v>
      </c>
    </row>
    <row r="2670" spans="2:5">
      <c r="B2670" s="139">
        <v>44550</v>
      </c>
      <c r="C2670" t="s">
        <v>567</v>
      </c>
      <c r="D2670" t="s">
        <v>560</v>
      </c>
      <c r="E2670" s="140">
        <v>743</v>
      </c>
    </row>
    <row r="2671" spans="2:5">
      <c r="B2671" s="139">
        <v>44303</v>
      </c>
      <c r="C2671" t="s">
        <v>561</v>
      </c>
      <c r="D2671" t="s">
        <v>560</v>
      </c>
      <c r="E2671" s="140">
        <v>932</v>
      </c>
    </row>
    <row r="2672" spans="2:5">
      <c r="B2672" s="139">
        <v>44488</v>
      </c>
      <c r="C2672" t="s">
        <v>569</v>
      </c>
      <c r="D2672" t="s">
        <v>565</v>
      </c>
      <c r="E2672" s="140">
        <v>939</v>
      </c>
    </row>
    <row r="2673" spans="2:5">
      <c r="B2673" s="139">
        <v>44414</v>
      </c>
      <c r="C2673" t="s">
        <v>559</v>
      </c>
      <c r="D2673" t="s">
        <v>560</v>
      </c>
      <c r="E2673" s="140">
        <v>668</v>
      </c>
    </row>
    <row r="2674" spans="2:5">
      <c r="B2674" s="139">
        <v>44443</v>
      </c>
      <c r="C2674" t="s">
        <v>564</v>
      </c>
      <c r="D2674" t="s">
        <v>560</v>
      </c>
      <c r="E2674" s="140">
        <v>247</v>
      </c>
    </row>
    <row r="2675" spans="2:5">
      <c r="B2675" s="139">
        <v>44360</v>
      </c>
      <c r="C2675" t="s">
        <v>568</v>
      </c>
      <c r="D2675" t="s">
        <v>560</v>
      </c>
      <c r="E2675" s="140">
        <v>175</v>
      </c>
    </row>
    <row r="2676" spans="2:5">
      <c r="B2676" s="139">
        <v>44367</v>
      </c>
      <c r="C2676" t="s">
        <v>567</v>
      </c>
      <c r="D2676" t="s">
        <v>563</v>
      </c>
      <c r="E2676" s="140">
        <v>760</v>
      </c>
    </row>
    <row r="2677" spans="2:5">
      <c r="B2677" s="139">
        <v>44397</v>
      </c>
      <c r="C2677" t="s">
        <v>567</v>
      </c>
      <c r="D2677" t="s">
        <v>560</v>
      </c>
      <c r="E2677" s="140">
        <v>295</v>
      </c>
    </row>
    <row r="2678" spans="2:5">
      <c r="B2678" s="139">
        <v>44387</v>
      </c>
      <c r="C2678" t="s">
        <v>567</v>
      </c>
      <c r="D2678" t="s">
        <v>560</v>
      </c>
      <c r="E2678" s="140">
        <v>912</v>
      </c>
    </row>
    <row r="2679" spans="2:5">
      <c r="B2679" s="139">
        <v>44274</v>
      </c>
      <c r="C2679" t="s">
        <v>561</v>
      </c>
      <c r="D2679" t="s">
        <v>565</v>
      </c>
      <c r="E2679" s="140">
        <v>979</v>
      </c>
    </row>
    <row r="2680" spans="2:5">
      <c r="B2680" s="139">
        <v>44435</v>
      </c>
      <c r="C2680" t="s">
        <v>562</v>
      </c>
      <c r="D2680" t="s">
        <v>560</v>
      </c>
      <c r="E2680" s="140">
        <v>595</v>
      </c>
    </row>
    <row r="2681" spans="2:5">
      <c r="B2681" s="139">
        <v>44421</v>
      </c>
      <c r="C2681" t="s">
        <v>562</v>
      </c>
      <c r="D2681" t="s">
        <v>565</v>
      </c>
      <c r="E2681" s="140">
        <v>492</v>
      </c>
    </row>
    <row r="2682" spans="2:5">
      <c r="B2682" s="139">
        <v>44308</v>
      </c>
      <c r="C2682" t="s">
        <v>571</v>
      </c>
      <c r="D2682" t="s">
        <v>563</v>
      </c>
      <c r="E2682" s="140">
        <v>415</v>
      </c>
    </row>
    <row r="2683" spans="2:5">
      <c r="B2683" s="139">
        <v>44304</v>
      </c>
      <c r="C2683" t="s">
        <v>559</v>
      </c>
      <c r="D2683" t="s">
        <v>560</v>
      </c>
      <c r="E2683" s="140">
        <v>801</v>
      </c>
    </row>
    <row r="2684" spans="2:5">
      <c r="B2684" s="139">
        <v>44492</v>
      </c>
      <c r="C2684" t="s">
        <v>568</v>
      </c>
      <c r="D2684" t="s">
        <v>560</v>
      </c>
      <c r="E2684" s="140">
        <v>135</v>
      </c>
    </row>
    <row r="2685" spans="2:5">
      <c r="B2685" s="139">
        <v>44407</v>
      </c>
      <c r="C2685" t="s">
        <v>568</v>
      </c>
      <c r="D2685" t="s">
        <v>565</v>
      </c>
      <c r="E2685" s="140">
        <v>113</v>
      </c>
    </row>
    <row r="2686" spans="2:5">
      <c r="B2686" s="139">
        <v>44321</v>
      </c>
      <c r="C2686" t="s">
        <v>568</v>
      </c>
      <c r="D2686" t="s">
        <v>565</v>
      </c>
      <c r="E2686" s="140">
        <v>629</v>
      </c>
    </row>
    <row r="2687" spans="2:5">
      <c r="B2687" s="139">
        <v>44478</v>
      </c>
      <c r="C2687" t="s">
        <v>568</v>
      </c>
      <c r="D2687" t="s">
        <v>563</v>
      </c>
      <c r="E2687" s="140">
        <v>551</v>
      </c>
    </row>
    <row r="2688" spans="2:5">
      <c r="B2688" s="139">
        <v>44357</v>
      </c>
      <c r="C2688" t="s">
        <v>561</v>
      </c>
      <c r="D2688" t="s">
        <v>563</v>
      </c>
      <c r="E2688" s="140">
        <v>935</v>
      </c>
    </row>
    <row r="2689" spans="2:5">
      <c r="B2689" s="139">
        <v>44447</v>
      </c>
      <c r="C2689" t="s">
        <v>564</v>
      </c>
      <c r="D2689" t="s">
        <v>560</v>
      </c>
      <c r="E2689" s="140">
        <v>838</v>
      </c>
    </row>
    <row r="2690" spans="2:5">
      <c r="B2690" s="139">
        <v>44284</v>
      </c>
      <c r="C2690" t="s">
        <v>570</v>
      </c>
      <c r="D2690" t="s">
        <v>560</v>
      </c>
      <c r="E2690" s="140">
        <v>987</v>
      </c>
    </row>
    <row r="2691" spans="2:5">
      <c r="B2691" s="139">
        <v>44345</v>
      </c>
      <c r="C2691" t="s">
        <v>568</v>
      </c>
      <c r="D2691" t="s">
        <v>563</v>
      </c>
      <c r="E2691" s="140">
        <v>697</v>
      </c>
    </row>
    <row r="2692" spans="2:5">
      <c r="B2692" s="139">
        <v>44251</v>
      </c>
      <c r="C2692" t="s">
        <v>568</v>
      </c>
      <c r="D2692" t="s">
        <v>560</v>
      </c>
      <c r="E2692" s="140">
        <v>982</v>
      </c>
    </row>
    <row r="2693" spans="2:5">
      <c r="B2693" s="139">
        <v>44549</v>
      </c>
      <c r="C2693" t="s">
        <v>559</v>
      </c>
      <c r="D2693" t="s">
        <v>565</v>
      </c>
      <c r="E2693" s="140">
        <v>657</v>
      </c>
    </row>
    <row r="2694" spans="2:5">
      <c r="B2694" s="139">
        <v>44302</v>
      </c>
      <c r="C2694" t="s">
        <v>569</v>
      </c>
      <c r="D2694" t="s">
        <v>560</v>
      </c>
      <c r="E2694" s="140">
        <v>196</v>
      </c>
    </row>
    <row r="2695" spans="2:5">
      <c r="B2695" s="139">
        <v>44309</v>
      </c>
      <c r="C2695" t="s">
        <v>567</v>
      </c>
      <c r="D2695" t="s">
        <v>563</v>
      </c>
      <c r="E2695" s="140">
        <v>509</v>
      </c>
    </row>
    <row r="2696" spans="2:5">
      <c r="B2696" s="139">
        <v>44276</v>
      </c>
      <c r="C2696" t="s">
        <v>568</v>
      </c>
      <c r="D2696" t="s">
        <v>565</v>
      </c>
      <c r="E2696" s="140">
        <v>678</v>
      </c>
    </row>
    <row r="2697" spans="2:5">
      <c r="B2697" s="139">
        <v>44404</v>
      </c>
      <c r="C2697" t="s">
        <v>566</v>
      </c>
      <c r="D2697" t="s">
        <v>565</v>
      </c>
      <c r="E2697" s="140">
        <v>581</v>
      </c>
    </row>
    <row r="2698" spans="2:5">
      <c r="B2698" s="139">
        <v>44215</v>
      </c>
      <c r="C2698" t="s">
        <v>562</v>
      </c>
      <c r="D2698" t="s">
        <v>560</v>
      </c>
      <c r="E2698" s="140">
        <v>263</v>
      </c>
    </row>
    <row r="2699" spans="2:5">
      <c r="B2699" s="139">
        <v>44237</v>
      </c>
      <c r="C2699" t="s">
        <v>564</v>
      </c>
      <c r="D2699" t="s">
        <v>563</v>
      </c>
      <c r="E2699" s="140">
        <v>951</v>
      </c>
    </row>
    <row r="2700" spans="2:5">
      <c r="B2700" s="139">
        <v>44281</v>
      </c>
      <c r="C2700" t="s">
        <v>568</v>
      </c>
      <c r="D2700" t="s">
        <v>563</v>
      </c>
      <c r="E2700" s="140">
        <v>960</v>
      </c>
    </row>
    <row r="2701" spans="2:5">
      <c r="B2701" s="139">
        <v>44534</v>
      </c>
      <c r="C2701" t="s">
        <v>562</v>
      </c>
      <c r="D2701" t="s">
        <v>563</v>
      </c>
      <c r="E2701" s="140">
        <v>503</v>
      </c>
    </row>
    <row r="2702" spans="2:5">
      <c r="B2702" s="139">
        <v>44324</v>
      </c>
      <c r="C2702" t="s">
        <v>559</v>
      </c>
      <c r="D2702" t="s">
        <v>560</v>
      </c>
      <c r="E2702" s="140">
        <v>671</v>
      </c>
    </row>
    <row r="2703" spans="2:5">
      <c r="B2703" s="139">
        <v>44456</v>
      </c>
      <c r="C2703" t="s">
        <v>562</v>
      </c>
      <c r="D2703" t="s">
        <v>563</v>
      </c>
      <c r="E2703" s="140">
        <v>487</v>
      </c>
    </row>
    <row r="2704" spans="2:5">
      <c r="B2704" s="139">
        <v>44396</v>
      </c>
      <c r="C2704" t="s">
        <v>566</v>
      </c>
      <c r="D2704" t="s">
        <v>565</v>
      </c>
      <c r="E2704" s="140">
        <v>584</v>
      </c>
    </row>
    <row r="2705" spans="2:5">
      <c r="B2705" s="139">
        <v>44262</v>
      </c>
      <c r="C2705" t="s">
        <v>570</v>
      </c>
      <c r="D2705" t="s">
        <v>565</v>
      </c>
      <c r="E2705" s="140">
        <v>722</v>
      </c>
    </row>
    <row r="2706" spans="2:5">
      <c r="B2706" s="139">
        <v>44339</v>
      </c>
      <c r="C2706" t="s">
        <v>571</v>
      </c>
      <c r="D2706" t="s">
        <v>563</v>
      </c>
      <c r="E2706" s="140">
        <v>789</v>
      </c>
    </row>
    <row r="2707" spans="2:5">
      <c r="B2707" s="139">
        <v>44344</v>
      </c>
      <c r="C2707" t="s">
        <v>568</v>
      </c>
      <c r="D2707" t="s">
        <v>560</v>
      </c>
      <c r="E2707" s="140">
        <v>405</v>
      </c>
    </row>
    <row r="2708" spans="2:5">
      <c r="B2708" s="139">
        <v>44326</v>
      </c>
      <c r="C2708" t="s">
        <v>566</v>
      </c>
      <c r="D2708" t="s">
        <v>563</v>
      </c>
      <c r="E2708" s="140">
        <v>179</v>
      </c>
    </row>
    <row r="2709" spans="2:5">
      <c r="B2709" s="139">
        <v>44488</v>
      </c>
      <c r="C2709" t="s">
        <v>564</v>
      </c>
      <c r="D2709" t="s">
        <v>563</v>
      </c>
      <c r="E2709" s="140">
        <v>347</v>
      </c>
    </row>
    <row r="2710" spans="2:5">
      <c r="B2710" s="139">
        <v>44230</v>
      </c>
      <c r="C2710" t="s">
        <v>564</v>
      </c>
      <c r="D2710" t="s">
        <v>563</v>
      </c>
      <c r="E2710" s="140">
        <v>845</v>
      </c>
    </row>
    <row r="2711" spans="2:5">
      <c r="B2711" s="139">
        <v>44317</v>
      </c>
      <c r="C2711" t="s">
        <v>564</v>
      </c>
      <c r="D2711" t="s">
        <v>563</v>
      </c>
      <c r="E2711" s="140">
        <v>226</v>
      </c>
    </row>
    <row r="2712" spans="2:5">
      <c r="B2712" s="139">
        <v>44230</v>
      </c>
      <c r="C2712" t="s">
        <v>562</v>
      </c>
      <c r="D2712" t="s">
        <v>560</v>
      </c>
      <c r="E2712" s="140">
        <v>382</v>
      </c>
    </row>
    <row r="2713" spans="2:5">
      <c r="B2713" s="139">
        <v>44522</v>
      </c>
      <c r="C2713" t="s">
        <v>568</v>
      </c>
      <c r="D2713" t="s">
        <v>565</v>
      </c>
      <c r="E2713" s="140">
        <v>522</v>
      </c>
    </row>
    <row r="2714" spans="2:5">
      <c r="B2714" s="139">
        <v>44306</v>
      </c>
      <c r="C2714" t="s">
        <v>568</v>
      </c>
      <c r="D2714" t="s">
        <v>565</v>
      </c>
      <c r="E2714" s="140">
        <v>534</v>
      </c>
    </row>
    <row r="2715" spans="2:5">
      <c r="B2715" s="139">
        <v>44389</v>
      </c>
      <c r="C2715" t="s">
        <v>571</v>
      </c>
      <c r="D2715" t="s">
        <v>563</v>
      </c>
      <c r="E2715" s="140">
        <v>141</v>
      </c>
    </row>
    <row r="2716" spans="2:5">
      <c r="B2716" s="139">
        <v>44284</v>
      </c>
      <c r="C2716" t="s">
        <v>561</v>
      </c>
      <c r="D2716" t="s">
        <v>563</v>
      </c>
      <c r="E2716" s="140">
        <v>692</v>
      </c>
    </row>
    <row r="2717" spans="2:5">
      <c r="B2717" s="139">
        <v>44393</v>
      </c>
      <c r="C2717" t="s">
        <v>570</v>
      </c>
      <c r="D2717" t="s">
        <v>560</v>
      </c>
      <c r="E2717" s="140">
        <v>708</v>
      </c>
    </row>
    <row r="2718" spans="2:5">
      <c r="B2718" s="139">
        <v>44385</v>
      </c>
      <c r="C2718" t="s">
        <v>559</v>
      </c>
      <c r="D2718" t="s">
        <v>560</v>
      </c>
      <c r="E2718" s="140">
        <v>841</v>
      </c>
    </row>
    <row r="2719" spans="2:5">
      <c r="B2719" s="139">
        <v>44421</v>
      </c>
      <c r="C2719" t="s">
        <v>561</v>
      </c>
      <c r="D2719" t="s">
        <v>565</v>
      </c>
      <c r="E2719" s="140">
        <v>407</v>
      </c>
    </row>
    <row r="2720" spans="2:5">
      <c r="B2720" s="139">
        <v>44446</v>
      </c>
      <c r="C2720" t="s">
        <v>559</v>
      </c>
      <c r="D2720" t="s">
        <v>563</v>
      </c>
      <c r="E2720" s="140">
        <v>522</v>
      </c>
    </row>
    <row r="2721" spans="2:5">
      <c r="B2721" s="139">
        <v>44422</v>
      </c>
      <c r="C2721" t="s">
        <v>566</v>
      </c>
      <c r="D2721" t="s">
        <v>563</v>
      </c>
      <c r="E2721" s="140">
        <v>605</v>
      </c>
    </row>
    <row r="2722" spans="2:5">
      <c r="B2722" s="139">
        <v>44198</v>
      </c>
      <c r="C2722" t="s">
        <v>562</v>
      </c>
      <c r="D2722" t="s">
        <v>560</v>
      </c>
      <c r="E2722" s="140">
        <v>895</v>
      </c>
    </row>
    <row r="2723" spans="2:5">
      <c r="B2723" s="139">
        <v>44385</v>
      </c>
      <c r="C2723" t="s">
        <v>570</v>
      </c>
      <c r="D2723" t="s">
        <v>565</v>
      </c>
      <c r="E2723" s="140">
        <v>544</v>
      </c>
    </row>
    <row r="2724" spans="2:5">
      <c r="B2724" s="139">
        <v>44472</v>
      </c>
      <c r="C2724" t="s">
        <v>561</v>
      </c>
      <c r="D2724" t="s">
        <v>565</v>
      </c>
      <c r="E2724" s="140">
        <v>428</v>
      </c>
    </row>
    <row r="2725" spans="2:5">
      <c r="B2725" s="139">
        <v>44262</v>
      </c>
      <c r="C2725" t="s">
        <v>564</v>
      </c>
      <c r="D2725" t="s">
        <v>565</v>
      </c>
      <c r="E2725" s="140">
        <v>862</v>
      </c>
    </row>
    <row r="2726" spans="2:5">
      <c r="B2726" s="139">
        <v>44458</v>
      </c>
      <c r="C2726" t="s">
        <v>568</v>
      </c>
      <c r="D2726" t="s">
        <v>563</v>
      </c>
      <c r="E2726" s="140">
        <v>518</v>
      </c>
    </row>
    <row r="2727" spans="2:5">
      <c r="B2727" s="139">
        <v>44280</v>
      </c>
      <c r="C2727" t="s">
        <v>561</v>
      </c>
      <c r="D2727" t="s">
        <v>560</v>
      </c>
      <c r="E2727" s="140">
        <v>918</v>
      </c>
    </row>
    <row r="2728" spans="2:5">
      <c r="B2728" s="139">
        <v>44499</v>
      </c>
      <c r="C2728" t="s">
        <v>569</v>
      </c>
      <c r="D2728" t="s">
        <v>563</v>
      </c>
      <c r="E2728" s="140">
        <v>866</v>
      </c>
    </row>
    <row r="2729" spans="2:5">
      <c r="B2729" s="139">
        <v>44412</v>
      </c>
      <c r="C2729" t="s">
        <v>571</v>
      </c>
      <c r="D2729" t="s">
        <v>563</v>
      </c>
      <c r="E2729" s="140">
        <v>347</v>
      </c>
    </row>
    <row r="2730" spans="2:5">
      <c r="B2730" s="139">
        <v>44465</v>
      </c>
      <c r="C2730" t="s">
        <v>568</v>
      </c>
      <c r="D2730" t="s">
        <v>563</v>
      </c>
      <c r="E2730" s="140">
        <v>928</v>
      </c>
    </row>
    <row r="2731" spans="2:5">
      <c r="B2731" s="139">
        <v>44470</v>
      </c>
      <c r="C2731" t="s">
        <v>568</v>
      </c>
      <c r="D2731" t="s">
        <v>563</v>
      </c>
      <c r="E2731" s="140">
        <v>484</v>
      </c>
    </row>
    <row r="2732" spans="2:5">
      <c r="B2732" s="139">
        <v>44454</v>
      </c>
      <c r="C2732" t="s">
        <v>570</v>
      </c>
      <c r="D2732" t="s">
        <v>560</v>
      </c>
      <c r="E2732" s="140">
        <v>851</v>
      </c>
    </row>
    <row r="2733" spans="2:5">
      <c r="B2733" s="139">
        <v>44322</v>
      </c>
      <c r="C2733" t="s">
        <v>559</v>
      </c>
      <c r="D2733" t="s">
        <v>563</v>
      </c>
      <c r="E2733" s="140">
        <v>239</v>
      </c>
    </row>
    <row r="2734" spans="2:5">
      <c r="B2734" s="139">
        <v>44286</v>
      </c>
      <c r="C2734" t="s">
        <v>569</v>
      </c>
      <c r="D2734" t="s">
        <v>563</v>
      </c>
      <c r="E2734" s="140">
        <v>362</v>
      </c>
    </row>
    <row r="2735" spans="2:5">
      <c r="B2735" s="139">
        <v>44437</v>
      </c>
      <c r="C2735" t="s">
        <v>569</v>
      </c>
      <c r="D2735" t="s">
        <v>565</v>
      </c>
      <c r="E2735" s="140">
        <v>602</v>
      </c>
    </row>
    <row r="2736" spans="2:5">
      <c r="B2736" s="139">
        <v>44456</v>
      </c>
      <c r="C2736" t="s">
        <v>559</v>
      </c>
      <c r="D2736" t="s">
        <v>565</v>
      </c>
      <c r="E2736" s="140">
        <v>529</v>
      </c>
    </row>
    <row r="2737" spans="2:5">
      <c r="B2737" s="139">
        <v>44481</v>
      </c>
      <c r="C2737" t="s">
        <v>570</v>
      </c>
      <c r="D2737" t="s">
        <v>563</v>
      </c>
      <c r="E2737" s="140">
        <v>853</v>
      </c>
    </row>
    <row r="2738" spans="2:5">
      <c r="B2738" s="139">
        <v>44488</v>
      </c>
      <c r="C2738" t="s">
        <v>569</v>
      </c>
      <c r="D2738" t="s">
        <v>560</v>
      </c>
      <c r="E2738" s="140">
        <v>976</v>
      </c>
    </row>
    <row r="2739" spans="2:5">
      <c r="B2739" s="139">
        <v>44326</v>
      </c>
      <c r="C2739" t="s">
        <v>564</v>
      </c>
      <c r="D2739" t="s">
        <v>565</v>
      </c>
      <c r="E2739" s="140">
        <v>935</v>
      </c>
    </row>
    <row r="2740" spans="2:5">
      <c r="B2740" s="139">
        <v>44354</v>
      </c>
      <c r="C2740" t="s">
        <v>571</v>
      </c>
      <c r="D2740" t="s">
        <v>565</v>
      </c>
      <c r="E2740" s="140">
        <v>396</v>
      </c>
    </row>
    <row r="2741" spans="2:5">
      <c r="B2741" s="139">
        <v>44368</v>
      </c>
      <c r="C2741" t="s">
        <v>566</v>
      </c>
      <c r="D2741" t="s">
        <v>560</v>
      </c>
      <c r="E2741" s="140">
        <v>776</v>
      </c>
    </row>
    <row r="2742" spans="2:5">
      <c r="B2742" s="139">
        <v>44524</v>
      </c>
      <c r="C2742" t="s">
        <v>571</v>
      </c>
      <c r="D2742" t="s">
        <v>563</v>
      </c>
      <c r="E2742" s="140">
        <v>923</v>
      </c>
    </row>
    <row r="2743" spans="2:5">
      <c r="B2743" s="139">
        <v>44501</v>
      </c>
      <c r="C2743" t="s">
        <v>561</v>
      </c>
      <c r="D2743" t="s">
        <v>563</v>
      </c>
      <c r="E2743" s="140">
        <v>257</v>
      </c>
    </row>
    <row r="2744" spans="2:5">
      <c r="B2744" s="139">
        <v>44461</v>
      </c>
      <c r="C2744" t="s">
        <v>562</v>
      </c>
      <c r="D2744" t="s">
        <v>563</v>
      </c>
      <c r="E2744" s="140">
        <v>909</v>
      </c>
    </row>
    <row r="2745" spans="2:5">
      <c r="B2745" s="139">
        <v>44524</v>
      </c>
      <c r="C2745" t="s">
        <v>562</v>
      </c>
      <c r="D2745" t="s">
        <v>563</v>
      </c>
      <c r="E2745" s="140">
        <v>985</v>
      </c>
    </row>
    <row r="2746" spans="2:5">
      <c r="B2746" s="139">
        <v>44233</v>
      </c>
      <c r="C2746" t="s">
        <v>564</v>
      </c>
      <c r="D2746" t="s">
        <v>563</v>
      </c>
      <c r="E2746" s="140">
        <v>681</v>
      </c>
    </row>
    <row r="2747" spans="2:5">
      <c r="B2747" s="139">
        <v>44272</v>
      </c>
      <c r="C2747" t="s">
        <v>559</v>
      </c>
      <c r="D2747" t="s">
        <v>560</v>
      </c>
      <c r="E2747" s="140">
        <v>913</v>
      </c>
    </row>
    <row r="2748" spans="2:5">
      <c r="B2748" s="139">
        <v>44218</v>
      </c>
      <c r="C2748" t="s">
        <v>569</v>
      </c>
      <c r="D2748" t="s">
        <v>565</v>
      </c>
      <c r="E2748" s="140">
        <v>258</v>
      </c>
    </row>
    <row r="2749" spans="2:5">
      <c r="B2749" s="139">
        <v>44451</v>
      </c>
      <c r="C2749" t="s">
        <v>569</v>
      </c>
      <c r="D2749" t="s">
        <v>560</v>
      </c>
      <c r="E2749" s="140">
        <v>894</v>
      </c>
    </row>
    <row r="2750" spans="2:5">
      <c r="B2750" s="139">
        <v>44386</v>
      </c>
      <c r="C2750" t="s">
        <v>567</v>
      </c>
      <c r="D2750" t="s">
        <v>563</v>
      </c>
      <c r="E2750" s="140">
        <v>400</v>
      </c>
    </row>
    <row r="2751" spans="2:5">
      <c r="B2751" s="139">
        <v>44256</v>
      </c>
      <c r="C2751" t="s">
        <v>571</v>
      </c>
      <c r="D2751" t="s">
        <v>563</v>
      </c>
      <c r="E2751" s="140">
        <v>545</v>
      </c>
    </row>
    <row r="2752" spans="2:5">
      <c r="B2752" s="139">
        <v>44238</v>
      </c>
      <c r="C2752" t="s">
        <v>570</v>
      </c>
      <c r="D2752" t="s">
        <v>563</v>
      </c>
      <c r="E2752" s="140">
        <v>469</v>
      </c>
    </row>
    <row r="2753" spans="2:5">
      <c r="B2753" s="139">
        <v>44443</v>
      </c>
      <c r="C2753" t="s">
        <v>564</v>
      </c>
      <c r="D2753" t="s">
        <v>560</v>
      </c>
      <c r="E2753" s="140">
        <v>309</v>
      </c>
    </row>
    <row r="2754" spans="2:5">
      <c r="B2754" s="139">
        <v>44408</v>
      </c>
      <c r="C2754" t="s">
        <v>559</v>
      </c>
      <c r="D2754" t="s">
        <v>560</v>
      </c>
      <c r="E2754" s="140">
        <v>605</v>
      </c>
    </row>
    <row r="2755" spans="2:5">
      <c r="B2755" s="139">
        <v>44410</v>
      </c>
      <c r="C2755" t="s">
        <v>569</v>
      </c>
      <c r="D2755" t="s">
        <v>565</v>
      </c>
      <c r="E2755" s="140">
        <v>187</v>
      </c>
    </row>
    <row r="2756" spans="2:5">
      <c r="B2756" s="139">
        <v>44227</v>
      </c>
      <c r="C2756" t="s">
        <v>564</v>
      </c>
      <c r="D2756" t="s">
        <v>563</v>
      </c>
      <c r="E2756" s="140">
        <v>892</v>
      </c>
    </row>
    <row r="2757" spans="2:5">
      <c r="B2757" s="139">
        <v>44393</v>
      </c>
      <c r="C2757" t="s">
        <v>567</v>
      </c>
      <c r="D2757" t="s">
        <v>563</v>
      </c>
      <c r="E2757" s="140">
        <v>396</v>
      </c>
    </row>
    <row r="2758" spans="2:5">
      <c r="B2758" s="139">
        <v>44560</v>
      </c>
      <c r="C2758" t="s">
        <v>559</v>
      </c>
      <c r="D2758" t="s">
        <v>563</v>
      </c>
      <c r="E2758" s="140">
        <v>309</v>
      </c>
    </row>
    <row r="2759" spans="2:5">
      <c r="B2759" s="139">
        <v>44401</v>
      </c>
      <c r="C2759" t="s">
        <v>564</v>
      </c>
      <c r="D2759" t="s">
        <v>565</v>
      </c>
      <c r="E2759" s="140">
        <v>628</v>
      </c>
    </row>
    <row r="2760" spans="2:5">
      <c r="B2760" s="139">
        <v>44407</v>
      </c>
      <c r="C2760" t="s">
        <v>561</v>
      </c>
      <c r="D2760" t="s">
        <v>563</v>
      </c>
      <c r="E2760" s="140">
        <v>519</v>
      </c>
    </row>
    <row r="2761" spans="2:5">
      <c r="B2761" s="139">
        <v>44399</v>
      </c>
      <c r="C2761" t="s">
        <v>571</v>
      </c>
      <c r="D2761" t="s">
        <v>563</v>
      </c>
      <c r="E2761" s="140">
        <v>546</v>
      </c>
    </row>
    <row r="2762" spans="2:5">
      <c r="B2762" s="139">
        <v>44520</v>
      </c>
      <c r="C2762" t="s">
        <v>567</v>
      </c>
      <c r="D2762" t="s">
        <v>565</v>
      </c>
      <c r="E2762" s="140">
        <v>284</v>
      </c>
    </row>
    <row r="2763" spans="2:5">
      <c r="B2763" s="139">
        <v>44233</v>
      </c>
      <c r="C2763" t="s">
        <v>566</v>
      </c>
      <c r="D2763" t="s">
        <v>565</v>
      </c>
      <c r="E2763" s="140">
        <v>407</v>
      </c>
    </row>
    <row r="2764" spans="2:5">
      <c r="B2764" s="139">
        <v>44493</v>
      </c>
      <c r="C2764" t="s">
        <v>562</v>
      </c>
      <c r="D2764" t="s">
        <v>560</v>
      </c>
      <c r="E2764" s="140">
        <v>510</v>
      </c>
    </row>
    <row r="2765" spans="2:5">
      <c r="B2765" s="139">
        <v>44511</v>
      </c>
      <c r="C2765" t="s">
        <v>562</v>
      </c>
      <c r="D2765" t="s">
        <v>563</v>
      </c>
      <c r="E2765" s="140">
        <v>242</v>
      </c>
    </row>
    <row r="2766" spans="2:5">
      <c r="B2766" s="139">
        <v>44278</v>
      </c>
      <c r="C2766" t="s">
        <v>568</v>
      </c>
      <c r="D2766" t="s">
        <v>563</v>
      </c>
      <c r="E2766" s="140">
        <v>810</v>
      </c>
    </row>
    <row r="2767" spans="2:5">
      <c r="B2767" s="139">
        <v>44269</v>
      </c>
      <c r="C2767" t="s">
        <v>566</v>
      </c>
      <c r="D2767" t="s">
        <v>560</v>
      </c>
      <c r="E2767" s="140">
        <v>232</v>
      </c>
    </row>
    <row r="2768" spans="2:5">
      <c r="B2768" s="139">
        <v>44279</v>
      </c>
      <c r="C2768" t="s">
        <v>570</v>
      </c>
      <c r="D2768" t="s">
        <v>563</v>
      </c>
      <c r="E2768" s="140">
        <v>136</v>
      </c>
    </row>
    <row r="2769" spans="2:5">
      <c r="B2769" s="139">
        <v>44245</v>
      </c>
      <c r="C2769" t="s">
        <v>562</v>
      </c>
      <c r="D2769" t="s">
        <v>565</v>
      </c>
      <c r="E2769" s="140">
        <v>671</v>
      </c>
    </row>
    <row r="2770" spans="2:5">
      <c r="B2770" s="139">
        <v>44383</v>
      </c>
      <c r="C2770" t="s">
        <v>566</v>
      </c>
      <c r="D2770" t="s">
        <v>560</v>
      </c>
      <c r="E2770" s="140">
        <v>192</v>
      </c>
    </row>
    <row r="2771" spans="2:5">
      <c r="B2771" s="139">
        <v>44271</v>
      </c>
      <c r="C2771" t="s">
        <v>569</v>
      </c>
      <c r="D2771" t="s">
        <v>560</v>
      </c>
      <c r="E2771" s="140">
        <v>348</v>
      </c>
    </row>
    <row r="2772" spans="2:5">
      <c r="B2772" s="139">
        <v>44544</v>
      </c>
      <c r="C2772" t="s">
        <v>561</v>
      </c>
      <c r="D2772" t="s">
        <v>563</v>
      </c>
      <c r="E2772" s="140">
        <v>481</v>
      </c>
    </row>
    <row r="2773" spans="2:5">
      <c r="B2773" s="139">
        <v>44436</v>
      </c>
      <c r="C2773" t="s">
        <v>559</v>
      </c>
      <c r="D2773" t="s">
        <v>560</v>
      </c>
      <c r="E2773" s="140">
        <v>882</v>
      </c>
    </row>
    <row r="2774" spans="2:5">
      <c r="B2774" s="139">
        <v>44520</v>
      </c>
      <c r="C2774" t="s">
        <v>561</v>
      </c>
      <c r="D2774" t="s">
        <v>565</v>
      </c>
      <c r="E2774" s="140">
        <v>354</v>
      </c>
    </row>
    <row r="2775" spans="2:5">
      <c r="B2775" s="139">
        <v>44395</v>
      </c>
      <c r="C2775" t="s">
        <v>567</v>
      </c>
      <c r="D2775" t="s">
        <v>565</v>
      </c>
      <c r="E2775" s="140">
        <v>673</v>
      </c>
    </row>
    <row r="2776" spans="2:5">
      <c r="B2776" s="139">
        <v>44435</v>
      </c>
      <c r="C2776" t="s">
        <v>564</v>
      </c>
      <c r="D2776" t="s">
        <v>565</v>
      </c>
      <c r="E2776" s="140">
        <v>572</v>
      </c>
    </row>
    <row r="2777" spans="2:5">
      <c r="B2777" s="139">
        <v>44334</v>
      </c>
      <c r="C2777" t="s">
        <v>566</v>
      </c>
      <c r="D2777" t="s">
        <v>563</v>
      </c>
      <c r="E2777" s="140">
        <v>918</v>
      </c>
    </row>
    <row r="2778" spans="2:5">
      <c r="B2778" s="139">
        <v>44538</v>
      </c>
      <c r="C2778" t="s">
        <v>568</v>
      </c>
      <c r="D2778" t="s">
        <v>565</v>
      </c>
      <c r="E2778" s="140">
        <v>266</v>
      </c>
    </row>
    <row r="2779" spans="2:5">
      <c r="B2779" s="139">
        <v>44216</v>
      </c>
      <c r="C2779" t="s">
        <v>570</v>
      </c>
      <c r="D2779" t="s">
        <v>565</v>
      </c>
      <c r="E2779" s="140">
        <v>406</v>
      </c>
    </row>
    <row r="2780" spans="2:5">
      <c r="B2780" s="139">
        <v>44270</v>
      </c>
      <c r="C2780" t="s">
        <v>564</v>
      </c>
      <c r="D2780" t="s">
        <v>565</v>
      </c>
      <c r="E2780" s="140">
        <v>831</v>
      </c>
    </row>
    <row r="2781" spans="2:5">
      <c r="B2781" s="139">
        <v>44532</v>
      </c>
      <c r="C2781" t="s">
        <v>564</v>
      </c>
      <c r="D2781" t="s">
        <v>560</v>
      </c>
      <c r="E2781" s="140">
        <v>363</v>
      </c>
    </row>
    <row r="2782" spans="2:5">
      <c r="B2782" s="139">
        <v>44314</v>
      </c>
      <c r="C2782" t="s">
        <v>569</v>
      </c>
      <c r="D2782" t="s">
        <v>560</v>
      </c>
      <c r="E2782" s="140">
        <v>672</v>
      </c>
    </row>
    <row r="2783" spans="2:5">
      <c r="B2783" s="139">
        <v>44246</v>
      </c>
      <c r="C2783" t="s">
        <v>570</v>
      </c>
      <c r="D2783" t="s">
        <v>565</v>
      </c>
      <c r="E2783" s="140">
        <v>141</v>
      </c>
    </row>
    <row r="2784" spans="2:5">
      <c r="B2784" s="139">
        <v>44538</v>
      </c>
      <c r="C2784" t="s">
        <v>568</v>
      </c>
      <c r="D2784" t="s">
        <v>560</v>
      </c>
      <c r="E2784" s="140">
        <v>996</v>
      </c>
    </row>
    <row r="2785" spans="2:5">
      <c r="B2785" s="139">
        <v>44296</v>
      </c>
      <c r="C2785" t="s">
        <v>564</v>
      </c>
      <c r="D2785" t="s">
        <v>560</v>
      </c>
      <c r="E2785" s="140">
        <v>859</v>
      </c>
    </row>
    <row r="2786" spans="2:5">
      <c r="B2786" s="139">
        <v>44450</v>
      </c>
      <c r="C2786" t="s">
        <v>567</v>
      </c>
      <c r="D2786" t="s">
        <v>560</v>
      </c>
      <c r="E2786" s="140">
        <v>533</v>
      </c>
    </row>
    <row r="2787" spans="2:5">
      <c r="B2787" s="139">
        <v>44460</v>
      </c>
      <c r="C2787" t="s">
        <v>566</v>
      </c>
      <c r="D2787" t="s">
        <v>563</v>
      </c>
      <c r="E2787" s="140">
        <v>388</v>
      </c>
    </row>
    <row r="2788" spans="2:5">
      <c r="B2788" s="139">
        <v>44410</v>
      </c>
      <c r="C2788" t="s">
        <v>561</v>
      </c>
      <c r="D2788" t="s">
        <v>563</v>
      </c>
      <c r="E2788" s="140">
        <v>469</v>
      </c>
    </row>
    <row r="2789" spans="2:5">
      <c r="B2789" s="139">
        <v>44523</v>
      </c>
      <c r="C2789" t="s">
        <v>567</v>
      </c>
      <c r="D2789" t="s">
        <v>560</v>
      </c>
      <c r="E2789" s="140">
        <v>949</v>
      </c>
    </row>
    <row r="2790" spans="2:5">
      <c r="B2790" s="139">
        <v>44256</v>
      </c>
      <c r="C2790" t="s">
        <v>571</v>
      </c>
      <c r="D2790" t="s">
        <v>560</v>
      </c>
      <c r="E2790" s="140">
        <v>719</v>
      </c>
    </row>
    <row r="2791" spans="2:5">
      <c r="B2791" s="139">
        <v>44262</v>
      </c>
      <c r="C2791" t="s">
        <v>564</v>
      </c>
      <c r="D2791" t="s">
        <v>560</v>
      </c>
      <c r="E2791" s="140">
        <v>668</v>
      </c>
    </row>
    <row r="2792" spans="2:5">
      <c r="B2792" s="139">
        <v>44503</v>
      </c>
      <c r="C2792" t="s">
        <v>570</v>
      </c>
      <c r="D2792" t="s">
        <v>565</v>
      </c>
      <c r="E2792" s="140">
        <v>708</v>
      </c>
    </row>
    <row r="2793" spans="2:5">
      <c r="B2793" s="139">
        <v>44385</v>
      </c>
      <c r="C2793" t="s">
        <v>559</v>
      </c>
      <c r="D2793" t="s">
        <v>560</v>
      </c>
      <c r="E2793" s="140">
        <v>266</v>
      </c>
    </row>
    <row r="2794" spans="2:5">
      <c r="B2794" s="139">
        <v>44508</v>
      </c>
      <c r="C2794" t="s">
        <v>567</v>
      </c>
      <c r="D2794" t="s">
        <v>560</v>
      </c>
      <c r="E2794" s="140">
        <v>924</v>
      </c>
    </row>
    <row r="2795" spans="2:5">
      <c r="B2795" s="139">
        <v>44365</v>
      </c>
      <c r="C2795" t="s">
        <v>567</v>
      </c>
      <c r="D2795" t="s">
        <v>563</v>
      </c>
      <c r="E2795" s="140">
        <v>784</v>
      </c>
    </row>
    <row r="2796" spans="2:5">
      <c r="B2796" s="139">
        <v>44461</v>
      </c>
      <c r="C2796" t="s">
        <v>567</v>
      </c>
      <c r="D2796" t="s">
        <v>565</v>
      </c>
      <c r="E2796" s="140">
        <v>646</v>
      </c>
    </row>
    <row r="2797" spans="2:5">
      <c r="B2797" s="139">
        <v>44494</v>
      </c>
      <c r="C2797" t="s">
        <v>567</v>
      </c>
      <c r="D2797" t="s">
        <v>560</v>
      </c>
      <c r="E2797" s="140">
        <v>393</v>
      </c>
    </row>
    <row r="2798" spans="2:5">
      <c r="B2798" s="139">
        <v>44211</v>
      </c>
      <c r="C2798" t="s">
        <v>561</v>
      </c>
      <c r="D2798" t="s">
        <v>560</v>
      </c>
      <c r="E2798" s="140">
        <v>908</v>
      </c>
    </row>
    <row r="2799" spans="2:5">
      <c r="B2799" s="139">
        <v>44395</v>
      </c>
      <c r="C2799" t="s">
        <v>569</v>
      </c>
      <c r="D2799" t="s">
        <v>563</v>
      </c>
      <c r="E2799" s="140">
        <v>151</v>
      </c>
    </row>
    <row r="2800" spans="2:5">
      <c r="B2800" s="139">
        <v>44506</v>
      </c>
      <c r="C2800" t="s">
        <v>562</v>
      </c>
      <c r="D2800" t="s">
        <v>560</v>
      </c>
      <c r="E2800" s="140">
        <v>106</v>
      </c>
    </row>
    <row r="2801" spans="2:5">
      <c r="B2801" s="139">
        <v>44510</v>
      </c>
      <c r="C2801" t="s">
        <v>567</v>
      </c>
      <c r="D2801" t="s">
        <v>565</v>
      </c>
      <c r="E2801" s="140">
        <v>895</v>
      </c>
    </row>
    <row r="2802" spans="2:5">
      <c r="B2802" s="139">
        <v>44373</v>
      </c>
      <c r="C2802" t="s">
        <v>561</v>
      </c>
      <c r="D2802" t="s">
        <v>565</v>
      </c>
      <c r="E2802" s="140">
        <v>465</v>
      </c>
    </row>
    <row r="2803" spans="2:5">
      <c r="B2803" s="139">
        <v>44335</v>
      </c>
      <c r="C2803" t="s">
        <v>559</v>
      </c>
      <c r="D2803" t="s">
        <v>560</v>
      </c>
      <c r="E2803" s="140">
        <v>421</v>
      </c>
    </row>
    <row r="2804" spans="2:5">
      <c r="B2804" s="139">
        <v>44447</v>
      </c>
      <c r="C2804" t="s">
        <v>559</v>
      </c>
      <c r="D2804" t="s">
        <v>560</v>
      </c>
      <c r="E2804" s="140">
        <v>108</v>
      </c>
    </row>
    <row r="2805" spans="2:5">
      <c r="B2805" s="139">
        <v>44344</v>
      </c>
      <c r="C2805" t="s">
        <v>561</v>
      </c>
      <c r="D2805" t="s">
        <v>565</v>
      </c>
      <c r="E2805" s="140">
        <v>941</v>
      </c>
    </row>
    <row r="2806" spans="2:5">
      <c r="B2806" s="139">
        <v>44298</v>
      </c>
      <c r="C2806" t="s">
        <v>566</v>
      </c>
      <c r="D2806" t="s">
        <v>563</v>
      </c>
      <c r="E2806" s="140">
        <v>768</v>
      </c>
    </row>
    <row r="2807" spans="2:5">
      <c r="B2807" s="139">
        <v>44228</v>
      </c>
      <c r="C2807" t="s">
        <v>568</v>
      </c>
      <c r="D2807" t="s">
        <v>563</v>
      </c>
      <c r="E2807" s="140">
        <v>783</v>
      </c>
    </row>
    <row r="2808" spans="2:5">
      <c r="B2808" s="139">
        <v>44256</v>
      </c>
      <c r="C2808" t="s">
        <v>566</v>
      </c>
      <c r="D2808" t="s">
        <v>565</v>
      </c>
      <c r="E2808" s="140">
        <v>744</v>
      </c>
    </row>
    <row r="2809" spans="2:5">
      <c r="B2809" s="139">
        <v>44444</v>
      </c>
      <c r="C2809" t="s">
        <v>561</v>
      </c>
      <c r="D2809" t="s">
        <v>565</v>
      </c>
      <c r="E2809" s="140">
        <v>843</v>
      </c>
    </row>
    <row r="2810" spans="2:5">
      <c r="B2810" s="139">
        <v>44410</v>
      </c>
      <c r="C2810" t="s">
        <v>567</v>
      </c>
      <c r="D2810" t="s">
        <v>565</v>
      </c>
      <c r="E2810" s="140">
        <v>547</v>
      </c>
    </row>
    <row r="2811" spans="2:5">
      <c r="B2811" s="139">
        <v>44372</v>
      </c>
      <c r="C2811" t="s">
        <v>562</v>
      </c>
      <c r="D2811" t="s">
        <v>565</v>
      </c>
      <c r="E2811" s="140">
        <v>958</v>
      </c>
    </row>
    <row r="2812" spans="2:5">
      <c r="B2812" s="139">
        <v>44244</v>
      </c>
      <c r="C2812" t="s">
        <v>561</v>
      </c>
      <c r="D2812" t="s">
        <v>563</v>
      </c>
      <c r="E2812" s="140">
        <v>869</v>
      </c>
    </row>
    <row r="2813" spans="2:5">
      <c r="B2813" s="139">
        <v>44452</v>
      </c>
      <c r="C2813" t="s">
        <v>571</v>
      </c>
      <c r="D2813" t="s">
        <v>560</v>
      </c>
      <c r="E2813" s="140">
        <v>631</v>
      </c>
    </row>
    <row r="2814" spans="2:5">
      <c r="B2814" s="139">
        <v>44295</v>
      </c>
      <c r="C2814" t="s">
        <v>571</v>
      </c>
      <c r="D2814" t="s">
        <v>560</v>
      </c>
      <c r="E2814" s="140">
        <v>947</v>
      </c>
    </row>
    <row r="2815" spans="2:5">
      <c r="B2815" s="139">
        <v>44231</v>
      </c>
      <c r="C2815" t="s">
        <v>568</v>
      </c>
      <c r="D2815" t="s">
        <v>560</v>
      </c>
      <c r="E2815" s="140">
        <v>787</v>
      </c>
    </row>
    <row r="2816" spans="2:5">
      <c r="B2816" s="139">
        <v>44307</v>
      </c>
      <c r="C2816" t="s">
        <v>564</v>
      </c>
      <c r="D2816" t="s">
        <v>563</v>
      </c>
      <c r="E2816" s="140">
        <v>692</v>
      </c>
    </row>
    <row r="2817" spans="2:5">
      <c r="B2817" s="139">
        <v>44521</v>
      </c>
      <c r="C2817" t="s">
        <v>562</v>
      </c>
      <c r="D2817" t="s">
        <v>560</v>
      </c>
      <c r="E2817" s="140">
        <v>970</v>
      </c>
    </row>
    <row r="2818" spans="2:5">
      <c r="B2818" s="139">
        <v>44561</v>
      </c>
      <c r="C2818" t="s">
        <v>561</v>
      </c>
      <c r="D2818" t="s">
        <v>560</v>
      </c>
      <c r="E2818" s="140">
        <v>254</v>
      </c>
    </row>
    <row r="2819" spans="2:5">
      <c r="B2819" s="139">
        <v>44201</v>
      </c>
      <c r="C2819" t="s">
        <v>571</v>
      </c>
      <c r="D2819" t="s">
        <v>560</v>
      </c>
      <c r="E2819" s="140">
        <v>857</v>
      </c>
    </row>
    <row r="2820" spans="2:5">
      <c r="B2820" s="139">
        <v>44418</v>
      </c>
      <c r="C2820" t="s">
        <v>566</v>
      </c>
      <c r="D2820" t="s">
        <v>565</v>
      </c>
      <c r="E2820" s="140">
        <v>346</v>
      </c>
    </row>
    <row r="2821" spans="2:5">
      <c r="B2821" s="139">
        <v>44350</v>
      </c>
      <c r="C2821" t="s">
        <v>562</v>
      </c>
      <c r="D2821" t="s">
        <v>560</v>
      </c>
      <c r="E2821" s="140">
        <v>524</v>
      </c>
    </row>
    <row r="2822" spans="2:5">
      <c r="B2822" s="139">
        <v>44275</v>
      </c>
      <c r="C2822" t="s">
        <v>567</v>
      </c>
      <c r="D2822" t="s">
        <v>563</v>
      </c>
      <c r="E2822" s="140">
        <v>214</v>
      </c>
    </row>
    <row r="2823" spans="2:5">
      <c r="B2823" s="139">
        <v>44549</v>
      </c>
      <c r="C2823" t="s">
        <v>566</v>
      </c>
      <c r="D2823" t="s">
        <v>563</v>
      </c>
      <c r="E2823" s="140">
        <v>898</v>
      </c>
    </row>
    <row r="2824" spans="2:5">
      <c r="B2824" s="139">
        <v>44479</v>
      </c>
      <c r="C2824" t="s">
        <v>561</v>
      </c>
      <c r="D2824" t="s">
        <v>565</v>
      </c>
      <c r="E2824" s="140">
        <v>997</v>
      </c>
    </row>
    <row r="2825" spans="2:5">
      <c r="B2825" s="139">
        <v>44391</v>
      </c>
      <c r="C2825" t="s">
        <v>559</v>
      </c>
      <c r="D2825" t="s">
        <v>563</v>
      </c>
      <c r="E2825" s="140">
        <v>992</v>
      </c>
    </row>
    <row r="2826" spans="2:5">
      <c r="B2826" s="139">
        <v>44369</v>
      </c>
      <c r="C2826" t="s">
        <v>571</v>
      </c>
      <c r="D2826" t="s">
        <v>563</v>
      </c>
      <c r="E2826" s="140">
        <v>675</v>
      </c>
    </row>
    <row r="2827" spans="2:5">
      <c r="B2827" s="139">
        <v>44543</v>
      </c>
      <c r="C2827" t="s">
        <v>562</v>
      </c>
      <c r="D2827" t="s">
        <v>560</v>
      </c>
      <c r="E2827" s="140">
        <v>332</v>
      </c>
    </row>
    <row r="2828" spans="2:5">
      <c r="B2828" s="139">
        <v>44265</v>
      </c>
      <c r="C2828" t="s">
        <v>569</v>
      </c>
      <c r="D2828" t="s">
        <v>565</v>
      </c>
      <c r="E2828" s="140">
        <v>752</v>
      </c>
    </row>
    <row r="2829" spans="2:5">
      <c r="B2829" s="139">
        <v>44400</v>
      </c>
      <c r="C2829" t="s">
        <v>569</v>
      </c>
      <c r="D2829" t="s">
        <v>565</v>
      </c>
      <c r="E2829" s="140">
        <v>133</v>
      </c>
    </row>
    <row r="2830" spans="2:5">
      <c r="B2830" s="139">
        <v>44369</v>
      </c>
      <c r="C2830" t="s">
        <v>569</v>
      </c>
      <c r="D2830" t="s">
        <v>563</v>
      </c>
      <c r="E2830" s="140">
        <v>521</v>
      </c>
    </row>
    <row r="2831" spans="2:5">
      <c r="B2831" s="139">
        <v>44497</v>
      </c>
      <c r="C2831" t="s">
        <v>564</v>
      </c>
      <c r="D2831" t="s">
        <v>565</v>
      </c>
      <c r="E2831" s="140">
        <v>485</v>
      </c>
    </row>
    <row r="2832" spans="2:5">
      <c r="B2832" s="139">
        <v>44259</v>
      </c>
      <c r="C2832" t="s">
        <v>566</v>
      </c>
      <c r="D2832" t="s">
        <v>560</v>
      </c>
      <c r="E2832" s="140">
        <v>130</v>
      </c>
    </row>
    <row r="2833" spans="2:5">
      <c r="B2833" s="139">
        <v>44324</v>
      </c>
      <c r="C2833" t="s">
        <v>562</v>
      </c>
      <c r="D2833" t="s">
        <v>560</v>
      </c>
      <c r="E2833" s="140">
        <v>352</v>
      </c>
    </row>
    <row r="2834" spans="2:5">
      <c r="B2834" s="139">
        <v>44204</v>
      </c>
      <c r="C2834" t="s">
        <v>559</v>
      </c>
      <c r="D2834" t="s">
        <v>565</v>
      </c>
      <c r="E2834" s="140">
        <v>529</v>
      </c>
    </row>
    <row r="2835" spans="2:5">
      <c r="B2835" s="139">
        <v>44269</v>
      </c>
      <c r="C2835" t="s">
        <v>566</v>
      </c>
      <c r="D2835" t="s">
        <v>565</v>
      </c>
      <c r="E2835" s="140">
        <v>207</v>
      </c>
    </row>
    <row r="2836" spans="2:5">
      <c r="B2836" s="139">
        <v>44502</v>
      </c>
      <c r="C2836" t="s">
        <v>569</v>
      </c>
      <c r="D2836" t="s">
        <v>560</v>
      </c>
      <c r="E2836" s="140">
        <v>183</v>
      </c>
    </row>
    <row r="2837" spans="2:5">
      <c r="B2837" s="139">
        <v>44387</v>
      </c>
      <c r="C2837" t="s">
        <v>567</v>
      </c>
      <c r="D2837" t="s">
        <v>563</v>
      </c>
      <c r="E2837" s="140">
        <v>656</v>
      </c>
    </row>
    <row r="2838" spans="2:5">
      <c r="B2838" s="139">
        <v>44561</v>
      </c>
      <c r="C2838" t="s">
        <v>559</v>
      </c>
      <c r="D2838" t="s">
        <v>565</v>
      </c>
      <c r="E2838" s="140">
        <v>155</v>
      </c>
    </row>
    <row r="2839" spans="2:5">
      <c r="B2839" s="139">
        <v>44227</v>
      </c>
      <c r="C2839" t="s">
        <v>571</v>
      </c>
      <c r="D2839" t="s">
        <v>565</v>
      </c>
      <c r="E2839" s="140">
        <v>728</v>
      </c>
    </row>
    <row r="2840" spans="2:5">
      <c r="B2840" s="139">
        <v>44295</v>
      </c>
      <c r="C2840" t="s">
        <v>564</v>
      </c>
      <c r="D2840" t="s">
        <v>560</v>
      </c>
      <c r="E2840" s="140">
        <v>578</v>
      </c>
    </row>
    <row r="2841" spans="2:5">
      <c r="B2841" s="139">
        <v>44208</v>
      </c>
      <c r="C2841" t="s">
        <v>562</v>
      </c>
      <c r="D2841" t="s">
        <v>565</v>
      </c>
      <c r="E2841" s="140">
        <v>772</v>
      </c>
    </row>
    <row r="2842" spans="2:5">
      <c r="B2842" s="139">
        <v>44261</v>
      </c>
      <c r="C2842" t="s">
        <v>564</v>
      </c>
      <c r="D2842" t="s">
        <v>565</v>
      </c>
      <c r="E2842" s="140">
        <v>172</v>
      </c>
    </row>
    <row r="2843" spans="2:5">
      <c r="B2843" s="139">
        <v>44328</v>
      </c>
      <c r="C2843" t="s">
        <v>569</v>
      </c>
      <c r="D2843" t="s">
        <v>560</v>
      </c>
      <c r="E2843" s="140">
        <v>819</v>
      </c>
    </row>
    <row r="2844" spans="2:5">
      <c r="B2844" s="139">
        <v>44488</v>
      </c>
      <c r="C2844" t="s">
        <v>570</v>
      </c>
      <c r="D2844" t="s">
        <v>560</v>
      </c>
      <c r="E2844" s="140">
        <v>422</v>
      </c>
    </row>
    <row r="2845" spans="2:5">
      <c r="B2845" s="139">
        <v>44421</v>
      </c>
      <c r="C2845" t="s">
        <v>561</v>
      </c>
      <c r="D2845" t="s">
        <v>560</v>
      </c>
      <c r="E2845" s="140">
        <v>858</v>
      </c>
    </row>
    <row r="2846" spans="2:5">
      <c r="B2846" s="139">
        <v>44368</v>
      </c>
      <c r="C2846" t="s">
        <v>562</v>
      </c>
      <c r="D2846" t="s">
        <v>560</v>
      </c>
      <c r="E2846" s="140">
        <v>884</v>
      </c>
    </row>
    <row r="2847" spans="2:5">
      <c r="B2847" s="139">
        <v>44507</v>
      </c>
      <c r="C2847" t="s">
        <v>567</v>
      </c>
      <c r="D2847" t="s">
        <v>563</v>
      </c>
      <c r="E2847" s="140">
        <v>776</v>
      </c>
    </row>
    <row r="2848" spans="2:5">
      <c r="B2848" s="139">
        <v>44420</v>
      </c>
      <c r="C2848" t="s">
        <v>562</v>
      </c>
      <c r="D2848" t="s">
        <v>563</v>
      </c>
      <c r="E2848" s="140">
        <v>945</v>
      </c>
    </row>
    <row r="2849" spans="2:5">
      <c r="B2849" s="139">
        <v>44242</v>
      </c>
      <c r="C2849" t="s">
        <v>566</v>
      </c>
      <c r="D2849" t="s">
        <v>560</v>
      </c>
      <c r="E2849" s="140">
        <v>125</v>
      </c>
    </row>
    <row r="2850" spans="2:5">
      <c r="B2850" s="139">
        <v>44550</v>
      </c>
      <c r="C2850" t="s">
        <v>569</v>
      </c>
      <c r="D2850" t="s">
        <v>560</v>
      </c>
      <c r="E2850" s="140">
        <v>799</v>
      </c>
    </row>
    <row r="2851" spans="2:5">
      <c r="B2851" s="139">
        <v>44462</v>
      </c>
      <c r="C2851" t="s">
        <v>568</v>
      </c>
      <c r="D2851" t="s">
        <v>565</v>
      </c>
      <c r="E2851" s="140">
        <v>587</v>
      </c>
    </row>
    <row r="2852" spans="2:5">
      <c r="B2852" s="139">
        <v>44475</v>
      </c>
      <c r="C2852" t="s">
        <v>559</v>
      </c>
      <c r="D2852" t="s">
        <v>560</v>
      </c>
      <c r="E2852" s="140">
        <v>826</v>
      </c>
    </row>
    <row r="2853" spans="2:5">
      <c r="B2853" s="139">
        <v>44311</v>
      </c>
      <c r="C2853" t="s">
        <v>567</v>
      </c>
      <c r="D2853" t="s">
        <v>565</v>
      </c>
      <c r="E2853" s="140">
        <v>860</v>
      </c>
    </row>
    <row r="2854" spans="2:5">
      <c r="B2854" s="139">
        <v>44227</v>
      </c>
      <c r="C2854" t="s">
        <v>559</v>
      </c>
      <c r="D2854" t="s">
        <v>563</v>
      </c>
      <c r="E2854" s="140">
        <v>116</v>
      </c>
    </row>
    <row r="2855" spans="2:5">
      <c r="B2855" s="139">
        <v>44522</v>
      </c>
      <c r="C2855" t="s">
        <v>569</v>
      </c>
      <c r="D2855" t="s">
        <v>563</v>
      </c>
      <c r="E2855" s="140">
        <v>139</v>
      </c>
    </row>
    <row r="2856" spans="2:5">
      <c r="B2856" s="139">
        <v>44273</v>
      </c>
      <c r="C2856" t="s">
        <v>564</v>
      </c>
      <c r="D2856" t="s">
        <v>560</v>
      </c>
      <c r="E2856" s="140">
        <v>832</v>
      </c>
    </row>
    <row r="2857" spans="2:5">
      <c r="B2857" s="139">
        <v>44253</v>
      </c>
      <c r="C2857" t="s">
        <v>569</v>
      </c>
      <c r="D2857" t="s">
        <v>565</v>
      </c>
      <c r="E2857" s="140">
        <v>217</v>
      </c>
    </row>
    <row r="2858" spans="2:5">
      <c r="B2858" s="139">
        <v>44366</v>
      </c>
      <c r="C2858" t="s">
        <v>569</v>
      </c>
      <c r="D2858" t="s">
        <v>563</v>
      </c>
      <c r="E2858" s="140">
        <v>918</v>
      </c>
    </row>
    <row r="2859" spans="2:5">
      <c r="B2859" s="139">
        <v>44453</v>
      </c>
      <c r="C2859" t="s">
        <v>568</v>
      </c>
      <c r="D2859" t="s">
        <v>560</v>
      </c>
      <c r="E2859" s="140">
        <v>761</v>
      </c>
    </row>
    <row r="2860" spans="2:5">
      <c r="B2860" s="139">
        <v>44358</v>
      </c>
      <c r="C2860" t="s">
        <v>559</v>
      </c>
      <c r="D2860" t="s">
        <v>565</v>
      </c>
      <c r="E2860" s="140">
        <v>858</v>
      </c>
    </row>
    <row r="2861" spans="2:5">
      <c r="B2861" s="139">
        <v>44239</v>
      </c>
      <c r="C2861" t="s">
        <v>562</v>
      </c>
      <c r="D2861" t="s">
        <v>563</v>
      </c>
      <c r="E2861" s="140">
        <v>640</v>
      </c>
    </row>
    <row r="2862" spans="2:5">
      <c r="B2862" s="139">
        <v>44471</v>
      </c>
      <c r="C2862" t="s">
        <v>559</v>
      </c>
      <c r="D2862" t="s">
        <v>563</v>
      </c>
      <c r="E2862" s="140">
        <v>800</v>
      </c>
    </row>
    <row r="2863" spans="2:5">
      <c r="B2863" s="139">
        <v>44289</v>
      </c>
      <c r="C2863" t="s">
        <v>570</v>
      </c>
      <c r="D2863" t="s">
        <v>560</v>
      </c>
      <c r="E2863" s="140">
        <v>219</v>
      </c>
    </row>
    <row r="2864" spans="2:5">
      <c r="B2864" s="139">
        <v>44538</v>
      </c>
      <c r="C2864" t="s">
        <v>564</v>
      </c>
      <c r="D2864" t="s">
        <v>565</v>
      </c>
      <c r="E2864" s="140">
        <v>487</v>
      </c>
    </row>
    <row r="2865" spans="2:5">
      <c r="B2865" s="139">
        <v>44349</v>
      </c>
      <c r="C2865" t="s">
        <v>566</v>
      </c>
      <c r="D2865" t="s">
        <v>565</v>
      </c>
      <c r="E2865" s="140">
        <v>578</v>
      </c>
    </row>
    <row r="2866" spans="2:5">
      <c r="B2866" s="139">
        <v>44350</v>
      </c>
      <c r="C2866" t="s">
        <v>566</v>
      </c>
      <c r="D2866" t="s">
        <v>560</v>
      </c>
      <c r="E2866" s="140">
        <v>172</v>
      </c>
    </row>
    <row r="2867" spans="2:5">
      <c r="B2867" s="139">
        <v>44519</v>
      </c>
      <c r="C2867" t="s">
        <v>569</v>
      </c>
      <c r="D2867" t="s">
        <v>560</v>
      </c>
      <c r="E2867" s="140">
        <v>781</v>
      </c>
    </row>
    <row r="2868" spans="2:5">
      <c r="B2868" s="139">
        <v>44476</v>
      </c>
      <c r="C2868" t="s">
        <v>569</v>
      </c>
      <c r="D2868" t="s">
        <v>563</v>
      </c>
      <c r="E2868" s="140">
        <v>649</v>
      </c>
    </row>
    <row r="2869" spans="2:5">
      <c r="B2869" s="139">
        <v>44405</v>
      </c>
      <c r="C2869" t="s">
        <v>568</v>
      </c>
      <c r="D2869" t="s">
        <v>560</v>
      </c>
      <c r="E2869" s="140">
        <v>783</v>
      </c>
    </row>
    <row r="2870" spans="2:5">
      <c r="B2870" s="139">
        <v>44442</v>
      </c>
      <c r="C2870" t="s">
        <v>566</v>
      </c>
      <c r="D2870" t="s">
        <v>563</v>
      </c>
      <c r="E2870" s="140">
        <v>735</v>
      </c>
    </row>
    <row r="2871" spans="2:5">
      <c r="B2871" s="139">
        <v>44270</v>
      </c>
      <c r="C2871" t="s">
        <v>567</v>
      </c>
      <c r="D2871" t="s">
        <v>563</v>
      </c>
      <c r="E2871" s="140">
        <v>331</v>
      </c>
    </row>
    <row r="2872" spans="2:5">
      <c r="B2872" s="139">
        <v>44357</v>
      </c>
      <c r="C2872" t="s">
        <v>567</v>
      </c>
      <c r="D2872" t="s">
        <v>560</v>
      </c>
      <c r="E2872" s="140">
        <v>261</v>
      </c>
    </row>
    <row r="2873" spans="2:5">
      <c r="B2873" s="139">
        <v>44468</v>
      </c>
      <c r="C2873" t="s">
        <v>562</v>
      </c>
      <c r="D2873" t="s">
        <v>563</v>
      </c>
      <c r="E2873" s="140">
        <v>237</v>
      </c>
    </row>
    <row r="2874" spans="2:5">
      <c r="B2874" s="139">
        <v>44444</v>
      </c>
      <c r="C2874" t="s">
        <v>559</v>
      </c>
      <c r="D2874" t="s">
        <v>560</v>
      </c>
      <c r="E2874" s="140">
        <v>933</v>
      </c>
    </row>
    <row r="2875" spans="2:5">
      <c r="B2875" s="139">
        <v>44444</v>
      </c>
      <c r="C2875" t="s">
        <v>564</v>
      </c>
      <c r="D2875" t="s">
        <v>560</v>
      </c>
      <c r="E2875" s="140">
        <v>840</v>
      </c>
    </row>
    <row r="2876" spans="2:5">
      <c r="B2876" s="139">
        <v>44331</v>
      </c>
      <c r="C2876" t="s">
        <v>562</v>
      </c>
      <c r="D2876" t="s">
        <v>563</v>
      </c>
      <c r="E2876" s="140">
        <v>167</v>
      </c>
    </row>
    <row r="2877" spans="2:5">
      <c r="B2877" s="139">
        <v>44498</v>
      </c>
      <c r="C2877" t="s">
        <v>566</v>
      </c>
      <c r="D2877" t="s">
        <v>565</v>
      </c>
      <c r="E2877" s="140">
        <v>482</v>
      </c>
    </row>
    <row r="2878" spans="2:5">
      <c r="B2878" s="139">
        <v>44323</v>
      </c>
      <c r="C2878" t="s">
        <v>562</v>
      </c>
      <c r="D2878" t="s">
        <v>560</v>
      </c>
      <c r="E2878" s="140">
        <v>502</v>
      </c>
    </row>
    <row r="2879" spans="2:5">
      <c r="B2879" s="139">
        <v>44391</v>
      </c>
      <c r="C2879" t="s">
        <v>571</v>
      </c>
      <c r="D2879" t="s">
        <v>560</v>
      </c>
      <c r="E2879" s="140">
        <v>562</v>
      </c>
    </row>
    <row r="2880" spans="2:5">
      <c r="B2880" s="139">
        <v>44197</v>
      </c>
      <c r="C2880" t="s">
        <v>569</v>
      </c>
      <c r="D2880" t="s">
        <v>560</v>
      </c>
      <c r="E2880" s="140">
        <v>134</v>
      </c>
    </row>
    <row r="2881" spans="2:5">
      <c r="B2881" s="139">
        <v>44367</v>
      </c>
      <c r="C2881" t="s">
        <v>566</v>
      </c>
      <c r="D2881" t="s">
        <v>560</v>
      </c>
      <c r="E2881" s="140">
        <v>773</v>
      </c>
    </row>
    <row r="2882" spans="2:5">
      <c r="B2882" s="139">
        <v>44278</v>
      </c>
      <c r="C2882" t="s">
        <v>561</v>
      </c>
      <c r="D2882" t="s">
        <v>563</v>
      </c>
      <c r="E2882" s="140">
        <v>380</v>
      </c>
    </row>
    <row r="2883" spans="2:5">
      <c r="B2883" s="139">
        <v>44457</v>
      </c>
      <c r="C2883" t="s">
        <v>568</v>
      </c>
      <c r="D2883" t="s">
        <v>563</v>
      </c>
      <c r="E2883" s="140">
        <v>221</v>
      </c>
    </row>
    <row r="2884" spans="2:5">
      <c r="B2884" s="139">
        <v>44267</v>
      </c>
      <c r="C2884" t="s">
        <v>561</v>
      </c>
      <c r="D2884" t="s">
        <v>560</v>
      </c>
      <c r="E2884" s="140">
        <v>457</v>
      </c>
    </row>
    <row r="2885" spans="2:5">
      <c r="B2885" s="139">
        <v>44538</v>
      </c>
      <c r="C2885" t="s">
        <v>559</v>
      </c>
      <c r="D2885" t="s">
        <v>565</v>
      </c>
      <c r="E2885" s="140">
        <v>523</v>
      </c>
    </row>
    <row r="2886" spans="2:5">
      <c r="B2886" s="139">
        <v>44199</v>
      </c>
      <c r="C2886" t="s">
        <v>564</v>
      </c>
      <c r="D2886" t="s">
        <v>560</v>
      </c>
      <c r="E2886" s="140">
        <v>999</v>
      </c>
    </row>
    <row r="2887" spans="2:5">
      <c r="B2887" s="139">
        <v>44439</v>
      </c>
      <c r="C2887" t="s">
        <v>570</v>
      </c>
      <c r="D2887" t="s">
        <v>565</v>
      </c>
      <c r="E2887" s="140">
        <v>317</v>
      </c>
    </row>
    <row r="2888" spans="2:5">
      <c r="B2888" s="139">
        <v>44472</v>
      </c>
      <c r="C2888" t="s">
        <v>569</v>
      </c>
      <c r="D2888" t="s">
        <v>563</v>
      </c>
      <c r="E2888" s="140">
        <v>615</v>
      </c>
    </row>
    <row r="2889" spans="2:5">
      <c r="B2889" s="139">
        <v>44529</v>
      </c>
      <c r="C2889" t="s">
        <v>561</v>
      </c>
      <c r="D2889" t="s">
        <v>565</v>
      </c>
      <c r="E2889" s="140">
        <v>792</v>
      </c>
    </row>
    <row r="2890" spans="2:5">
      <c r="B2890" s="139">
        <v>44228</v>
      </c>
      <c r="C2890" t="s">
        <v>562</v>
      </c>
      <c r="D2890" t="s">
        <v>563</v>
      </c>
      <c r="E2890" s="140">
        <v>705</v>
      </c>
    </row>
    <row r="2891" spans="2:5">
      <c r="B2891" s="139">
        <v>44215</v>
      </c>
      <c r="C2891" t="s">
        <v>567</v>
      </c>
      <c r="D2891" t="s">
        <v>563</v>
      </c>
      <c r="E2891" s="140">
        <v>136</v>
      </c>
    </row>
    <row r="2892" spans="2:5">
      <c r="B2892" s="139">
        <v>44234</v>
      </c>
      <c r="C2892" t="s">
        <v>562</v>
      </c>
      <c r="D2892" t="s">
        <v>563</v>
      </c>
      <c r="E2892" s="140">
        <v>835</v>
      </c>
    </row>
    <row r="2893" spans="2:5">
      <c r="B2893" s="139">
        <v>44297</v>
      </c>
      <c r="C2893" t="s">
        <v>567</v>
      </c>
      <c r="D2893" t="s">
        <v>560</v>
      </c>
      <c r="E2893" s="140">
        <v>494</v>
      </c>
    </row>
    <row r="2894" spans="2:5">
      <c r="B2894" s="139">
        <v>44512</v>
      </c>
      <c r="C2894" t="s">
        <v>562</v>
      </c>
      <c r="D2894" t="s">
        <v>563</v>
      </c>
      <c r="E2894" s="140">
        <v>640</v>
      </c>
    </row>
    <row r="2895" spans="2:5">
      <c r="B2895" s="139">
        <v>44218</v>
      </c>
      <c r="C2895" t="s">
        <v>571</v>
      </c>
      <c r="D2895" t="s">
        <v>560</v>
      </c>
      <c r="E2895" s="140">
        <v>452</v>
      </c>
    </row>
    <row r="2896" spans="2:5">
      <c r="B2896" s="139">
        <v>44385</v>
      </c>
      <c r="C2896" t="s">
        <v>569</v>
      </c>
      <c r="D2896" t="s">
        <v>560</v>
      </c>
      <c r="E2896" s="140">
        <v>381</v>
      </c>
    </row>
    <row r="2897" spans="2:5">
      <c r="B2897" s="139">
        <v>44438</v>
      </c>
      <c r="C2897" t="s">
        <v>571</v>
      </c>
      <c r="D2897" t="s">
        <v>563</v>
      </c>
      <c r="E2897" s="140">
        <v>218</v>
      </c>
    </row>
    <row r="2898" spans="2:5">
      <c r="B2898" s="139">
        <v>44324</v>
      </c>
      <c r="C2898" t="s">
        <v>559</v>
      </c>
      <c r="D2898" t="s">
        <v>565</v>
      </c>
      <c r="E2898" s="140">
        <v>964</v>
      </c>
    </row>
    <row r="2899" spans="2:5">
      <c r="B2899" s="139">
        <v>44529</v>
      </c>
      <c r="C2899" t="s">
        <v>562</v>
      </c>
      <c r="D2899" t="s">
        <v>565</v>
      </c>
      <c r="E2899" s="140">
        <v>687</v>
      </c>
    </row>
    <row r="2900" spans="2:5">
      <c r="B2900" s="139">
        <v>44444</v>
      </c>
      <c r="C2900" t="s">
        <v>567</v>
      </c>
      <c r="D2900" t="s">
        <v>563</v>
      </c>
      <c r="E2900" s="140">
        <v>276</v>
      </c>
    </row>
    <row r="2901" spans="2:5">
      <c r="B2901" s="139">
        <v>44363</v>
      </c>
      <c r="C2901" t="s">
        <v>569</v>
      </c>
      <c r="D2901" t="s">
        <v>560</v>
      </c>
      <c r="E2901" s="140">
        <v>161</v>
      </c>
    </row>
    <row r="2902" spans="2:5">
      <c r="B2902" s="139">
        <v>44239</v>
      </c>
      <c r="C2902" t="s">
        <v>559</v>
      </c>
      <c r="D2902" t="s">
        <v>560</v>
      </c>
      <c r="E2902" s="140">
        <v>477</v>
      </c>
    </row>
    <row r="2903" spans="2:5">
      <c r="B2903" s="139">
        <v>44558</v>
      </c>
      <c r="C2903" t="s">
        <v>561</v>
      </c>
      <c r="D2903" t="s">
        <v>560</v>
      </c>
      <c r="E2903" s="140">
        <v>210</v>
      </c>
    </row>
    <row r="2904" spans="2:5">
      <c r="B2904" s="139">
        <v>44468</v>
      </c>
      <c r="C2904" t="s">
        <v>570</v>
      </c>
      <c r="D2904" t="s">
        <v>565</v>
      </c>
      <c r="E2904" s="140">
        <v>191</v>
      </c>
    </row>
    <row r="2905" spans="2:5">
      <c r="B2905" s="139">
        <v>44270</v>
      </c>
      <c r="C2905" t="s">
        <v>570</v>
      </c>
      <c r="D2905" t="s">
        <v>560</v>
      </c>
      <c r="E2905" s="140">
        <v>548</v>
      </c>
    </row>
    <row r="2906" spans="2:5">
      <c r="B2906" s="139">
        <v>44458</v>
      </c>
      <c r="C2906" t="s">
        <v>562</v>
      </c>
      <c r="D2906" t="s">
        <v>565</v>
      </c>
      <c r="E2906" s="140">
        <v>415</v>
      </c>
    </row>
    <row r="2907" spans="2:5">
      <c r="B2907" s="139">
        <v>44282</v>
      </c>
      <c r="C2907" t="s">
        <v>568</v>
      </c>
      <c r="D2907" t="s">
        <v>565</v>
      </c>
      <c r="E2907" s="140">
        <v>908</v>
      </c>
    </row>
    <row r="2908" spans="2:5">
      <c r="B2908" s="139">
        <v>44320</v>
      </c>
      <c r="C2908" t="s">
        <v>570</v>
      </c>
      <c r="D2908" t="s">
        <v>560</v>
      </c>
      <c r="E2908" s="140">
        <v>500</v>
      </c>
    </row>
    <row r="2909" spans="2:5">
      <c r="B2909" s="139">
        <v>44258</v>
      </c>
      <c r="C2909" t="s">
        <v>564</v>
      </c>
      <c r="D2909" t="s">
        <v>560</v>
      </c>
      <c r="E2909" s="140">
        <v>538</v>
      </c>
    </row>
    <row r="2910" spans="2:5">
      <c r="B2910" s="139">
        <v>44331</v>
      </c>
      <c r="C2910" t="s">
        <v>569</v>
      </c>
      <c r="D2910" t="s">
        <v>560</v>
      </c>
      <c r="E2910" s="140">
        <v>493</v>
      </c>
    </row>
    <row r="2911" spans="2:5">
      <c r="B2911" s="139">
        <v>44385</v>
      </c>
      <c r="C2911" t="s">
        <v>567</v>
      </c>
      <c r="D2911" t="s">
        <v>565</v>
      </c>
      <c r="E2911" s="140">
        <v>484</v>
      </c>
    </row>
    <row r="2912" spans="2:5">
      <c r="B2912" s="139">
        <v>44387</v>
      </c>
      <c r="C2912" t="s">
        <v>559</v>
      </c>
      <c r="D2912" t="s">
        <v>563</v>
      </c>
      <c r="E2912" s="140">
        <v>178</v>
      </c>
    </row>
    <row r="2913" spans="2:5">
      <c r="B2913" s="139">
        <v>44547</v>
      </c>
      <c r="C2913" t="s">
        <v>567</v>
      </c>
      <c r="D2913" t="s">
        <v>563</v>
      </c>
      <c r="E2913" s="140">
        <v>979</v>
      </c>
    </row>
    <row r="2914" spans="2:5">
      <c r="B2914" s="139">
        <v>44306</v>
      </c>
      <c r="C2914" t="s">
        <v>561</v>
      </c>
      <c r="D2914" t="s">
        <v>560</v>
      </c>
      <c r="E2914" s="140">
        <v>898</v>
      </c>
    </row>
    <row r="2915" spans="2:5">
      <c r="B2915" s="139">
        <v>44267</v>
      </c>
      <c r="C2915" t="s">
        <v>569</v>
      </c>
      <c r="D2915" t="s">
        <v>563</v>
      </c>
      <c r="E2915" s="140">
        <v>352</v>
      </c>
    </row>
    <row r="2916" spans="2:5">
      <c r="B2916" s="139">
        <v>44561</v>
      </c>
      <c r="C2916" t="s">
        <v>564</v>
      </c>
      <c r="D2916" t="s">
        <v>560</v>
      </c>
      <c r="E2916" s="140">
        <v>663</v>
      </c>
    </row>
    <row r="2917" spans="2:5">
      <c r="B2917" s="139">
        <v>44383</v>
      </c>
      <c r="C2917" t="s">
        <v>561</v>
      </c>
      <c r="D2917" t="s">
        <v>560</v>
      </c>
      <c r="E2917" s="140">
        <v>858</v>
      </c>
    </row>
    <row r="2918" spans="2:5">
      <c r="B2918" s="139">
        <v>44348</v>
      </c>
      <c r="C2918" t="s">
        <v>561</v>
      </c>
      <c r="D2918" t="s">
        <v>563</v>
      </c>
      <c r="E2918" s="140">
        <v>528</v>
      </c>
    </row>
    <row r="2919" spans="2:5">
      <c r="B2919" s="139">
        <v>44268</v>
      </c>
      <c r="C2919" t="s">
        <v>566</v>
      </c>
      <c r="D2919" t="s">
        <v>565</v>
      </c>
      <c r="E2919" s="140">
        <v>426</v>
      </c>
    </row>
    <row r="2920" spans="2:5">
      <c r="B2920" s="139">
        <v>44262</v>
      </c>
      <c r="C2920" t="s">
        <v>561</v>
      </c>
      <c r="D2920" t="s">
        <v>560</v>
      </c>
      <c r="E2920" s="140">
        <v>298</v>
      </c>
    </row>
    <row r="2921" spans="2:5">
      <c r="B2921" s="139">
        <v>44270</v>
      </c>
      <c r="C2921" t="s">
        <v>561</v>
      </c>
      <c r="D2921" t="s">
        <v>565</v>
      </c>
      <c r="E2921" s="140">
        <v>719</v>
      </c>
    </row>
    <row r="2922" spans="2:5">
      <c r="B2922" s="139">
        <v>44269</v>
      </c>
      <c r="C2922" t="s">
        <v>559</v>
      </c>
      <c r="D2922" t="s">
        <v>565</v>
      </c>
      <c r="E2922" s="140">
        <v>709</v>
      </c>
    </row>
    <row r="2923" spans="2:5">
      <c r="B2923" s="139">
        <v>44215</v>
      </c>
      <c r="C2923" t="s">
        <v>571</v>
      </c>
      <c r="D2923" t="s">
        <v>563</v>
      </c>
      <c r="E2923" s="140">
        <v>627</v>
      </c>
    </row>
    <row r="2924" spans="2:5">
      <c r="B2924" s="139">
        <v>44319</v>
      </c>
      <c r="C2924" t="s">
        <v>564</v>
      </c>
      <c r="D2924" t="s">
        <v>560</v>
      </c>
      <c r="E2924" s="140">
        <v>393</v>
      </c>
    </row>
    <row r="2925" spans="2:5">
      <c r="B2925" s="139">
        <v>44256</v>
      </c>
      <c r="C2925" t="s">
        <v>571</v>
      </c>
      <c r="D2925" t="s">
        <v>563</v>
      </c>
      <c r="E2925" s="140">
        <v>334</v>
      </c>
    </row>
    <row r="2926" spans="2:5">
      <c r="B2926" s="139">
        <v>44483</v>
      </c>
      <c r="C2926" t="s">
        <v>564</v>
      </c>
      <c r="D2926" t="s">
        <v>563</v>
      </c>
      <c r="E2926" s="140">
        <v>711</v>
      </c>
    </row>
    <row r="2927" spans="2:5">
      <c r="B2927" s="139">
        <v>44556</v>
      </c>
      <c r="C2927" t="s">
        <v>562</v>
      </c>
      <c r="D2927" t="s">
        <v>560</v>
      </c>
      <c r="E2927" s="140">
        <v>774</v>
      </c>
    </row>
    <row r="2928" spans="2:5">
      <c r="B2928" s="139">
        <v>44423</v>
      </c>
      <c r="C2928" t="s">
        <v>562</v>
      </c>
      <c r="D2928" t="s">
        <v>560</v>
      </c>
      <c r="E2928" s="140">
        <v>300</v>
      </c>
    </row>
    <row r="2929" spans="2:5">
      <c r="B2929" s="139">
        <v>44339</v>
      </c>
      <c r="C2929" t="s">
        <v>561</v>
      </c>
      <c r="D2929" t="s">
        <v>565</v>
      </c>
      <c r="E2929" s="140">
        <v>119</v>
      </c>
    </row>
    <row r="2930" spans="2:5">
      <c r="B2930" s="139">
        <v>44246</v>
      </c>
      <c r="C2930" t="s">
        <v>561</v>
      </c>
      <c r="D2930" t="s">
        <v>563</v>
      </c>
      <c r="E2930" s="140">
        <v>502</v>
      </c>
    </row>
    <row r="2931" spans="2:5">
      <c r="B2931" s="139">
        <v>44260</v>
      </c>
      <c r="C2931" t="s">
        <v>570</v>
      </c>
      <c r="D2931" t="s">
        <v>565</v>
      </c>
      <c r="E2931" s="140">
        <v>623</v>
      </c>
    </row>
    <row r="2932" spans="2:5">
      <c r="B2932" s="139">
        <v>44532</v>
      </c>
      <c r="C2932" t="s">
        <v>569</v>
      </c>
      <c r="D2932" t="s">
        <v>560</v>
      </c>
      <c r="E2932" s="140">
        <v>641</v>
      </c>
    </row>
    <row r="2933" spans="2:5">
      <c r="B2933" s="139">
        <v>44528</v>
      </c>
      <c r="C2933" t="s">
        <v>566</v>
      </c>
      <c r="D2933" t="s">
        <v>565</v>
      </c>
      <c r="E2933" s="140">
        <v>507</v>
      </c>
    </row>
    <row r="2934" spans="2:5">
      <c r="B2934" s="139">
        <v>44548</v>
      </c>
      <c r="C2934" t="s">
        <v>559</v>
      </c>
      <c r="D2934" t="s">
        <v>565</v>
      </c>
      <c r="E2934" s="140">
        <v>733</v>
      </c>
    </row>
    <row r="2935" spans="2:5">
      <c r="B2935" s="139">
        <v>44362</v>
      </c>
      <c r="C2935" t="s">
        <v>571</v>
      </c>
      <c r="D2935" t="s">
        <v>563</v>
      </c>
      <c r="E2935" s="140">
        <v>927</v>
      </c>
    </row>
    <row r="2936" spans="2:5">
      <c r="B2936" s="139">
        <v>44486</v>
      </c>
      <c r="C2936" t="s">
        <v>559</v>
      </c>
      <c r="D2936" t="s">
        <v>560</v>
      </c>
      <c r="E2936" s="140">
        <v>795</v>
      </c>
    </row>
    <row r="2937" spans="2:5">
      <c r="B2937" s="139">
        <v>44342</v>
      </c>
      <c r="C2937" t="s">
        <v>570</v>
      </c>
      <c r="D2937" t="s">
        <v>565</v>
      </c>
      <c r="E2937" s="140">
        <v>549</v>
      </c>
    </row>
    <row r="2938" spans="2:5">
      <c r="B2938" s="139">
        <v>44254</v>
      </c>
      <c r="C2938" t="s">
        <v>564</v>
      </c>
      <c r="D2938" t="s">
        <v>563</v>
      </c>
      <c r="E2938" s="140">
        <v>955</v>
      </c>
    </row>
    <row r="2939" spans="2:5">
      <c r="B2939" s="139">
        <v>44252</v>
      </c>
      <c r="C2939" t="s">
        <v>570</v>
      </c>
      <c r="D2939" t="s">
        <v>565</v>
      </c>
      <c r="E2939" s="140">
        <v>372</v>
      </c>
    </row>
    <row r="2940" spans="2:5">
      <c r="B2940" s="139">
        <v>44378</v>
      </c>
      <c r="C2940" t="s">
        <v>571</v>
      </c>
      <c r="D2940" t="s">
        <v>565</v>
      </c>
      <c r="E2940" s="140">
        <v>886</v>
      </c>
    </row>
    <row r="2941" spans="2:5">
      <c r="B2941" s="139">
        <v>44372</v>
      </c>
      <c r="C2941" t="s">
        <v>564</v>
      </c>
      <c r="D2941" t="s">
        <v>563</v>
      </c>
      <c r="E2941" s="140">
        <v>748</v>
      </c>
    </row>
    <row r="2942" spans="2:5">
      <c r="B2942" s="139">
        <v>44536</v>
      </c>
      <c r="C2942" t="s">
        <v>566</v>
      </c>
      <c r="D2942" t="s">
        <v>560</v>
      </c>
      <c r="E2942" s="140">
        <v>700</v>
      </c>
    </row>
    <row r="2943" spans="2:5">
      <c r="B2943" s="139">
        <v>44270</v>
      </c>
      <c r="C2943" t="s">
        <v>564</v>
      </c>
      <c r="D2943" t="s">
        <v>565</v>
      </c>
      <c r="E2943" s="140">
        <v>506</v>
      </c>
    </row>
    <row r="2944" spans="2:5">
      <c r="B2944" s="139">
        <v>44224</v>
      </c>
      <c r="C2944" t="s">
        <v>561</v>
      </c>
      <c r="D2944" t="s">
        <v>565</v>
      </c>
      <c r="E2944" s="140">
        <v>440</v>
      </c>
    </row>
    <row r="2945" spans="2:5">
      <c r="B2945" s="139">
        <v>44341</v>
      </c>
      <c r="C2945" t="s">
        <v>564</v>
      </c>
      <c r="D2945" t="s">
        <v>565</v>
      </c>
      <c r="E2945" s="140">
        <v>269</v>
      </c>
    </row>
    <row r="2946" spans="2:5">
      <c r="B2946" s="139">
        <v>44545</v>
      </c>
      <c r="C2946" t="s">
        <v>562</v>
      </c>
      <c r="D2946" t="s">
        <v>565</v>
      </c>
      <c r="E2946" s="140">
        <v>861</v>
      </c>
    </row>
    <row r="2947" spans="2:5">
      <c r="B2947" s="139">
        <v>44555</v>
      </c>
      <c r="C2947" t="s">
        <v>561</v>
      </c>
      <c r="D2947" t="s">
        <v>563</v>
      </c>
      <c r="E2947" s="140">
        <v>955</v>
      </c>
    </row>
    <row r="2948" spans="2:5">
      <c r="B2948" s="139">
        <v>44525</v>
      </c>
      <c r="C2948" t="s">
        <v>561</v>
      </c>
      <c r="D2948" t="s">
        <v>563</v>
      </c>
      <c r="E2948" s="140">
        <v>334</v>
      </c>
    </row>
    <row r="2949" spans="2:5">
      <c r="B2949" s="139">
        <v>44464</v>
      </c>
      <c r="C2949" t="s">
        <v>561</v>
      </c>
      <c r="D2949" t="s">
        <v>565</v>
      </c>
      <c r="E2949" s="140">
        <v>617</v>
      </c>
    </row>
    <row r="2950" spans="2:5">
      <c r="B2950" s="139">
        <v>44359</v>
      </c>
      <c r="C2950" t="s">
        <v>570</v>
      </c>
      <c r="D2950" t="s">
        <v>560</v>
      </c>
      <c r="E2950" s="140">
        <v>189</v>
      </c>
    </row>
    <row r="2951" spans="2:5">
      <c r="B2951" s="139">
        <v>44215</v>
      </c>
      <c r="C2951" t="s">
        <v>566</v>
      </c>
      <c r="D2951" t="s">
        <v>560</v>
      </c>
      <c r="E2951" s="140">
        <v>887</v>
      </c>
    </row>
    <row r="2952" spans="2:5">
      <c r="B2952" s="139">
        <v>44341</v>
      </c>
      <c r="C2952" t="s">
        <v>568</v>
      </c>
      <c r="D2952" t="s">
        <v>563</v>
      </c>
      <c r="E2952" s="140">
        <v>943</v>
      </c>
    </row>
    <row r="2953" spans="2:5">
      <c r="B2953" s="139">
        <v>44295</v>
      </c>
      <c r="C2953" t="s">
        <v>564</v>
      </c>
      <c r="D2953" t="s">
        <v>563</v>
      </c>
      <c r="E2953" s="140">
        <v>240</v>
      </c>
    </row>
    <row r="2954" spans="2:5">
      <c r="B2954" s="139">
        <v>44493</v>
      </c>
      <c r="C2954" t="s">
        <v>568</v>
      </c>
      <c r="D2954" t="s">
        <v>565</v>
      </c>
      <c r="E2954" s="140">
        <v>767</v>
      </c>
    </row>
    <row r="2955" spans="2:5">
      <c r="B2955" s="139">
        <v>44533</v>
      </c>
      <c r="C2955" t="s">
        <v>571</v>
      </c>
      <c r="D2955" t="s">
        <v>565</v>
      </c>
      <c r="E2955" s="140">
        <v>267</v>
      </c>
    </row>
    <row r="2956" spans="2:5">
      <c r="B2956" s="139">
        <v>44346</v>
      </c>
      <c r="C2956" t="s">
        <v>562</v>
      </c>
      <c r="D2956" t="s">
        <v>565</v>
      </c>
      <c r="E2956" s="140">
        <v>127</v>
      </c>
    </row>
    <row r="2957" spans="2:5">
      <c r="B2957" s="139">
        <v>44510</v>
      </c>
      <c r="C2957" t="s">
        <v>566</v>
      </c>
      <c r="D2957" t="s">
        <v>563</v>
      </c>
      <c r="E2957" s="140">
        <v>437</v>
      </c>
    </row>
    <row r="2958" spans="2:5">
      <c r="B2958" s="139">
        <v>44366</v>
      </c>
      <c r="C2958" t="s">
        <v>559</v>
      </c>
      <c r="D2958" t="s">
        <v>565</v>
      </c>
      <c r="E2958" s="140">
        <v>147</v>
      </c>
    </row>
    <row r="2959" spans="2:5">
      <c r="B2959" s="139">
        <v>44280</v>
      </c>
      <c r="C2959" t="s">
        <v>562</v>
      </c>
      <c r="D2959" t="s">
        <v>565</v>
      </c>
      <c r="E2959" s="140">
        <v>178</v>
      </c>
    </row>
    <row r="2960" spans="2:5">
      <c r="B2960" s="139">
        <v>44495</v>
      </c>
      <c r="C2960" t="s">
        <v>569</v>
      </c>
      <c r="D2960" t="s">
        <v>565</v>
      </c>
      <c r="E2960" s="140">
        <v>464</v>
      </c>
    </row>
    <row r="2961" spans="2:5">
      <c r="B2961" s="139">
        <v>44426</v>
      </c>
      <c r="C2961" t="s">
        <v>562</v>
      </c>
      <c r="D2961" t="s">
        <v>563</v>
      </c>
      <c r="E2961" s="140">
        <v>359</v>
      </c>
    </row>
    <row r="2962" spans="2:5">
      <c r="B2962" s="139">
        <v>44207</v>
      </c>
      <c r="C2962" t="s">
        <v>562</v>
      </c>
      <c r="D2962" t="s">
        <v>563</v>
      </c>
      <c r="E2962" s="140">
        <v>583</v>
      </c>
    </row>
    <row r="2963" spans="2:5">
      <c r="B2963" s="139">
        <v>44334</v>
      </c>
      <c r="C2963" t="s">
        <v>562</v>
      </c>
      <c r="D2963" t="s">
        <v>560</v>
      </c>
      <c r="E2963" s="140">
        <v>169</v>
      </c>
    </row>
    <row r="2964" spans="2:5">
      <c r="B2964" s="139">
        <v>44239</v>
      </c>
      <c r="C2964" t="s">
        <v>564</v>
      </c>
      <c r="D2964" t="s">
        <v>560</v>
      </c>
      <c r="E2964" s="140">
        <v>109</v>
      </c>
    </row>
    <row r="2965" spans="2:5">
      <c r="B2965" s="139">
        <v>44479</v>
      </c>
      <c r="C2965" t="s">
        <v>567</v>
      </c>
      <c r="D2965" t="s">
        <v>563</v>
      </c>
      <c r="E2965" s="140">
        <v>946</v>
      </c>
    </row>
    <row r="2966" spans="2:5">
      <c r="B2966" s="139">
        <v>44476</v>
      </c>
      <c r="C2966" t="s">
        <v>559</v>
      </c>
      <c r="D2966" t="s">
        <v>563</v>
      </c>
      <c r="E2966" s="140">
        <v>460</v>
      </c>
    </row>
    <row r="2967" spans="2:5">
      <c r="B2967" s="139">
        <v>44335</v>
      </c>
      <c r="C2967" t="s">
        <v>561</v>
      </c>
      <c r="D2967" t="s">
        <v>565</v>
      </c>
      <c r="E2967" s="140">
        <v>653</v>
      </c>
    </row>
    <row r="2968" spans="2:5">
      <c r="B2968" s="139">
        <v>44368</v>
      </c>
      <c r="C2968" t="s">
        <v>568</v>
      </c>
      <c r="D2968" t="s">
        <v>560</v>
      </c>
      <c r="E2968" s="140">
        <v>947</v>
      </c>
    </row>
    <row r="2969" spans="2:5">
      <c r="B2969" s="139">
        <v>44541</v>
      </c>
      <c r="C2969" t="s">
        <v>568</v>
      </c>
      <c r="D2969" t="s">
        <v>560</v>
      </c>
      <c r="E2969" s="140">
        <v>391</v>
      </c>
    </row>
    <row r="2970" spans="2:5">
      <c r="B2970" s="139">
        <v>44459</v>
      </c>
      <c r="C2970" t="s">
        <v>570</v>
      </c>
      <c r="D2970" t="s">
        <v>563</v>
      </c>
      <c r="E2970" s="140">
        <v>154</v>
      </c>
    </row>
    <row r="2971" spans="2:5">
      <c r="B2971" s="139">
        <v>44287</v>
      </c>
      <c r="C2971" t="s">
        <v>564</v>
      </c>
      <c r="D2971" t="s">
        <v>563</v>
      </c>
      <c r="E2971" s="140">
        <v>543</v>
      </c>
    </row>
    <row r="2972" spans="2:5">
      <c r="B2972" s="139">
        <v>44345</v>
      </c>
      <c r="C2972" t="s">
        <v>566</v>
      </c>
      <c r="D2972" t="s">
        <v>563</v>
      </c>
      <c r="E2972" s="140">
        <v>843</v>
      </c>
    </row>
    <row r="2973" spans="2:5">
      <c r="B2973" s="139">
        <v>44303</v>
      </c>
      <c r="C2973" t="s">
        <v>561</v>
      </c>
      <c r="D2973" t="s">
        <v>565</v>
      </c>
      <c r="E2973" s="140">
        <v>410</v>
      </c>
    </row>
    <row r="2974" spans="2:5">
      <c r="B2974" s="139">
        <v>44377</v>
      </c>
      <c r="C2974" t="s">
        <v>567</v>
      </c>
      <c r="D2974" t="s">
        <v>560</v>
      </c>
      <c r="E2974" s="140">
        <v>915</v>
      </c>
    </row>
    <row r="2975" spans="2:5">
      <c r="B2975" s="139">
        <v>44221</v>
      </c>
      <c r="C2975" t="s">
        <v>559</v>
      </c>
      <c r="D2975" t="s">
        <v>563</v>
      </c>
      <c r="E2975" s="140">
        <v>401</v>
      </c>
    </row>
    <row r="2976" spans="2:5">
      <c r="B2976" s="139">
        <v>44286</v>
      </c>
      <c r="C2976" t="s">
        <v>570</v>
      </c>
      <c r="D2976" t="s">
        <v>560</v>
      </c>
      <c r="E2976" s="140">
        <v>273</v>
      </c>
    </row>
    <row r="2977" spans="2:5">
      <c r="B2977" s="139">
        <v>44275</v>
      </c>
      <c r="C2977" t="s">
        <v>562</v>
      </c>
      <c r="D2977" t="s">
        <v>565</v>
      </c>
      <c r="E2977" s="140">
        <v>650</v>
      </c>
    </row>
    <row r="2978" spans="2:5">
      <c r="B2978" s="139">
        <v>44219</v>
      </c>
      <c r="C2978" t="s">
        <v>569</v>
      </c>
      <c r="D2978" t="s">
        <v>560</v>
      </c>
      <c r="E2978" s="140">
        <v>185</v>
      </c>
    </row>
    <row r="2979" spans="2:5">
      <c r="B2979" s="139">
        <v>44297</v>
      </c>
      <c r="C2979" t="s">
        <v>567</v>
      </c>
      <c r="D2979" t="s">
        <v>563</v>
      </c>
      <c r="E2979" s="140">
        <v>217</v>
      </c>
    </row>
    <row r="2980" spans="2:5">
      <c r="B2980" s="139">
        <v>44319</v>
      </c>
      <c r="C2980" t="s">
        <v>561</v>
      </c>
      <c r="D2980" t="s">
        <v>565</v>
      </c>
      <c r="E2980" s="140">
        <v>550</v>
      </c>
    </row>
    <row r="2981" spans="2:5">
      <c r="B2981" s="139">
        <v>44539</v>
      </c>
      <c r="C2981" t="s">
        <v>570</v>
      </c>
      <c r="D2981" t="s">
        <v>560</v>
      </c>
      <c r="E2981" s="140">
        <v>585</v>
      </c>
    </row>
    <row r="2982" spans="2:5">
      <c r="B2982" s="139">
        <v>44233</v>
      </c>
      <c r="C2982" t="s">
        <v>566</v>
      </c>
      <c r="D2982" t="s">
        <v>563</v>
      </c>
      <c r="E2982" s="140">
        <v>953</v>
      </c>
    </row>
    <row r="2983" spans="2:5">
      <c r="B2983" s="139">
        <v>44487</v>
      </c>
      <c r="C2983" t="s">
        <v>561</v>
      </c>
      <c r="D2983" t="s">
        <v>563</v>
      </c>
      <c r="E2983" s="140">
        <v>212</v>
      </c>
    </row>
    <row r="2984" spans="2:5">
      <c r="B2984" s="139">
        <v>44532</v>
      </c>
      <c r="C2984" t="s">
        <v>570</v>
      </c>
      <c r="D2984" t="s">
        <v>560</v>
      </c>
      <c r="E2984" s="140">
        <v>541</v>
      </c>
    </row>
    <row r="2985" spans="2:5">
      <c r="B2985" s="139">
        <v>44262</v>
      </c>
      <c r="C2985" t="s">
        <v>567</v>
      </c>
      <c r="D2985" t="s">
        <v>565</v>
      </c>
      <c r="E2985" s="140">
        <v>911</v>
      </c>
    </row>
    <row r="2986" spans="2:5">
      <c r="B2986" s="139">
        <v>44551</v>
      </c>
      <c r="C2986" t="s">
        <v>566</v>
      </c>
      <c r="D2986" t="s">
        <v>565</v>
      </c>
      <c r="E2986" s="140">
        <v>730</v>
      </c>
    </row>
    <row r="2987" spans="2:5">
      <c r="B2987" s="139">
        <v>44463</v>
      </c>
      <c r="C2987" t="s">
        <v>562</v>
      </c>
      <c r="D2987" t="s">
        <v>565</v>
      </c>
      <c r="E2987" s="140">
        <v>275</v>
      </c>
    </row>
    <row r="2988" spans="2:5">
      <c r="B2988" s="139">
        <v>44397</v>
      </c>
      <c r="C2988" t="s">
        <v>559</v>
      </c>
      <c r="D2988" t="s">
        <v>563</v>
      </c>
      <c r="E2988" s="140">
        <v>862</v>
      </c>
    </row>
    <row r="2989" spans="2:5">
      <c r="B2989" s="139">
        <v>44458</v>
      </c>
      <c r="C2989" t="s">
        <v>559</v>
      </c>
      <c r="D2989" t="s">
        <v>560</v>
      </c>
      <c r="E2989" s="140">
        <v>236</v>
      </c>
    </row>
    <row r="2990" spans="2:5">
      <c r="B2990" s="139">
        <v>44230</v>
      </c>
      <c r="C2990" t="s">
        <v>571</v>
      </c>
      <c r="D2990" t="s">
        <v>565</v>
      </c>
      <c r="E2990" s="140">
        <v>650</v>
      </c>
    </row>
    <row r="2991" spans="2:5">
      <c r="B2991" s="139">
        <v>44418</v>
      </c>
      <c r="C2991" t="s">
        <v>569</v>
      </c>
      <c r="D2991" t="s">
        <v>563</v>
      </c>
      <c r="E2991" s="140">
        <v>634</v>
      </c>
    </row>
    <row r="2992" spans="2:5">
      <c r="B2992" s="139">
        <v>44344</v>
      </c>
      <c r="C2992" t="s">
        <v>570</v>
      </c>
      <c r="D2992" t="s">
        <v>563</v>
      </c>
      <c r="E2992" s="140">
        <v>302</v>
      </c>
    </row>
    <row r="2993" spans="2:5">
      <c r="B2993" s="139">
        <v>44393</v>
      </c>
      <c r="C2993" t="s">
        <v>568</v>
      </c>
      <c r="D2993" t="s">
        <v>563</v>
      </c>
      <c r="E2993" s="140">
        <v>961</v>
      </c>
    </row>
    <row r="2994" spans="2:5">
      <c r="B2994" s="139">
        <v>44534</v>
      </c>
      <c r="C2994" t="s">
        <v>571</v>
      </c>
      <c r="D2994" t="s">
        <v>560</v>
      </c>
      <c r="E2994" s="140">
        <v>250</v>
      </c>
    </row>
    <row r="2995" spans="2:5">
      <c r="B2995" s="139">
        <v>44555</v>
      </c>
      <c r="C2995" t="s">
        <v>566</v>
      </c>
      <c r="D2995" t="s">
        <v>560</v>
      </c>
      <c r="E2995" s="140">
        <v>293</v>
      </c>
    </row>
    <row r="2996" spans="2:5">
      <c r="B2996" s="139">
        <v>44348</v>
      </c>
      <c r="C2996" t="s">
        <v>559</v>
      </c>
      <c r="D2996" t="s">
        <v>560</v>
      </c>
      <c r="E2996" s="140">
        <v>725</v>
      </c>
    </row>
    <row r="2997" spans="2:5">
      <c r="B2997" s="139">
        <v>44324</v>
      </c>
      <c r="C2997" t="s">
        <v>566</v>
      </c>
      <c r="D2997" t="s">
        <v>560</v>
      </c>
      <c r="E2997" s="140">
        <v>767</v>
      </c>
    </row>
    <row r="2998" spans="2:5">
      <c r="B2998" s="139">
        <v>44264</v>
      </c>
      <c r="C2998" t="s">
        <v>569</v>
      </c>
      <c r="D2998" t="s">
        <v>563</v>
      </c>
      <c r="E2998" s="140">
        <v>448</v>
      </c>
    </row>
    <row r="2999" spans="2:5">
      <c r="B2999" s="139">
        <v>44547</v>
      </c>
      <c r="C2999" t="s">
        <v>568</v>
      </c>
      <c r="D2999" t="s">
        <v>563</v>
      </c>
      <c r="E2999" s="140">
        <v>426</v>
      </c>
    </row>
    <row r="3000" spans="2:5">
      <c r="B3000" s="139">
        <v>44483</v>
      </c>
      <c r="C3000" t="s">
        <v>568</v>
      </c>
      <c r="D3000" t="s">
        <v>563</v>
      </c>
      <c r="E3000" s="140">
        <v>234</v>
      </c>
    </row>
    <row r="3001" spans="2:5">
      <c r="B3001" s="139">
        <v>44198</v>
      </c>
      <c r="C3001" t="s">
        <v>559</v>
      </c>
      <c r="D3001" t="s">
        <v>560</v>
      </c>
      <c r="E3001" s="140">
        <v>811</v>
      </c>
    </row>
    <row r="3002" spans="2:5">
      <c r="B3002" s="139">
        <v>44421</v>
      </c>
      <c r="C3002" t="s">
        <v>562</v>
      </c>
      <c r="D3002" t="s">
        <v>565</v>
      </c>
      <c r="E3002" s="140">
        <v>811</v>
      </c>
    </row>
    <row r="3003" spans="2:5">
      <c r="B3003" s="139">
        <v>44420</v>
      </c>
      <c r="C3003" t="s">
        <v>561</v>
      </c>
      <c r="D3003" t="s">
        <v>565</v>
      </c>
      <c r="E3003" s="140">
        <v>425</v>
      </c>
    </row>
    <row r="3004" spans="2:5">
      <c r="B3004" s="139">
        <v>44433</v>
      </c>
      <c r="C3004" t="s">
        <v>567</v>
      </c>
      <c r="D3004" t="s">
        <v>565</v>
      </c>
      <c r="E3004" s="140">
        <v>908</v>
      </c>
    </row>
    <row r="3005" spans="2:5">
      <c r="B3005" s="139">
        <v>44346</v>
      </c>
      <c r="C3005" t="s">
        <v>567</v>
      </c>
      <c r="D3005" t="s">
        <v>560</v>
      </c>
      <c r="E3005" s="140">
        <v>331</v>
      </c>
    </row>
    <row r="3006" spans="2:5">
      <c r="B3006" s="139">
        <v>44419</v>
      </c>
      <c r="C3006" t="s">
        <v>569</v>
      </c>
      <c r="D3006" t="s">
        <v>565</v>
      </c>
      <c r="E3006" s="140">
        <v>579</v>
      </c>
    </row>
    <row r="3007" spans="2:5">
      <c r="B3007" s="139">
        <v>44481</v>
      </c>
      <c r="C3007" t="s">
        <v>570</v>
      </c>
      <c r="D3007" t="s">
        <v>563</v>
      </c>
      <c r="E3007" s="140">
        <v>938</v>
      </c>
    </row>
    <row r="3008" spans="2:5">
      <c r="B3008" s="139">
        <v>44233</v>
      </c>
      <c r="C3008" t="s">
        <v>561</v>
      </c>
      <c r="D3008" t="s">
        <v>563</v>
      </c>
      <c r="E3008" s="140">
        <v>557</v>
      </c>
    </row>
    <row r="3009" spans="2:5">
      <c r="B3009" s="139">
        <v>44509</v>
      </c>
      <c r="C3009" t="s">
        <v>568</v>
      </c>
      <c r="D3009" t="s">
        <v>560</v>
      </c>
      <c r="E3009" s="140">
        <v>893</v>
      </c>
    </row>
    <row r="3010" spans="2:5">
      <c r="B3010" s="139">
        <v>44284</v>
      </c>
      <c r="C3010" t="s">
        <v>570</v>
      </c>
      <c r="D3010" t="s">
        <v>563</v>
      </c>
      <c r="E3010" s="140">
        <v>524</v>
      </c>
    </row>
    <row r="3011" spans="2:5">
      <c r="B3011" s="139">
        <v>44327</v>
      </c>
      <c r="C3011" t="s">
        <v>569</v>
      </c>
      <c r="D3011" t="s">
        <v>565</v>
      </c>
      <c r="E3011" s="140">
        <v>237</v>
      </c>
    </row>
    <row r="3012" spans="2:5">
      <c r="B3012" s="139">
        <v>44353</v>
      </c>
      <c r="C3012" t="s">
        <v>561</v>
      </c>
      <c r="D3012" t="s">
        <v>565</v>
      </c>
      <c r="E3012" s="140">
        <v>641</v>
      </c>
    </row>
    <row r="3013" spans="2:5">
      <c r="B3013" s="139">
        <v>44226</v>
      </c>
      <c r="C3013" t="s">
        <v>566</v>
      </c>
      <c r="D3013" t="s">
        <v>563</v>
      </c>
      <c r="E3013" s="140">
        <v>174</v>
      </c>
    </row>
    <row r="3014" spans="2:5">
      <c r="B3014" s="139">
        <v>44246</v>
      </c>
      <c r="C3014" t="s">
        <v>571</v>
      </c>
      <c r="D3014" t="s">
        <v>563</v>
      </c>
      <c r="E3014" s="140">
        <v>599</v>
      </c>
    </row>
    <row r="3015" spans="2:5">
      <c r="B3015" s="139">
        <v>44231</v>
      </c>
      <c r="C3015" t="s">
        <v>570</v>
      </c>
      <c r="D3015" t="s">
        <v>565</v>
      </c>
      <c r="E3015" s="140">
        <v>602</v>
      </c>
    </row>
    <row r="3016" spans="2:5">
      <c r="B3016" s="139">
        <v>44456</v>
      </c>
      <c r="C3016" t="s">
        <v>564</v>
      </c>
      <c r="D3016" t="s">
        <v>565</v>
      </c>
      <c r="E3016" s="140">
        <v>515</v>
      </c>
    </row>
    <row r="3017" spans="2:5">
      <c r="B3017" s="139">
        <v>44383</v>
      </c>
      <c r="C3017" t="s">
        <v>568</v>
      </c>
      <c r="D3017" t="s">
        <v>560</v>
      </c>
      <c r="E3017" s="140">
        <v>104</v>
      </c>
    </row>
    <row r="3018" spans="2:5">
      <c r="B3018" s="139">
        <v>44272</v>
      </c>
      <c r="C3018" t="s">
        <v>559</v>
      </c>
      <c r="D3018" t="s">
        <v>565</v>
      </c>
      <c r="E3018" s="140">
        <v>757</v>
      </c>
    </row>
    <row r="3019" spans="2:5">
      <c r="B3019" s="139">
        <v>44305</v>
      </c>
      <c r="C3019" t="s">
        <v>559</v>
      </c>
      <c r="D3019" t="s">
        <v>560</v>
      </c>
      <c r="E3019" s="140">
        <v>605</v>
      </c>
    </row>
    <row r="3020" spans="2:5">
      <c r="B3020" s="139">
        <v>44409</v>
      </c>
      <c r="C3020" t="s">
        <v>568</v>
      </c>
      <c r="D3020" t="s">
        <v>563</v>
      </c>
      <c r="E3020" s="140">
        <v>335</v>
      </c>
    </row>
    <row r="3021" spans="2:5">
      <c r="B3021" s="139">
        <v>44268</v>
      </c>
      <c r="C3021" t="s">
        <v>566</v>
      </c>
      <c r="D3021" t="s">
        <v>563</v>
      </c>
      <c r="E3021" s="140">
        <v>110</v>
      </c>
    </row>
    <row r="3022" spans="2:5">
      <c r="B3022" s="139">
        <v>44453</v>
      </c>
      <c r="C3022" t="s">
        <v>567</v>
      </c>
      <c r="D3022" t="s">
        <v>565</v>
      </c>
      <c r="E3022" s="140">
        <v>802</v>
      </c>
    </row>
    <row r="3023" spans="2:5">
      <c r="B3023" s="139">
        <v>44401</v>
      </c>
      <c r="C3023" t="s">
        <v>566</v>
      </c>
      <c r="D3023" t="s">
        <v>560</v>
      </c>
      <c r="E3023" s="140">
        <v>810</v>
      </c>
    </row>
    <row r="3024" spans="2:5">
      <c r="B3024" s="139">
        <v>44242</v>
      </c>
      <c r="C3024" t="s">
        <v>571</v>
      </c>
      <c r="D3024" t="s">
        <v>565</v>
      </c>
      <c r="E3024" s="140">
        <v>550</v>
      </c>
    </row>
    <row r="3025" spans="2:5">
      <c r="B3025" s="139">
        <v>44522</v>
      </c>
      <c r="C3025" t="s">
        <v>559</v>
      </c>
      <c r="D3025" t="s">
        <v>563</v>
      </c>
      <c r="E3025" s="140">
        <v>856</v>
      </c>
    </row>
    <row r="3026" spans="2:5">
      <c r="B3026" s="139">
        <v>44409</v>
      </c>
      <c r="C3026" t="s">
        <v>566</v>
      </c>
      <c r="D3026" t="s">
        <v>565</v>
      </c>
      <c r="E3026" s="140">
        <v>781</v>
      </c>
    </row>
    <row r="3027" spans="2:5">
      <c r="B3027" s="139">
        <v>44346</v>
      </c>
      <c r="C3027" t="s">
        <v>570</v>
      </c>
      <c r="D3027" t="s">
        <v>563</v>
      </c>
      <c r="E3027" s="140">
        <v>571</v>
      </c>
    </row>
    <row r="3028" spans="2:5">
      <c r="B3028" s="139">
        <v>44380</v>
      </c>
      <c r="C3028" t="s">
        <v>561</v>
      </c>
      <c r="D3028" t="s">
        <v>563</v>
      </c>
      <c r="E3028" s="140">
        <v>606</v>
      </c>
    </row>
    <row r="3029" spans="2:5">
      <c r="B3029" s="139">
        <v>44345</v>
      </c>
      <c r="C3029" t="s">
        <v>562</v>
      </c>
      <c r="D3029" t="s">
        <v>565</v>
      </c>
      <c r="E3029" s="140">
        <v>938</v>
      </c>
    </row>
    <row r="3030" spans="2:5">
      <c r="B3030" s="139">
        <v>44395</v>
      </c>
      <c r="C3030" t="s">
        <v>559</v>
      </c>
      <c r="D3030" t="s">
        <v>565</v>
      </c>
      <c r="E3030" s="140">
        <v>823</v>
      </c>
    </row>
    <row r="3031" spans="2:5">
      <c r="B3031" s="139">
        <v>44224</v>
      </c>
      <c r="C3031" t="s">
        <v>566</v>
      </c>
      <c r="D3031" t="s">
        <v>560</v>
      </c>
      <c r="E3031" s="140">
        <v>658</v>
      </c>
    </row>
    <row r="3032" spans="2:5">
      <c r="B3032" s="139">
        <v>44235</v>
      </c>
      <c r="C3032" t="s">
        <v>564</v>
      </c>
      <c r="D3032" t="s">
        <v>563</v>
      </c>
      <c r="E3032" s="140">
        <v>840</v>
      </c>
    </row>
    <row r="3033" spans="2:5">
      <c r="B3033" s="139">
        <v>44496</v>
      </c>
      <c r="C3033" t="s">
        <v>571</v>
      </c>
      <c r="D3033" t="s">
        <v>563</v>
      </c>
      <c r="E3033" s="140">
        <v>292</v>
      </c>
    </row>
    <row r="3034" spans="2:5">
      <c r="B3034" s="139">
        <v>44551</v>
      </c>
      <c r="C3034" t="s">
        <v>571</v>
      </c>
      <c r="D3034" t="s">
        <v>560</v>
      </c>
      <c r="E3034" s="140">
        <v>557</v>
      </c>
    </row>
    <row r="3035" spans="2:5">
      <c r="B3035" s="139">
        <v>44255</v>
      </c>
      <c r="C3035" t="s">
        <v>566</v>
      </c>
      <c r="D3035" t="s">
        <v>563</v>
      </c>
      <c r="E3035" s="140">
        <v>299</v>
      </c>
    </row>
    <row r="3036" spans="2:5">
      <c r="B3036" s="139">
        <v>44214</v>
      </c>
      <c r="C3036" t="s">
        <v>567</v>
      </c>
      <c r="D3036" t="s">
        <v>565</v>
      </c>
      <c r="E3036" s="140">
        <v>832</v>
      </c>
    </row>
    <row r="3037" spans="2:5">
      <c r="B3037" s="139">
        <v>44275</v>
      </c>
      <c r="C3037" t="s">
        <v>568</v>
      </c>
      <c r="D3037" t="s">
        <v>563</v>
      </c>
      <c r="E3037" s="140">
        <v>881</v>
      </c>
    </row>
    <row r="3038" spans="2:5">
      <c r="B3038" s="139">
        <v>44386</v>
      </c>
      <c r="C3038" t="s">
        <v>571</v>
      </c>
      <c r="D3038" t="s">
        <v>563</v>
      </c>
      <c r="E3038" s="140">
        <v>821</v>
      </c>
    </row>
    <row r="3039" spans="2:5">
      <c r="B3039" s="139">
        <v>44455</v>
      </c>
      <c r="C3039" t="s">
        <v>569</v>
      </c>
      <c r="D3039" t="s">
        <v>560</v>
      </c>
      <c r="E3039" s="140">
        <v>303</v>
      </c>
    </row>
    <row r="3040" spans="2:5">
      <c r="B3040" s="139">
        <v>44254</v>
      </c>
      <c r="C3040" t="s">
        <v>562</v>
      </c>
      <c r="D3040" t="s">
        <v>560</v>
      </c>
      <c r="E3040" s="140">
        <v>564</v>
      </c>
    </row>
    <row r="3041" spans="2:5">
      <c r="B3041" s="139">
        <v>44469</v>
      </c>
      <c r="C3041" t="s">
        <v>568</v>
      </c>
      <c r="D3041" t="s">
        <v>565</v>
      </c>
      <c r="E3041" s="140">
        <v>740</v>
      </c>
    </row>
    <row r="3042" spans="2:5">
      <c r="B3042" s="139">
        <v>44426</v>
      </c>
      <c r="C3042" t="s">
        <v>569</v>
      </c>
      <c r="D3042" t="s">
        <v>563</v>
      </c>
      <c r="E3042" s="140">
        <v>215</v>
      </c>
    </row>
    <row r="3043" spans="2:5">
      <c r="B3043" s="139">
        <v>44397</v>
      </c>
      <c r="C3043" t="s">
        <v>568</v>
      </c>
      <c r="D3043" t="s">
        <v>563</v>
      </c>
      <c r="E3043" s="140">
        <v>167</v>
      </c>
    </row>
    <row r="3044" spans="2:5">
      <c r="B3044" s="139">
        <v>44210</v>
      </c>
      <c r="C3044" t="s">
        <v>567</v>
      </c>
      <c r="D3044" t="s">
        <v>563</v>
      </c>
      <c r="E3044" s="140">
        <v>927</v>
      </c>
    </row>
    <row r="3045" spans="2:5">
      <c r="B3045" s="139">
        <v>44341</v>
      </c>
      <c r="C3045" t="s">
        <v>559</v>
      </c>
      <c r="D3045" t="s">
        <v>560</v>
      </c>
      <c r="E3045" s="140">
        <v>327</v>
      </c>
    </row>
    <row r="3046" spans="2:5">
      <c r="B3046" s="139">
        <v>44218</v>
      </c>
      <c r="C3046" t="s">
        <v>564</v>
      </c>
      <c r="D3046" t="s">
        <v>565</v>
      </c>
      <c r="E3046" s="140">
        <v>801</v>
      </c>
    </row>
    <row r="3047" spans="2:5">
      <c r="B3047" s="139">
        <v>44382</v>
      </c>
      <c r="C3047" t="s">
        <v>561</v>
      </c>
      <c r="D3047" t="s">
        <v>560</v>
      </c>
      <c r="E3047" s="140">
        <v>195</v>
      </c>
    </row>
    <row r="3048" spans="2:5">
      <c r="B3048" s="139">
        <v>44528</v>
      </c>
      <c r="C3048" t="s">
        <v>566</v>
      </c>
      <c r="D3048" t="s">
        <v>560</v>
      </c>
      <c r="E3048" s="140">
        <v>865</v>
      </c>
    </row>
    <row r="3049" spans="2:5">
      <c r="B3049" s="139">
        <v>44245</v>
      </c>
      <c r="C3049" t="s">
        <v>567</v>
      </c>
      <c r="D3049" t="s">
        <v>560</v>
      </c>
      <c r="E3049" s="140">
        <v>586</v>
      </c>
    </row>
    <row r="3050" spans="2:5">
      <c r="B3050" s="139">
        <v>44344</v>
      </c>
      <c r="C3050" t="s">
        <v>567</v>
      </c>
      <c r="D3050" t="s">
        <v>560</v>
      </c>
      <c r="E3050" s="140">
        <v>254</v>
      </c>
    </row>
    <row r="3051" spans="2:5">
      <c r="B3051" s="139">
        <v>44550</v>
      </c>
      <c r="C3051" t="s">
        <v>570</v>
      </c>
      <c r="D3051" t="s">
        <v>565</v>
      </c>
      <c r="E3051" s="140">
        <v>633</v>
      </c>
    </row>
    <row r="3052" spans="2:5">
      <c r="B3052" s="139">
        <v>44435</v>
      </c>
      <c r="C3052" t="s">
        <v>559</v>
      </c>
      <c r="D3052" t="s">
        <v>563</v>
      </c>
      <c r="E3052" s="140">
        <v>128</v>
      </c>
    </row>
    <row r="3053" spans="2:5">
      <c r="B3053" s="139">
        <v>44481</v>
      </c>
      <c r="C3053" t="s">
        <v>564</v>
      </c>
      <c r="D3053" t="s">
        <v>560</v>
      </c>
      <c r="E3053" s="140">
        <v>640</v>
      </c>
    </row>
    <row r="3054" spans="2:5">
      <c r="B3054" s="139">
        <v>44411</v>
      </c>
      <c r="C3054" t="s">
        <v>570</v>
      </c>
      <c r="D3054" t="s">
        <v>565</v>
      </c>
      <c r="E3054" s="140">
        <v>654</v>
      </c>
    </row>
    <row r="3055" spans="2:5">
      <c r="B3055" s="139">
        <v>44374</v>
      </c>
      <c r="C3055" t="s">
        <v>570</v>
      </c>
      <c r="D3055" t="s">
        <v>560</v>
      </c>
      <c r="E3055" s="140">
        <v>698</v>
      </c>
    </row>
    <row r="3056" spans="2:5">
      <c r="B3056" s="139">
        <v>44312</v>
      </c>
      <c r="C3056" t="s">
        <v>566</v>
      </c>
      <c r="D3056" t="s">
        <v>560</v>
      </c>
      <c r="E3056" s="140">
        <v>237</v>
      </c>
    </row>
    <row r="3057" spans="2:5">
      <c r="B3057" s="139">
        <v>44337</v>
      </c>
      <c r="C3057" t="s">
        <v>559</v>
      </c>
      <c r="D3057" t="s">
        <v>563</v>
      </c>
      <c r="E3057" s="140">
        <v>222</v>
      </c>
    </row>
    <row r="3058" spans="2:5">
      <c r="B3058" s="139">
        <v>44419</v>
      </c>
      <c r="C3058" t="s">
        <v>568</v>
      </c>
      <c r="D3058" t="s">
        <v>565</v>
      </c>
      <c r="E3058" s="140">
        <v>876</v>
      </c>
    </row>
    <row r="3059" spans="2:5">
      <c r="B3059" s="139">
        <v>44401</v>
      </c>
      <c r="C3059" t="s">
        <v>570</v>
      </c>
      <c r="D3059" t="s">
        <v>560</v>
      </c>
      <c r="E3059" s="140">
        <v>671</v>
      </c>
    </row>
    <row r="3060" spans="2:5">
      <c r="B3060" s="139">
        <v>44246</v>
      </c>
      <c r="C3060" t="s">
        <v>570</v>
      </c>
      <c r="D3060" t="s">
        <v>563</v>
      </c>
      <c r="E3060" s="140">
        <v>708</v>
      </c>
    </row>
    <row r="3061" spans="2:5">
      <c r="B3061" s="139">
        <v>44513</v>
      </c>
      <c r="C3061" t="s">
        <v>564</v>
      </c>
      <c r="D3061" t="s">
        <v>560</v>
      </c>
      <c r="E3061" s="140">
        <v>788</v>
      </c>
    </row>
    <row r="3062" spans="2:5">
      <c r="B3062" s="139">
        <v>44269</v>
      </c>
      <c r="C3062" t="s">
        <v>564</v>
      </c>
      <c r="D3062" t="s">
        <v>565</v>
      </c>
      <c r="E3062" s="140">
        <v>328</v>
      </c>
    </row>
    <row r="3063" spans="2:5">
      <c r="B3063" s="139">
        <v>44530</v>
      </c>
      <c r="C3063" t="s">
        <v>561</v>
      </c>
      <c r="D3063" t="s">
        <v>565</v>
      </c>
      <c r="E3063" s="140">
        <v>565</v>
      </c>
    </row>
    <row r="3064" spans="2:5">
      <c r="B3064" s="139">
        <v>44198</v>
      </c>
      <c r="C3064" t="s">
        <v>559</v>
      </c>
      <c r="D3064" t="s">
        <v>565</v>
      </c>
      <c r="E3064" s="140">
        <v>998</v>
      </c>
    </row>
    <row r="3065" spans="2:5">
      <c r="B3065" s="139">
        <v>44427</v>
      </c>
      <c r="C3065" t="s">
        <v>571</v>
      </c>
      <c r="D3065" t="s">
        <v>565</v>
      </c>
      <c r="E3065" s="140">
        <v>609</v>
      </c>
    </row>
    <row r="3066" spans="2:5">
      <c r="B3066" s="139">
        <v>44277</v>
      </c>
      <c r="C3066" t="s">
        <v>566</v>
      </c>
      <c r="D3066" t="s">
        <v>563</v>
      </c>
      <c r="E3066" s="140">
        <v>864</v>
      </c>
    </row>
    <row r="3067" spans="2:5">
      <c r="B3067" s="139">
        <v>44504</v>
      </c>
      <c r="C3067" t="s">
        <v>559</v>
      </c>
      <c r="D3067" t="s">
        <v>560</v>
      </c>
      <c r="E3067" s="140">
        <v>857</v>
      </c>
    </row>
    <row r="3068" spans="2:5">
      <c r="B3068" s="139">
        <v>44327</v>
      </c>
      <c r="C3068" t="s">
        <v>561</v>
      </c>
      <c r="D3068" t="s">
        <v>565</v>
      </c>
      <c r="E3068" s="140">
        <v>838</v>
      </c>
    </row>
    <row r="3069" spans="2:5">
      <c r="B3069" s="139">
        <v>44347</v>
      </c>
      <c r="C3069" t="s">
        <v>561</v>
      </c>
      <c r="D3069" t="s">
        <v>560</v>
      </c>
      <c r="E3069" s="140">
        <v>949</v>
      </c>
    </row>
    <row r="3070" spans="2:5">
      <c r="B3070" s="139">
        <v>44455</v>
      </c>
      <c r="C3070" t="s">
        <v>564</v>
      </c>
      <c r="D3070" t="s">
        <v>560</v>
      </c>
      <c r="E3070" s="140">
        <v>151</v>
      </c>
    </row>
    <row r="3071" spans="2:5">
      <c r="B3071" s="139">
        <v>44337</v>
      </c>
      <c r="C3071" t="s">
        <v>564</v>
      </c>
      <c r="D3071" t="s">
        <v>560</v>
      </c>
      <c r="E3071" s="140">
        <v>824</v>
      </c>
    </row>
    <row r="3072" spans="2:5">
      <c r="B3072" s="139">
        <v>44524</v>
      </c>
      <c r="C3072" t="s">
        <v>564</v>
      </c>
      <c r="D3072" t="s">
        <v>560</v>
      </c>
      <c r="E3072" s="140">
        <v>439</v>
      </c>
    </row>
    <row r="3073" spans="2:5">
      <c r="B3073" s="139">
        <v>44355</v>
      </c>
      <c r="C3073" t="s">
        <v>570</v>
      </c>
      <c r="D3073" t="s">
        <v>563</v>
      </c>
      <c r="E3073" s="140">
        <v>411</v>
      </c>
    </row>
    <row r="3074" spans="2:5">
      <c r="B3074" s="139">
        <v>44412</v>
      </c>
      <c r="C3074" t="s">
        <v>566</v>
      </c>
      <c r="D3074" t="s">
        <v>563</v>
      </c>
      <c r="E3074" s="140">
        <v>799</v>
      </c>
    </row>
    <row r="3075" spans="2:5">
      <c r="B3075" s="139">
        <v>44470</v>
      </c>
      <c r="C3075" t="s">
        <v>562</v>
      </c>
      <c r="D3075" t="s">
        <v>560</v>
      </c>
      <c r="E3075" s="140">
        <v>441</v>
      </c>
    </row>
    <row r="3076" spans="2:5">
      <c r="B3076" s="139">
        <v>44199</v>
      </c>
      <c r="C3076" t="s">
        <v>570</v>
      </c>
      <c r="D3076" t="s">
        <v>565</v>
      </c>
      <c r="E3076" s="140">
        <v>653</v>
      </c>
    </row>
    <row r="3077" spans="2:5">
      <c r="B3077" s="139">
        <v>44338</v>
      </c>
      <c r="C3077" t="s">
        <v>559</v>
      </c>
      <c r="D3077" t="s">
        <v>565</v>
      </c>
      <c r="E3077" s="140">
        <v>978</v>
      </c>
    </row>
    <row r="3078" spans="2:5">
      <c r="B3078" s="139">
        <v>44215</v>
      </c>
      <c r="C3078" t="s">
        <v>567</v>
      </c>
      <c r="D3078" t="s">
        <v>565</v>
      </c>
      <c r="E3078" s="140">
        <v>104</v>
      </c>
    </row>
    <row r="3079" spans="2:5">
      <c r="B3079" s="139">
        <v>44330</v>
      </c>
      <c r="C3079" t="s">
        <v>571</v>
      </c>
      <c r="D3079" t="s">
        <v>563</v>
      </c>
      <c r="E3079" s="140">
        <v>975</v>
      </c>
    </row>
    <row r="3080" spans="2:5">
      <c r="B3080" s="139">
        <v>44430</v>
      </c>
      <c r="C3080" t="s">
        <v>564</v>
      </c>
      <c r="D3080" t="s">
        <v>560</v>
      </c>
      <c r="E3080" s="140">
        <v>307</v>
      </c>
    </row>
    <row r="3081" spans="2:5">
      <c r="B3081" s="139">
        <v>44413</v>
      </c>
      <c r="C3081" t="s">
        <v>566</v>
      </c>
      <c r="D3081" t="s">
        <v>565</v>
      </c>
      <c r="E3081" s="140">
        <v>190</v>
      </c>
    </row>
    <row r="3082" spans="2:5">
      <c r="B3082" s="139">
        <v>44253</v>
      </c>
      <c r="C3082" t="s">
        <v>570</v>
      </c>
      <c r="D3082" t="s">
        <v>560</v>
      </c>
      <c r="E3082" s="140">
        <v>617</v>
      </c>
    </row>
    <row r="3083" spans="2:5">
      <c r="B3083" s="139">
        <v>44197</v>
      </c>
      <c r="C3083" t="s">
        <v>562</v>
      </c>
      <c r="D3083" t="s">
        <v>563</v>
      </c>
      <c r="E3083" s="140">
        <v>348</v>
      </c>
    </row>
    <row r="3084" spans="2:5">
      <c r="B3084" s="139">
        <v>44516</v>
      </c>
      <c r="C3084" t="s">
        <v>566</v>
      </c>
      <c r="D3084" t="s">
        <v>560</v>
      </c>
      <c r="E3084" s="140">
        <v>512</v>
      </c>
    </row>
    <row r="3085" spans="2:5">
      <c r="B3085" s="139">
        <v>44273</v>
      </c>
      <c r="C3085" t="s">
        <v>571</v>
      </c>
      <c r="D3085" t="s">
        <v>563</v>
      </c>
      <c r="E3085" s="140">
        <v>347</v>
      </c>
    </row>
    <row r="3086" spans="2:5">
      <c r="B3086" s="139">
        <v>44236</v>
      </c>
      <c r="C3086" t="s">
        <v>566</v>
      </c>
      <c r="D3086" t="s">
        <v>565</v>
      </c>
      <c r="E3086" s="140">
        <v>893</v>
      </c>
    </row>
    <row r="3087" spans="2:5">
      <c r="B3087" s="139">
        <v>44402</v>
      </c>
      <c r="C3087" t="s">
        <v>570</v>
      </c>
      <c r="D3087" t="s">
        <v>563</v>
      </c>
      <c r="E3087" s="140">
        <v>788</v>
      </c>
    </row>
    <row r="3088" spans="2:5">
      <c r="B3088" s="139">
        <v>44459</v>
      </c>
      <c r="C3088" t="s">
        <v>566</v>
      </c>
      <c r="D3088" t="s">
        <v>563</v>
      </c>
      <c r="E3088" s="140">
        <v>626</v>
      </c>
    </row>
    <row r="3089" spans="2:5">
      <c r="B3089" s="139">
        <v>44349</v>
      </c>
      <c r="C3089" t="s">
        <v>562</v>
      </c>
      <c r="D3089" t="s">
        <v>563</v>
      </c>
      <c r="E3089" s="140">
        <v>455</v>
      </c>
    </row>
    <row r="3090" spans="2:5">
      <c r="B3090" s="139">
        <v>44469</v>
      </c>
      <c r="C3090" t="s">
        <v>559</v>
      </c>
      <c r="D3090" t="s">
        <v>563</v>
      </c>
      <c r="E3090" s="140">
        <v>917</v>
      </c>
    </row>
    <row r="3091" spans="2:5">
      <c r="B3091" s="139">
        <v>44427</v>
      </c>
      <c r="C3091" t="s">
        <v>568</v>
      </c>
      <c r="D3091" t="s">
        <v>565</v>
      </c>
      <c r="E3091" s="140">
        <v>344</v>
      </c>
    </row>
    <row r="3092" spans="2:5">
      <c r="B3092" s="139">
        <v>44225</v>
      </c>
      <c r="C3092" t="s">
        <v>570</v>
      </c>
      <c r="D3092" t="s">
        <v>560</v>
      </c>
      <c r="E3092" s="140">
        <v>419</v>
      </c>
    </row>
    <row r="3093" spans="2:5">
      <c r="B3093" s="139">
        <v>44528</v>
      </c>
      <c r="C3093" t="s">
        <v>567</v>
      </c>
      <c r="D3093" t="s">
        <v>563</v>
      </c>
      <c r="E3093" s="140">
        <v>276</v>
      </c>
    </row>
    <row r="3094" spans="2:5">
      <c r="B3094" s="139">
        <v>44412</v>
      </c>
      <c r="C3094" t="s">
        <v>566</v>
      </c>
      <c r="D3094" t="s">
        <v>560</v>
      </c>
      <c r="E3094" s="140">
        <v>954</v>
      </c>
    </row>
    <row r="3095" spans="2:5">
      <c r="B3095" s="139">
        <v>44274</v>
      </c>
      <c r="C3095" t="s">
        <v>571</v>
      </c>
      <c r="D3095" t="s">
        <v>565</v>
      </c>
      <c r="E3095" s="140">
        <v>572</v>
      </c>
    </row>
    <row r="3096" spans="2:5">
      <c r="B3096" s="139">
        <v>44542</v>
      </c>
      <c r="C3096" t="s">
        <v>562</v>
      </c>
      <c r="D3096" t="s">
        <v>560</v>
      </c>
      <c r="E3096" s="140">
        <v>694</v>
      </c>
    </row>
    <row r="3097" spans="2:5">
      <c r="B3097" s="139">
        <v>44475</v>
      </c>
      <c r="C3097" t="s">
        <v>569</v>
      </c>
      <c r="D3097" t="s">
        <v>563</v>
      </c>
      <c r="E3097" s="140">
        <v>666</v>
      </c>
    </row>
    <row r="3098" spans="2:5">
      <c r="B3098" s="139">
        <v>44512</v>
      </c>
      <c r="C3098" t="s">
        <v>562</v>
      </c>
      <c r="D3098" t="s">
        <v>565</v>
      </c>
      <c r="E3098" s="140">
        <v>147</v>
      </c>
    </row>
    <row r="3099" spans="2:5">
      <c r="B3099" s="139">
        <v>44291</v>
      </c>
      <c r="C3099" t="s">
        <v>571</v>
      </c>
      <c r="D3099" t="s">
        <v>563</v>
      </c>
      <c r="E3099" s="140">
        <v>196</v>
      </c>
    </row>
    <row r="3100" spans="2:5">
      <c r="B3100" s="139">
        <v>44409</v>
      </c>
      <c r="C3100" t="s">
        <v>567</v>
      </c>
      <c r="D3100" t="s">
        <v>563</v>
      </c>
      <c r="E3100" s="140">
        <v>329</v>
      </c>
    </row>
    <row r="3101" spans="2:5">
      <c r="B3101" s="139">
        <v>44201</v>
      </c>
      <c r="C3101" t="s">
        <v>570</v>
      </c>
      <c r="D3101" t="s">
        <v>565</v>
      </c>
      <c r="E3101" s="140">
        <v>606</v>
      </c>
    </row>
    <row r="3102" spans="2:5">
      <c r="B3102" s="139">
        <v>44295</v>
      </c>
      <c r="C3102" t="s">
        <v>571</v>
      </c>
      <c r="D3102" t="s">
        <v>563</v>
      </c>
      <c r="E3102" s="140">
        <v>524</v>
      </c>
    </row>
    <row r="3103" spans="2:5">
      <c r="B3103" s="139">
        <v>44407</v>
      </c>
      <c r="C3103" t="s">
        <v>571</v>
      </c>
      <c r="D3103" t="s">
        <v>563</v>
      </c>
      <c r="E3103" s="140">
        <v>109</v>
      </c>
    </row>
    <row r="3104" spans="2:5">
      <c r="B3104" s="139">
        <v>44212</v>
      </c>
      <c r="C3104" t="s">
        <v>562</v>
      </c>
      <c r="D3104" t="s">
        <v>565</v>
      </c>
      <c r="E3104" s="140">
        <v>436</v>
      </c>
    </row>
    <row r="3105" spans="2:5">
      <c r="B3105" s="139">
        <v>44431</v>
      </c>
      <c r="C3105" t="s">
        <v>562</v>
      </c>
      <c r="D3105" t="s">
        <v>560</v>
      </c>
      <c r="E3105" s="140">
        <v>341</v>
      </c>
    </row>
    <row r="3106" spans="2:5">
      <c r="B3106" s="139">
        <v>44237</v>
      </c>
      <c r="C3106" t="s">
        <v>569</v>
      </c>
      <c r="D3106" t="s">
        <v>563</v>
      </c>
      <c r="E3106" s="140">
        <v>285</v>
      </c>
    </row>
    <row r="3107" spans="2:5">
      <c r="B3107" s="139">
        <v>44309</v>
      </c>
      <c r="C3107" t="s">
        <v>559</v>
      </c>
      <c r="D3107" t="s">
        <v>563</v>
      </c>
      <c r="E3107" s="140">
        <v>801</v>
      </c>
    </row>
    <row r="3108" spans="2:5">
      <c r="B3108" s="139">
        <v>44283</v>
      </c>
      <c r="C3108" t="s">
        <v>561</v>
      </c>
      <c r="D3108" t="s">
        <v>565</v>
      </c>
      <c r="E3108" s="140">
        <v>378</v>
      </c>
    </row>
    <row r="3109" spans="2:5">
      <c r="B3109" s="139">
        <v>44460</v>
      </c>
      <c r="C3109" t="s">
        <v>566</v>
      </c>
      <c r="D3109" t="s">
        <v>565</v>
      </c>
      <c r="E3109" s="140">
        <v>936</v>
      </c>
    </row>
    <row r="3110" spans="2:5">
      <c r="B3110" s="139">
        <v>44474</v>
      </c>
      <c r="C3110" t="s">
        <v>571</v>
      </c>
      <c r="D3110" t="s">
        <v>563</v>
      </c>
      <c r="E3110" s="140">
        <v>330</v>
      </c>
    </row>
    <row r="3111" spans="2:5">
      <c r="B3111" s="139">
        <v>44305</v>
      </c>
      <c r="C3111" t="s">
        <v>567</v>
      </c>
      <c r="D3111" t="s">
        <v>560</v>
      </c>
      <c r="E3111" s="140">
        <v>714</v>
      </c>
    </row>
    <row r="3112" spans="2:5">
      <c r="B3112" s="139">
        <v>44538</v>
      </c>
      <c r="C3112" t="s">
        <v>566</v>
      </c>
      <c r="D3112" t="s">
        <v>560</v>
      </c>
      <c r="E3112" s="140">
        <v>131</v>
      </c>
    </row>
    <row r="3113" spans="2:5">
      <c r="B3113" s="139">
        <v>44238</v>
      </c>
      <c r="C3113" t="s">
        <v>570</v>
      </c>
      <c r="D3113" t="s">
        <v>563</v>
      </c>
      <c r="E3113" s="140">
        <v>836</v>
      </c>
    </row>
    <row r="3114" spans="2:5">
      <c r="B3114" s="139">
        <v>44554</v>
      </c>
      <c r="C3114" t="s">
        <v>564</v>
      </c>
      <c r="D3114" t="s">
        <v>565</v>
      </c>
      <c r="E3114" s="140">
        <v>421</v>
      </c>
    </row>
    <row r="3115" spans="2:5">
      <c r="B3115" s="139">
        <v>44330</v>
      </c>
      <c r="C3115" t="s">
        <v>569</v>
      </c>
      <c r="D3115" t="s">
        <v>560</v>
      </c>
      <c r="E3115" s="140">
        <v>926</v>
      </c>
    </row>
    <row r="3116" spans="2:5">
      <c r="B3116" s="139">
        <v>44408</v>
      </c>
      <c r="C3116" t="s">
        <v>562</v>
      </c>
      <c r="D3116" t="s">
        <v>563</v>
      </c>
      <c r="E3116" s="140">
        <v>974</v>
      </c>
    </row>
    <row r="3117" spans="2:5">
      <c r="B3117" s="139">
        <v>44526</v>
      </c>
      <c r="C3117" t="s">
        <v>564</v>
      </c>
      <c r="D3117" t="s">
        <v>563</v>
      </c>
      <c r="E3117" s="140">
        <v>828</v>
      </c>
    </row>
    <row r="3118" spans="2:5">
      <c r="B3118" s="139">
        <v>44265</v>
      </c>
      <c r="C3118" t="s">
        <v>569</v>
      </c>
      <c r="D3118" t="s">
        <v>565</v>
      </c>
      <c r="E3118" s="140">
        <v>307</v>
      </c>
    </row>
    <row r="3119" spans="2:5">
      <c r="B3119" s="139">
        <v>44473</v>
      </c>
      <c r="C3119" t="s">
        <v>569</v>
      </c>
      <c r="D3119" t="s">
        <v>563</v>
      </c>
      <c r="E3119" s="140">
        <v>354</v>
      </c>
    </row>
    <row r="3120" spans="2:5">
      <c r="B3120" s="139">
        <v>44537</v>
      </c>
      <c r="C3120" t="s">
        <v>568</v>
      </c>
      <c r="D3120" t="s">
        <v>563</v>
      </c>
      <c r="E3120" s="140">
        <v>892</v>
      </c>
    </row>
    <row r="3121" spans="2:5">
      <c r="B3121" s="139">
        <v>44461</v>
      </c>
      <c r="C3121" t="s">
        <v>562</v>
      </c>
      <c r="D3121" t="s">
        <v>563</v>
      </c>
      <c r="E3121" s="140">
        <v>606</v>
      </c>
    </row>
    <row r="3122" spans="2:5">
      <c r="B3122" s="139">
        <v>44474</v>
      </c>
      <c r="C3122" t="s">
        <v>566</v>
      </c>
      <c r="D3122" t="s">
        <v>565</v>
      </c>
      <c r="E3122" s="140">
        <v>524</v>
      </c>
    </row>
    <row r="3123" spans="2:5">
      <c r="B3123" s="139">
        <v>44319</v>
      </c>
      <c r="C3123" t="s">
        <v>569</v>
      </c>
      <c r="D3123" t="s">
        <v>563</v>
      </c>
      <c r="E3123" s="140">
        <v>800</v>
      </c>
    </row>
    <row r="3124" spans="2:5">
      <c r="B3124" s="139">
        <v>44443</v>
      </c>
      <c r="C3124" t="s">
        <v>569</v>
      </c>
      <c r="D3124" t="s">
        <v>563</v>
      </c>
      <c r="E3124" s="140">
        <v>829</v>
      </c>
    </row>
    <row r="3125" spans="2:5">
      <c r="B3125" s="139">
        <v>44227</v>
      </c>
      <c r="C3125" t="s">
        <v>559</v>
      </c>
      <c r="D3125" t="s">
        <v>563</v>
      </c>
      <c r="E3125" s="140">
        <v>358</v>
      </c>
    </row>
    <row r="3126" spans="2:5">
      <c r="B3126" s="139">
        <v>44350</v>
      </c>
      <c r="C3126" t="s">
        <v>562</v>
      </c>
      <c r="D3126" t="s">
        <v>563</v>
      </c>
      <c r="E3126" s="140">
        <v>572</v>
      </c>
    </row>
    <row r="3127" spans="2:5">
      <c r="B3127" s="139">
        <v>44201</v>
      </c>
      <c r="C3127" t="s">
        <v>561</v>
      </c>
      <c r="D3127" t="s">
        <v>565</v>
      </c>
      <c r="E3127" s="140">
        <v>377</v>
      </c>
    </row>
    <row r="3128" spans="2:5">
      <c r="B3128" s="139">
        <v>44202</v>
      </c>
      <c r="C3128" t="s">
        <v>561</v>
      </c>
      <c r="D3128" t="s">
        <v>565</v>
      </c>
      <c r="E3128" s="140">
        <v>732</v>
      </c>
    </row>
    <row r="3129" spans="2:5">
      <c r="B3129" s="139">
        <v>44372</v>
      </c>
      <c r="C3129" t="s">
        <v>566</v>
      </c>
      <c r="D3129" t="s">
        <v>563</v>
      </c>
      <c r="E3129" s="140">
        <v>371</v>
      </c>
    </row>
    <row r="3130" spans="2:5">
      <c r="B3130" s="139">
        <v>44329</v>
      </c>
      <c r="C3130" t="s">
        <v>569</v>
      </c>
      <c r="D3130" t="s">
        <v>565</v>
      </c>
      <c r="E3130" s="140">
        <v>554</v>
      </c>
    </row>
    <row r="3131" spans="2:5">
      <c r="B3131" s="139">
        <v>44441</v>
      </c>
      <c r="C3131" t="s">
        <v>564</v>
      </c>
      <c r="D3131" t="s">
        <v>565</v>
      </c>
      <c r="E3131" s="140">
        <v>462</v>
      </c>
    </row>
    <row r="3132" spans="2:5">
      <c r="B3132" s="139">
        <v>44261</v>
      </c>
      <c r="C3132" t="s">
        <v>564</v>
      </c>
      <c r="D3132" t="s">
        <v>565</v>
      </c>
      <c r="E3132" s="140">
        <v>770</v>
      </c>
    </row>
    <row r="3133" spans="2:5">
      <c r="B3133" s="139">
        <v>44448</v>
      </c>
      <c r="C3133" t="s">
        <v>567</v>
      </c>
      <c r="D3133" t="s">
        <v>560</v>
      </c>
      <c r="E3133" s="140">
        <v>788</v>
      </c>
    </row>
    <row r="3134" spans="2:5">
      <c r="B3134" s="139">
        <v>44225</v>
      </c>
      <c r="C3134" t="s">
        <v>568</v>
      </c>
      <c r="D3134" t="s">
        <v>563</v>
      </c>
      <c r="E3134" s="140">
        <v>261</v>
      </c>
    </row>
    <row r="3135" spans="2:5">
      <c r="B3135" s="139">
        <v>44305</v>
      </c>
      <c r="C3135" t="s">
        <v>561</v>
      </c>
      <c r="D3135" t="s">
        <v>565</v>
      </c>
      <c r="E3135" s="140">
        <v>718</v>
      </c>
    </row>
    <row r="3136" spans="2:5">
      <c r="B3136" s="139">
        <v>44327</v>
      </c>
      <c r="C3136" t="s">
        <v>561</v>
      </c>
      <c r="D3136" t="s">
        <v>565</v>
      </c>
      <c r="E3136" s="140">
        <v>357</v>
      </c>
    </row>
    <row r="3137" spans="2:5">
      <c r="B3137" s="139">
        <v>44497</v>
      </c>
      <c r="C3137" t="s">
        <v>568</v>
      </c>
      <c r="D3137" t="s">
        <v>565</v>
      </c>
      <c r="E3137" s="140">
        <v>963</v>
      </c>
    </row>
    <row r="3138" spans="2:5">
      <c r="B3138" s="139">
        <v>44281</v>
      </c>
      <c r="C3138" t="s">
        <v>562</v>
      </c>
      <c r="D3138" t="s">
        <v>560</v>
      </c>
      <c r="E3138" s="140">
        <v>827</v>
      </c>
    </row>
    <row r="3139" spans="2:5">
      <c r="B3139" s="139">
        <v>44221</v>
      </c>
      <c r="C3139" t="s">
        <v>570</v>
      </c>
      <c r="D3139" t="s">
        <v>563</v>
      </c>
      <c r="E3139" s="140">
        <v>308</v>
      </c>
    </row>
    <row r="3140" spans="2:5">
      <c r="B3140" s="139">
        <v>44220</v>
      </c>
      <c r="C3140" t="s">
        <v>564</v>
      </c>
      <c r="D3140" t="s">
        <v>560</v>
      </c>
      <c r="E3140" s="140">
        <v>678</v>
      </c>
    </row>
    <row r="3141" spans="2:5">
      <c r="B3141" s="139">
        <v>44279</v>
      </c>
      <c r="C3141" t="s">
        <v>564</v>
      </c>
      <c r="D3141" t="s">
        <v>565</v>
      </c>
      <c r="E3141" s="140">
        <v>785</v>
      </c>
    </row>
    <row r="3142" spans="2:5">
      <c r="B3142" s="139">
        <v>44272</v>
      </c>
      <c r="C3142" t="s">
        <v>570</v>
      </c>
      <c r="D3142" t="s">
        <v>565</v>
      </c>
      <c r="E3142" s="140">
        <v>592</v>
      </c>
    </row>
    <row r="3143" spans="2:5">
      <c r="B3143" s="139">
        <v>44243</v>
      </c>
      <c r="C3143" t="s">
        <v>559</v>
      </c>
      <c r="D3143" t="s">
        <v>560</v>
      </c>
      <c r="E3143" s="140">
        <v>169</v>
      </c>
    </row>
    <row r="3144" spans="2:5">
      <c r="B3144" s="139">
        <v>44213</v>
      </c>
      <c r="C3144" t="s">
        <v>567</v>
      </c>
      <c r="D3144" t="s">
        <v>560</v>
      </c>
      <c r="E3144" s="140">
        <v>598</v>
      </c>
    </row>
    <row r="3145" spans="2:5">
      <c r="B3145" s="139">
        <v>44341</v>
      </c>
      <c r="C3145" t="s">
        <v>568</v>
      </c>
      <c r="D3145" t="s">
        <v>565</v>
      </c>
      <c r="E3145" s="140">
        <v>204</v>
      </c>
    </row>
    <row r="3146" spans="2:5">
      <c r="B3146" s="139">
        <v>44522</v>
      </c>
      <c r="C3146" t="s">
        <v>567</v>
      </c>
      <c r="D3146" t="s">
        <v>560</v>
      </c>
      <c r="E3146" s="140">
        <v>696</v>
      </c>
    </row>
    <row r="3147" spans="2:5">
      <c r="B3147" s="139">
        <v>44346</v>
      </c>
      <c r="C3147" t="s">
        <v>561</v>
      </c>
      <c r="D3147" t="s">
        <v>560</v>
      </c>
      <c r="E3147" s="140">
        <v>988</v>
      </c>
    </row>
    <row r="3148" spans="2:5">
      <c r="B3148" s="139">
        <v>44396</v>
      </c>
      <c r="C3148" t="s">
        <v>561</v>
      </c>
      <c r="D3148" t="s">
        <v>565</v>
      </c>
      <c r="E3148" s="140">
        <v>472</v>
      </c>
    </row>
    <row r="3149" spans="2:5">
      <c r="B3149" s="139">
        <v>44536</v>
      </c>
      <c r="C3149" t="s">
        <v>570</v>
      </c>
      <c r="D3149" t="s">
        <v>563</v>
      </c>
      <c r="E3149" s="140">
        <v>540</v>
      </c>
    </row>
    <row r="3150" spans="2:5">
      <c r="B3150" s="139">
        <v>44239</v>
      </c>
      <c r="C3150" t="s">
        <v>569</v>
      </c>
      <c r="D3150" t="s">
        <v>560</v>
      </c>
      <c r="E3150" s="140">
        <v>762</v>
      </c>
    </row>
    <row r="3151" spans="2:5">
      <c r="B3151" s="139">
        <v>44410</v>
      </c>
      <c r="C3151" t="s">
        <v>566</v>
      </c>
      <c r="D3151" t="s">
        <v>565</v>
      </c>
      <c r="E3151" s="140">
        <v>391</v>
      </c>
    </row>
    <row r="3152" spans="2:5">
      <c r="B3152" s="139">
        <v>44220</v>
      </c>
      <c r="C3152" t="s">
        <v>568</v>
      </c>
      <c r="D3152" t="s">
        <v>563</v>
      </c>
      <c r="E3152" s="140">
        <v>615</v>
      </c>
    </row>
    <row r="3153" spans="2:5">
      <c r="B3153" s="139">
        <v>44308</v>
      </c>
      <c r="C3153" t="s">
        <v>562</v>
      </c>
      <c r="D3153" t="s">
        <v>563</v>
      </c>
      <c r="E3153" s="140">
        <v>921</v>
      </c>
    </row>
    <row r="3154" spans="2:5">
      <c r="B3154" s="139">
        <v>44294</v>
      </c>
      <c r="C3154" t="s">
        <v>569</v>
      </c>
      <c r="D3154" t="s">
        <v>560</v>
      </c>
      <c r="E3154" s="140">
        <v>777</v>
      </c>
    </row>
    <row r="3155" spans="2:5">
      <c r="B3155" s="139">
        <v>44512</v>
      </c>
      <c r="C3155" t="s">
        <v>568</v>
      </c>
      <c r="D3155" t="s">
        <v>560</v>
      </c>
      <c r="E3155" s="140">
        <v>950</v>
      </c>
    </row>
    <row r="3156" spans="2:5">
      <c r="B3156" s="139">
        <v>44457</v>
      </c>
      <c r="C3156" t="s">
        <v>567</v>
      </c>
      <c r="D3156" t="s">
        <v>565</v>
      </c>
      <c r="E3156" s="140">
        <v>171</v>
      </c>
    </row>
    <row r="3157" spans="2:5">
      <c r="B3157" s="139">
        <v>44442</v>
      </c>
      <c r="C3157" t="s">
        <v>568</v>
      </c>
      <c r="D3157" t="s">
        <v>565</v>
      </c>
      <c r="E3157" s="140">
        <v>877</v>
      </c>
    </row>
    <row r="3158" spans="2:5">
      <c r="B3158" s="139">
        <v>44553</v>
      </c>
      <c r="C3158" t="s">
        <v>566</v>
      </c>
      <c r="D3158" t="s">
        <v>560</v>
      </c>
      <c r="E3158" s="140">
        <v>967</v>
      </c>
    </row>
    <row r="3159" spans="2:5">
      <c r="B3159" s="139">
        <v>44498</v>
      </c>
      <c r="C3159" t="s">
        <v>562</v>
      </c>
      <c r="D3159" t="s">
        <v>560</v>
      </c>
      <c r="E3159" s="140">
        <v>379</v>
      </c>
    </row>
    <row r="3160" spans="2:5">
      <c r="B3160" s="139">
        <v>44318</v>
      </c>
      <c r="C3160" t="s">
        <v>559</v>
      </c>
      <c r="D3160" t="s">
        <v>560</v>
      </c>
      <c r="E3160" s="140">
        <v>401</v>
      </c>
    </row>
    <row r="3161" spans="2:5">
      <c r="B3161" s="139">
        <v>44512</v>
      </c>
      <c r="C3161" t="s">
        <v>568</v>
      </c>
      <c r="D3161" t="s">
        <v>560</v>
      </c>
      <c r="E3161" s="140">
        <v>646</v>
      </c>
    </row>
    <row r="3162" spans="2:5">
      <c r="B3162" s="139">
        <v>44297</v>
      </c>
      <c r="C3162" t="s">
        <v>568</v>
      </c>
      <c r="D3162" t="s">
        <v>565</v>
      </c>
      <c r="E3162" s="140">
        <v>596</v>
      </c>
    </row>
    <row r="3163" spans="2:5">
      <c r="B3163" s="139">
        <v>44417</v>
      </c>
      <c r="C3163" t="s">
        <v>571</v>
      </c>
      <c r="D3163" t="s">
        <v>565</v>
      </c>
      <c r="E3163" s="140">
        <v>509</v>
      </c>
    </row>
    <row r="3164" spans="2:5">
      <c r="B3164" s="139">
        <v>44376</v>
      </c>
      <c r="C3164" t="s">
        <v>569</v>
      </c>
      <c r="D3164" t="s">
        <v>565</v>
      </c>
      <c r="E3164" s="140">
        <v>455</v>
      </c>
    </row>
    <row r="3165" spans="2:5">
      <c r="B3165" s="139">
        <v>44465</v>
      </c>
      <c r="C3165" t="s">
        <v>567</v>
      </c>
      <c r="D3165" t="s">
        <v>565</v>
      </c>
      <c r="E3165" s="140">
        <v>368</v>
      </c>
    </row>
    <row r="3166" spans="2:5">
      <c r="B3166" s="139">
        <v>44477</v>
      </c>
      <c r="C3166" t="s">
        <v>566</v>
      </c>
      <c r="D3166" t="s">
        <v>560</v>
      </c>
      <c r="E3166" s="140">
        <v>626</v>
      </c>
    </row>
    <row r="3167" spans="2:5">
      <c r="B3167" s="139">
        <v>44324</v>
      </c>
      <c r="C3167" t="s">
        <v>562</v>
      </c>
      <c r="D3167" t="s">
        <v>560</v>
      </c>
      <c r="E3167" s="140">
        <v>891</v>
      </c>
    </row>
    <row r="3168" spans="2:5">
      <c r="B3168" s="139">
        <v>44213</v>
      </c>
      <c r="C3168" t="s">
        <v>570</v>
      </c>
      <c r="D3168" t="s">
        <v>565</v>
      </c>
      <c r="E3168" s="140">
        <v>574</v>
      </c>
    </row>
    <row r="3169" spans="2:5">
      <c r="B3169" s="139">
        <v>44324</v>
      </c>
      <c r="C3169" t="s">
        <v>566</v>
      </c>
      <c r="D3169" t="s">
        <v>565</v>
      </c>
      <c r="E3169" s="140">
        <v>192</v>
      </c>
    </row>
    <row r="3170" spans="2:5">
      <c r="B3170" s="139">
        <v>44256</v>
      </c>
      <c r="C3170" t="s">
        <v>559</v>
      </c>
      <c r="D3170" t="s">
        <v>563</v>
      </c>
      <c r="E3170" s="140">
        <v>413</v>
      </c>
    </row>
    <row r="3171" spans="2:5">
      <c r="B3171" s="139">
        <v>44291</v>
      </c>
      <c r="C3171" t="s">
        <v>571</v>
      </c>
      <c r="D3171" t="s">
        <v>565</v>
      </c>
      <c r="E3171" s="140">
        <v>178</v>
      </c>
    </row>
    <row r="3172" spans="2:5">
      <c r="B3172" s="139">
        <v>44391</v>
      </c>
      <c r="C3172" t="s">
        <v>570</v>
      </c>
      <c r="D3172" t="s">
        <v>565</v>
      </c>
      <c r="E3172" s="140">
        <v>663</v>
      </c>
    </row>
    <row r="3173" spans="2:5">
      <c r="B3173" s="139">
        <v>44473</v>
      </c>
      <c r="C3173" t="s">
        <v>566</v>
      </c>
      <c r="D3173" t="s">
        <v>560</v>
      </c>
      <c r="E3173" s="140">
        <v>679</v>
      </c>
    </row>
    <row r="3174" spans="2:5">
      <c r="B3174" s="139">
        <v>44332</v>
      </c>
      <c r="C3174" t="s">
        <v>570</v>
      </c>
      <c r="D3174" t="s">
        <v>565</v>
      </c>
      <c r="E3174" s="140">
        <v>804</v>
      </c>
    </row>
    <row r="3175" spans="2:5">
      <c r="B3175" s="139">
        <v>44206</v>
      </c>
      <c r="C3175" t="s">
        <v>564</v>
      </c>
      <c r="D3175" t="s">
        <v>563</v>
      </c>
      <c r="E3175" s="140">
        <v>155</v>
      </c>
    </row>
    <row r="3176" spans="2:5">
      <c r="B3176" s="139">
        <v>44404</v>
      </c>
      <c r="C3176" t="s">
        <v>568</v>
      </c>
      <c r="D3176" t="s">
        <v>563</v>
      </c>
      <c r="E3176" s="140">
        <v>790</v>
      </c>
    </row>
    <row r="3177" spans="2:5">
      <c r="B3177" s="139">
        <v>44410</v>
      </c>
      <c r="C3177" t="s">
        <v>562</v>
      </c>
      <c r="D3177" t="s">
        <v>563</v>
      </c>
      <c r="E3177" s="140">
        <v>678</v>
      </c>
    </row>
    <row r="3178" spans="2:5">
      <c r="B3178" s="139">
        <v>44313</v>
      </c>
      <c r="C3178" t="s">
        <v>564</v>
      </c>
      <c r="D3178" t="s">
        <v>560</v>
      </c>
      <c r="E3178" s="140">
        <v>708</v>
      </c>
    </row>
    <row r="3179" spans="2:5">
      <c r="B3179" s="139">
        <v>44389</v>
      </c>
      <c r="C3179" t="s">
        <v>561</v>
      </c>
      <c r="D3179" t="s">
        <v>563</v>
      </c>
      <c r="E3179" s="140">
        <v>714</v>
      </c>
    </row>
    <row r="3180" spans="2:5">
      <c r="B3180" s="139">
        <v>44293</v>
      </c>
      <c r="C3180" t="s">
        <v>559</v>
      </c>
      <c r="D3180" t="s">
        <v>560</v>
      </c>
      <c r="E3180" s="140">
        <v>263</v>
      </c>
    </row>
    <row r="3181" spans="2:5">
      <c r="B3181" s="139">
        <v>44251</v>
      </c>
      <c r="C3181" t="s">
        <v>571</v>
      </c>
      <c r="D3181" t="s">
        <v>565</v>
      </c>
      <c r="E3181" s="140">
        <v>448</v>
      </c>
    </row>
    <row r="3182" spans="2:5">
      <c r="B3182" s="139">
        <v>44254</v>
      </c>
      <c r="C3182" t="s">
        <v>564</v>
      </c>
      <c r="D3182" t="s">
        <v>565</v>
      </c>
      <c r="E3182" s="140">
        <v>677</v>
      </c>
    </row>
    <row r="3183" spans="2:5">
      <c r="B3183" s="139">
        <v>44217</v>
      </c>
      <c r="C3183" t="s">
        <v>559</v>
      </c>
      <c r="D3183" t="s">
        <v>560</v>
      </c>
      <c r="E3183" s="140">
        <v>488</v>
      </c>
    </row>
    <row r="3184" spans="2:5">
      <c r="B3184" s="139">
        <v>44217</v>
      </c>
      <c r="C3184" t="s">
        <v>571</v>
      </c>
      <c r="D3184" t="s">
        <v>565</v>
      </c>
      <c r="E3184" s="140">
        <v>296</v>
      </c>
    </row>
    <row r="3185" spans="2:5">
      <c r="B3185" s="139">
        <v>44381</v>
      </c>
      <c r="C3185" t="s">
        <v>570</v>
      </c>
      <c r="D3185" t="s">
        <v>560</v>
      </c>
      <c r="E3185" s="140">
        <v>104</v>
      </c>
    </row>
    <row r="3186" spans="2:5">
      <c r="B3186" s="139">
        <v>44425</v>
      </c>
      <c r="C3186" t="s">
        <v>559</v>
      </c>
      <c r="D3186" t="s">
        <v>565</v>
      </c>
      <c r="E3186" s="140">
        <v>754</v>
      </c>
    </row>
    <row r="3187" spans="2:5">
      <c r="B3187" s="139">
        <v>44263</v>
      </c>
      <c r="C3187" t="s">
        <v>568</v>
      </c>
      <c r="D3187" t="s">
        <v>563</v>
      </c>
      <c r="E3187" s="140">
        <v>892</v>
      </c>
    </row>
    <row r="3188" spans="2:5">
      <c r="B3188" s="139">
        <v>44484</v>
      </c>
      <c r="C3188" t="s">
        <v>568</v>
      </c>
      <c r="D3188" t="s">
        <v>563</v>
      </c>
      <c r="E3188" s="140">
        <v>636</v>
      </c>
    </row>
    <row r="3189" spans="2:5">
      <c r="B3189" s="139">
        <v>44521</v>
      </c>
      <c r="C3189" t="s">
        <v>570</v>
      </c>
      <c r="D3189" t="s">
        <v>560</v>
      </c>
      <c r="E3189" s="140">
        <v>823</v>
      </c>
    </row>
    <row r="3190" spans="2:5">
      <c r="B3190" s="139">
        <v>44264</v>
      </c>
      <c r="C3190" t="s">
        <v>567</v>
      </c>
      <c r="D3190" t="s">
        <v>560</v>
      </c>
      <c r="E3190" s="140">
        <v>444</v>
      </c>
    </row>
    <row r="3191" spans="2:5">
      <c r="B3191" s="139">
        <v>44378</v>
      </c>
      <c r="C3191" t="s">
        <v>566</v>
      </c>
      <c r="D3191" t="s">
        <v>563</v>
      </c>
      <c r="E3191" s="140">
        <v>873</v>
      </c>
    </row>
    <row r="3192" spans="2:5">
      <c r="B3192" s="139">
        <v>44378</v>
      </c>
      <c r="C3192" t="s">
        <v>569</v>
      </c>
      <c r="D3192" t="s">
        <v>563</v>
      </c>
      <c r="E3192" s="140">
        <v>898</v>
      </c>
    </row>
    <row r="3193" spans="2:5">
      <c r="B3193" s="139">
        <v>44373</v>
      </c>
      <c r="C3193" t="s">
        <v>561</v>
      </c>
      <c r="D3193" t="s">
        <v>563</v>
      </c>
      <c r="E3193" s="140">
        <v>529</v>
      </c>
    </row>
    <row r="3194" spans="2:5">
      <c r="B3194" s="139">
        <v>44536</v>
      </c>
      <c r="C3194" t="s">
        <v>562</v>
      </c>
      <c r="D3194" t="s">
        <v>565</v>
      </c>
      <c r="E3194" s="140">
        <v>366</v>
      </c>
    </row>
    <row r="3195" spans="2:5">
      <c r="B3195" s="139">
        <v>44201</v>
      </c>
      <c r="C3195" t="s">
        <v>569</v>
      </c>
      <c r="D3195" t="s">
        <v>560</v>
      </c>
      <c r="E3195" s="140">
        <v>571</v>
      </c>
    </row>
    <row r="3196" spans="2:5">
      <c r="B3196" s="139">
        <v>44384</v>
      </c>
      <c r="C3196" t="s">
        <v>559</v>
      </c>
      <c r="D3196" t="s">
        <v>560</v>
      </c>
      <c r="E3196" s="140">
        <v>146</v>
      </c>
    </row>
    <row r="3197" spans="2:5">
      <c r="B3197" s="139">
        <v>44510</v>
      </c>
      <c r="C3197" t="s">
        <v>562</v>
      </c>
      <c r="D3197" t="s">
        <v>560</v>
      </c>
      <c r="E3197" s="140">
        <v>394</v>
      </c>
    </row>
    <row r="3198" spans="2:5">
      <c r="B3198" s="139">
        <v>44238</v>
      </c>
      <c r="C3198" t="s">
        <v>569</v>
      </c>
      <c r="D3198" t="s">
        <v>565</v>
      </c>
      <c r="E3198" s="140">
        <v>570</v>
      </c>
    </row>
    <row r="3199" spans="2:5">
      <c r="B3199" s="139">
        <v>44480</v>
      </c>
      <c r="C3199" t="s">
        <v>559</v>
      </c>
      <c r="D3199" t="s">
        <v>565</v>
      </c>
      <c r="E3199" s="140">
        <v>963</v>
      </c>
    </row>
    <row r="3200" spans="2:5">
      <c r="B3200" s="139">
        <v>44252</v>
      </c>
      <c r="C3200" t="s">
        <v>567</v>
      </c>
      <c r="D3200" t="s">
        <v>563</v>
      </c>
      <c r="E3200" s="140">
        <v>512</v>
      </c>
    </row>
    <row r="3201" spans="2:5">
      <c r="B3201" s="139">
        <v>44436</v>
      </c>
      <c r="C3201" t="s">
        <v>564</v>
      </c>
      <c r="D3201" t="s">
        <v>563</v>
      </c>
      <c r="E3201" s="140">
        <v>761</v>
      </c>
    </row>
    <row r="3202" spans="2:5">
      <c r="B3202" s="139">
        <v>44250</v>
      </c>
      <c r="C3202" t="s">
        <v>566</v>
      </c>
      <c r="D3202" t="s">
        <v>565</v>
      </c>
      <c r="E3202" s="140">
        <v>485</v>
      </c>
    </row>
    <row r="3203" spans="2:5">
      <c r="B3203" s="139">
        <v>44514</v>
      </c>
      <c r="C3203" t="s">
        <v>566</v>
      </c>
      <c r="D3203" t="s">
        <v>563</v>
      </c>
      <c r="E3203" s="140">
        <v>783</v>
      </c>
    </row>
    <row r="3204" spans="2:5">
      <c r="B3204" s="139">
        <v>44351</v>
      </c>
      <c r="C3204" t="s">
        <v>567</v>
      </c>
      <c r="D3204" t="s">
        <v>563</v>
      </c>
      <c r="E3204" s="140">
        <v>920</v>
      </c>
    </row>
    <row r="3205" spans="2:5">
      <c r="B3205" s="139">
        <v>44499</v>
      </c>
      <c r="C3205" t="s">
        <v>567</v>
      </c>
      <c r="D3205" t="s">
        <v>563</v>
      </c>
      <c r="E3205" s="140">
        <v>414</v>
      </c>
    </row>
    <row r="3206" spans="2:5">
      <c r="B3206" s="139">
        <v>44206</v>
      </c>
      <c r="C3206" t="s">
        <v>570</v>
      </c>
      <c r="D3206" t="s">
        <v>560</v>
      </c>
      <c r="E3206" s="140">
        <v>366</v>
      </c>
    </row>
    <row r="3207" spans="2:5">
      <c r="B3207" s="139">
        <v>44435</v>
      </c>
      <c r="C3207" t="s">
        <v>562</v>
      </c>
      <c r="D3207" t="s">
        <v>565</v>
      </c>
      <c r="E3207" s="140">
        <v>638</v>
      </c>
    </row>
    <row r="3208" spans="2:5">
      <c r="B3208" s="139">
        <v>44251</v>
      </c>
      <c r="C3208" t="s">
        <v>562</v>
      </c>
      <c r="D3208" t="s">
        <v>565</v>
      </c>
      <c r="E3208" s="140">
        <v>294</v>
      </c>
    </row>
    <row r="3209" spans="2:5">
      <c r="B3209" s="139">
        <v>44398</v>
      </c>
      <c r="C3209" t="s">
        <v>564</v>
      </c>
      <c r="D3209" t="s">
        <v>563</v>
      </c>
      <c r="E3209" s="140">
        <v>177</v>
      </c>
    </row>
    <row r="3210" spans="2:5">
      <c r="B3210" s="139">
        <v>44422</v>
      </c>
      <c r="C3210" t="s">
        <v>562</v>
      </c>
      <c r="D3210" t="s">
        <v>560</v>
      </c>
      <c r="E3210" s="140">
        <v>447</v>
      </c>
    </row>
    <row r="3211" spans="2:5">
      <c r="B3211" s="139">
        <v>44434</v>
      </c>
      <c r="C3211" t="s">
        <v>571</v>
      </c>
      <c r="D3211" t="s">
        <v>565</v>
      </c>
      <c r="E3211" s="140">
        <v>173</v>
      </c>
    </row>
    <row r="3212" spans="2:5">
      <c r="B3212" s="139">
        <v>44270</v>
      </c>
      <c r="C3212" t="s">
        <v>569</v>
      </c>
      <c r="D3212" t="s">
        <v>565</v>
      </c>
      <c r="E3212" s="140">
        <v>633</v>
      </c>
    </row>
    <row r="3213" spans="2:5">
      <c r="B3213" s="139">
        <v>44487</v>
      </c>
      <c r="C3213" t="s">
        <v>571</v>
      </c>
      <c r="D3213" t="s">
        <v>565</v>
      </c>
      <c r="E3213" s="140">
        <v>826</v>
      </c>
    </row>
    <row r="3214" spans="2:5">
      <c r="B3214" s="139">
        <v>44255</v>
      </c>
      <c r="C3214" t="s">
        <v>564</v>
      </c>
      <c r="D3214" t="s">
        <v>563</v>
      </c>
      <c r="E3214" s="140">
        <v>662</v>
      </c>
    </row>
    <row r="3215" spans="2:5">
      <c r="B3215" s="139">
        <v>44440</v>
      </c>
      <c r="C3215" t="s">
        <v>561</v>
      </c>
      <c r="D3215" t="s">
        <v>563</v>
      </c>
      <c r="E3215" s="140">
        <v>589</v>
      </c>
    </row>
    <row r="3216" spans="2:5">
      <c r="B3216" s="139">
        <v>44475</v>
      </c>
      <c r="C3216" t="s">
        <v>570</v>
      </c>
      <c r="D3216" t="s">
        <v>565</v>
      </c>
      <c r="E3216" s="140">
        <v>657</v>
      </c>
    </row>
    <row r="3217" spans="2:5">
      <c r="B3217" s="139">
        <v>44298</v>
      </c>
      <c r="C3217" t="s">
        <v>559</v>
      </c>
      <c r="D3217" t="s">
        <v>560</v>
      </c>
      <c r="E3217" s="140">
        <v>528</v>
      </c>
    </row>
    <row r="3218" spans="2:5">
      <c r="B3218" s="139">
        <v>44385</v>
      </c>
      <c r="C3218" t="s">
        <v>567</v>
      </c>
      <c r="D3218" t="s">
        <v>560</v>
      </c>
      <c r="E3218" s="140">
        <v>597</v>
      </c>
    </row>
    <row r="3219" spans="2:5">
      <c r="B3219" s="139">
        <v>44559</v>
      </c>
      <c r="C3219" t="s">
        <v>570</v>
      </c>
      <c r="D3219" t="s">
        <v>560</v>
      </c>
      <c r="E3219" s="140">
        <v>896</v>
      </c>
    </row>
    <row r="3220" spans="2:5">
      <c r="B3220" s="139">
        <v>44383</v>
      </c>
      <c r="C3220" t="s">
        <v>570</v>
      </c>
      <c r="D3220" t="s">
        <v>565</v>
      </c>
      <c r="E3220" s="140">
        <v>957</v>
      </c>
    </row>
    <row r="3221" spans="2:5">
      <c r="B3221" s="139">
        <v>44206</v>
      </c>
      <c r="C3221" t="s">
        <v>561</v>
      </c>
      <c r="D3221" t="s">
        <v>560</v>
      </c>
      <c r="E3221" s="140">
        <v>980</v>
      </c>
    </row>
    <row r="3222" spans="2:5">
      <c r="B3222" s="139">
        <v>44322</v>
      </c>
      <c r="C3222" t="s">
        <v>569</v>
      </c>
      <c r="D3222" t="s">
        <v>560</v>
      </c>
      <c r="E3222" s="140">
        <v>426</v>
      </c>
    </row>
    <row r="3223" spans="2:5">
      <c r="B3223" s="139">
        <v>44392</v>
      </c>
      <c r="C3223" t="s">
        <v>570</v>
      </c>
      <c r="D3223" t="s">
        <v>565</v>
      </c>
      <c r="E3223" s="140">
        <v>114</v>
      </c>
    </row>
    <row r="3224" spans="2:5">
      <c r="B3224" s="139">
        <v>44349</v>
      </c>
      <c r="C3224" t="s">
        <v>570</v>
      </c>
      <c r="D3224" t="s">
        <v>560</v>
      </c>
      <c r="E3224" s="140">
        <v>669</v>
      </c>
    </row>
    <row r="3225" spans="2:5">
      <c r="B3225" s="139">
        <v>44444</v>
      </c>
      <c r="C3225" t="s">
        <v>571</v>
      </c>
      <c r="D3225" t="s">
        <v>560</v>
      </c>
      <c r="E3225" s="140">
        <v>460</v>
      </c>
    </row>
    <row r="3226" spans="2:5">
      <c r="B3226" s="139">
        <v>44483</v>
      </c>
      <c r="C3226" t="s">
        <v>559</v>
      </c>
      <c r="D3226" t="s">
        <v>565</v>
      </c>
      <c r="E3226" s="140">
        <v>358</v>
      </c>
    </row>
    <row r="3227" spans="2:5">
      <c r="B3227" s="139">
        <v>44388</v>
      </c>
      <c r="C3227" t="s">
        <v>567</v>
      </c>
      <c r="D3227" t="s">
        <v>560</v>
      </c>
      <c r="E3227" s="140">
        <v>536</v>
      </c>
    </row>
    <row r="3228" spans="2:5">
      <c r="B3228" s="139">
        <v>44546</v>
      </c>
      <c r="C3228" t="s">
        <v>566</v>
      </c>
      <c r="D3228" t="s">
        <v>560</v>
      </c>
      <c r="E3228" s="140">
        <v>801</v>
      </c>
    </row>
    <row r="3229" spans="2:5">
      <c r="B3229" s="139">
        <v>44245</v>
      </c>
      <c r="C3229" t="s">
        <v>571</v>
      </c>
      <c r="D3229" t="s">
        <v>560</v>
      </c>
      <c r="E3229" s="140">
        <v>468</v>
      </c>
    </row>
    <row r="3230" spans="2:5">
      <c r="B3230" s="139">
        <v>44455</v>
      </c>
      <c r="C3230" t="s">
        <v>567</v>
      </c>
      <c r="D3230" t="s">
        <v>565</v>
      </c>
      <c r="E3230" s="140">
        <v>481</v>
      </c>
    </row>
    <row r="3231" spans="2:5">
      <c r="B3231" s="139">
        <v>44402</v>
      </c>
      <c r="C3231" t="s">
        <v>571</v>
      </c>
      <c r="D3231" t="s">
        <v>563</v>
      </c>
      <c r="E3231" s="140">
        <v>407</v>
      </c>
    </row>
    <row r="3232" spans="2:5">
      <c r="B3232" s="139">
        <v>44457</v>
      </c>
      <c r="C3232" t="s">
        <v>569</v>
      </c>
      <c r="D3232" t="s">
        <v>560</v>
      </c>
      <c r="E3232" s="140">
        <v>229</v>
      </c>
    </row>
    <row r="3233" spans="2:5">
      <c r="B3233" s="139">
        <v>44477</v>
      </c>
      <c r="C3233" t="s">
        <v>561</v>
      </c>
      <c r="D3233" t="s">
        <v>563</v>
      </c>
      <c r="E3233" s="140">
        <v>664</v>
      </c>
    </row>
    <row r="3234" spans="2:5">
      <c r="B3234" s="139">
        <v>44343</v>
      </c>
      <c r="C3234" t="s">
        <v>562</v>
      </c>
      <c r="D3234" t="s">
        <v>563</v>
      </c>
      <c r="E3234" s="140">
        <v>487</v>
      </c>
    </row>
    <row r="3235" spans="2:5">
      <c r="B3235" s="139">
        <v>44367</v>
      </c>
      <c r="C3235" t="s">
        <v>564</v>
      </c>
      <c r="D3235" t="s">
        <v>560</v>
      </c>
      <c r="E3235" s="140">
        <v>807</v>
      </c>
    </row>
    <row r="3236" spans="2:5">
      <c r="B3236" s="139">
        <v>44536</v>
      </c>
      <c r="C3236" t="s">
        <v>564</v>
      </c>
      <c r="D3236" t="s">
        <v>560</v>
      </c>
      <c r="E3236" s="140">
        <v>957</v>
      </c>
    </row>
    <row r="3237" spans="2:5">
      <c r="B3237" s="139">
        <v>44314</v>
      </c>
      <c r="C3237" t="s">
        <v>571</v>
      </c>
      <c r="D3237" t="s">
        <v>560</v>
      </c>
      <c r="E3237" s="140">
        <v>432</v>
      </c>
    </row>
    <row r="3238" spans="2:5">
      <c r="B3238" s="139">
        <v>44548</v>
      </c>
      <c r="C3238" t="s">
        <v>570</v>
      </c>
      <c r="D3238" t="s">
        <v>560</v>
      </c>
      <c r="E3238" s="140">
        <v>328</v>
      </c>
    </row>
    <row r="3239" spans="2:5">
      <c r="B3239" s="139">
        <v>44499</v>
      </c>
      <c r="C3239" t="s">
        <v>567</v>
      </c>
      <c r="D3239" t="s">
        <v>563</v>
      </c>
      <c r="E3239" s="140">
        <v>810</v>
      </c>
    </row>
    <row r="3240" spans="2:5">
      <c r="B3240" s="139">
        <v>44559</v>
      </c>
      <c r="C3240" t="s">
        <v>570</v>
      </c>
      <c r="D3240" t="s">
        <v>565</v>
      </c>
      <c r="E3240" s="140">
        <v>838</v>
      </c>
    </row>
    <row r="3241" spans="2:5">
      <c r="B3241" s="139">
        <v>44397</v>
      </c>
      <c r="C3241" t="s">
        <v>567</v>
      </c>
      <c r="D3241" t="s">
        <v>563</v>
      </c>
      <c r="E3241" s="140">
        <v>572</v>
      </c>
    </row>
    <row r="3242" spans="2:5">
      <c r="B3242" s="139">
        <v>44399</v>
      </c>
      <c r="C3242" t="s">
        <v>569</v>
      </c>
      <c r="D3242" t="s">
        <v>560</v>
      </c>
      <c r="E3242" s="140">
        <v>824</v>
      </c>
    </row>
    <row r="3243" spans="2:5">
      <c r="B3243" s="139">
        <v>44227</v>
      </c>
      <c r="C3243" t="s">
        <v>562</v>
      </c>
      <c r="D3243" t="s">
        <v>563</v>
      </c>
      <c r="E3243" s="140">
        <v>825</v>
      </c>
    </row>
    <row r="3244" spans="2:5">
      <c r="B3244" s="139">
        <v>44234</v>
      </c>
      <c r="C3244" t="s">
        <v>569</v>
      </c>
      <c r="D3244" t="s">
        <v>563</v>
      </c>
      <c r="E3244" s="140">
        <v>779</v>
      </c>
    </row>
    <row r="3245" spans="2:5">
      <c r="B3245" s="139">
        <v>44502</v>
      </c>
      <c r="C3245" t="s">
        <v>571</v>
      </c>
      <c r="D3245" t="s">
        <v>565</v>
      </c>
      <c r="E3245" s="140">
        <v>628</v>
      </c>
    </row>
    <row r="3246" spans="2:5">
      <c r="B3246" s="139">
        <v>44380</v>
      </c>
      <c r="C3246" t="s">
        <v>561</v>
      </c>
      <c r="D3246" t="s">
        <v>560</v>
      </c>
      <c r="E3246" s="140">
        <v>784</v>
      </c>
    </row>
    <row r="3247" spans="2:5">
      <c r="B3247" s="139">
        <v>44496</v>
      </c>
      <c r="C3247" t="s">
        <v>564</v>
      </c>
      <c r="D3247" t="s">
        <v>563</v>
      </c>
      <c r="E3247" s="140">
        <v>883</v>
      </c>
    </row>
    <row r="3248" spans="2:5">
      <c r="B3248" s="139">
        <v>44266</v>
      </c>
      <c r="C3248" t="s">
        <v>570</v>
      </c>
      <c r="D3248" t="s">
        <v>563</v>
      </c>
      <c r="E3248" s="140">
        <v>521</v>
      </c>
    </row>
    <row r="3249" spans="2:5">
      <c r="B3249" s="139">
        <v>44342</v>
      </c>
      <c r="C3249" t="s">
        <v>564</v>
      </c>
      <c r="D3249" t="s">
        <v>565</v>
      </c>
      <c r="E3249" s="140">
        <v>319</v>
      </c>
    </row>
    <row r="3250" spans="2:5">
      <c r="B3250" s="139">
        <v>44251</v>
      </c>
      <c r="C3250" t="s">
        <v>568</v>
      </c>
      <c r="D3250" t="s">
        <v>563</v>
      </c>
      <c r="E3250" s="140">
        <v>272</v>
      </c>
    </row>
    <row r="3251" spans="2:5">
      <c r="B3251" s="139">
        <v>44311</v>
      </c>
      <c r="C3251" t="s">
        <v>559</v>
      </c>
      <c r="D3251" t="s">
        <v>563</v>
      </c>
      <c r="E3251" s="140">
        <v>149</v>
      </c>
    </row>
    <row r="3252" spans="2:5">
      <c r="B3252" s="139">
        <v>44407</v>
      </c>
      <c r="C3252" t="s">
        <v>571</v>
      </c>
      <c r="D3252" t="s">
        <v>565</v>
      </c>
      <c r="E3252" s="140">
        <v>850</v>
      </c>
    </row>
    <row r="3253" spans="2:5">
      <c r="B3253" s="139">
        <v>44315</v>
      </c>
      <c r="C3253" t="s">
        <v>566</v>
      </c>
      <c r="D3253" t="s">
        <v>560</v>
      </c>
      <c r="E3253" s="140">
        <v>811</v>
      </c>
    </row>
    <row r="3254" spans="2:5">
      <c r="B3254" s="139">
        <v>44500</v>
      </c>
      <c r="C3254" t="s">
        <v>562</v>
      </c>
      <c r="D3254" t="s">
        <v>565</v>
      </c>
      <c r="E3254" s="140">
        <v>711</v>
      </c>
    </row>
    <row r="3255" spans="2:5">
      <c r="B3255" s="139">
        <v>44288</v>
      </c>
      <c r="C3255" t="s">
        <v>566</v>
      </c>
      <c r="D3255" t="s">
        <v>560</v>
      </c>
      <c r="E3255" s="140">
        <v>227</v>
      </c>
    </row>
    <row r="3256" spans="2:5">
      <c r="B3256" s="139">
        <v>44451</v>
      </c>
      <c r="C3256" t="s">
        <v>561</v>
      </c>
      <c r="D3256" t="s">
        <v>565</v>
      </c>
      <c r="E3256" s="140">
        <v>502</v>
      </c>
    </row>
    <row r="3257" spans="2:5">
      <c r="B3257" s="139">
        <v>44330</v>
      </c>
      <c r="C3257" t="s">
        <v>568</v>
      </c>
      <c r="D3257" t="s">
        <v>563</v>
      </c>
      <c r="E3257" s="140">
        <v>924</v>
      </c>
    </row>
    <row r="3258" spans="2:5">
      <c r="B3258" s="139">
        <v>44392</v>
      </c>
      <c r="C3258" t="s">
        <v>567</v>
      </c>
      <c r="D3258" t="s">
        <v>565</v>
      </c>
      <c r="E3258" s="140">
        <v>681</v>
      </c>
    </row>
    <row r="3259" spans="2:5">
      <c r="B3259" s="139">
        <v>44464</v>
      </c>
      <c r="C3259" t="s">
        <v>570</v>
      </c>
      <c r="D3259" t="s">
        <v>560</v>
      </c>
      <c r="E3259" s="140">
        <v>586</v>
      </c>
    </row>
    <row r="3260" spans="2:5">
      <c r="B3260" s="139">
        <v>44429</v>
      </c>
      <c r="C3260" t="s">
        <v>561</v>
      </c>
      <c r="D3260" t="s">
        <v>565</v>
      </c>
      <c r="E3260" s="140">
        <v>654</v>
      </c>
    </row>
    <row r="3261" spans="2:5">
      <c r="B3261" s="139">
        <v>44363</v>
      </c>
      <c r="C3261" t="s">
        <v>566</v>
      </c>
      <c r="D3261" t="s">
        <v>563</v>
      </c>
      <c r="E3261" s="140">
        <v>707</v>
      </c>
    </row>
    <row r="3262" spans="2:5">
      <c r="B3262" s="139">
        <v>44495</v>
      </c>
      <c r="C3262" t="s">
        <v>559</v>
      </c>
      <c r="D3262" t="s">
        <v>565</v>
      </c>
      <c r="E3262" s="140">
        <v>190</v>
      </c>
    </row>
    <row r="3263" spans="2:5">
      <c r="B3263" s="139">
        <v>44316</v>
      </c>
      <c r="C3263" t="s">
        <v>568</v>
      </c>
      <c r="D3263" t="s">
        <v>565</v>
      </c>
      <c r="E3263" s="140">
        <v>625</v>
      </c>
    </row>
    <row r="3264" spans="2:5">
      <c r="B3264" s="139">
        <v>44281</v>
      </c>
      <c r="C3264" t="s">
        <v>568</v>
      </c>
      <c r="D3264" t="s">
        <v>565</v>
      </c>
      <c r="E3264" s="140">
        <v>965</v>
      </c>
    </row>
    <row r="3265" spans="2:5">
      <c r="B3265" s="139">
        <v>44294</v>
      </c>
      <c r="C3265" t="s">
        <v>570</v>
      </c>
      <c r="D3265" t="s">
        <v>560</v>
      </c>
      <c r="E3265" s="140">
        <v>419</v>
      </c>
    </row>
    <row r="3266" spans="2:5">
      <c r="B3266" s="139">
        <v>44528</v>
      </c>
      <c r="C3266" t="s">
        <v>566</v>
      </c>
      <c r="D3266" t="s">
        <v>560</v>
      </c>
      <c r="E3266" s="140">
        <v>731</v>
      </c>
    </row>
    <row r="3267" spans="2:5">
      <c r="B3267" s="139">
        <v>44545</v>
      </c>
      <c r="C3267" t="s">
        <v>566</v>
      </c>
      <c r="D3267" t="s">
        <v>560</v>
      </c>
      <c r="E3267" s="140">
        <v>940</v>
      </c>
    </row>
    <row r="3268" spans="2:5">
      <c r="B3268" s="139">
        <v>44200</v>
      </c>
      <c r="C3268" t="s">
        <v>568</v>
      </c>
      <c r="D3268" t="s">
        <v>560</v>
      </c>
      <c r="E3268" s="140">
        <v>875</v>
      </c>
    </row>
    <row r="3269" spans="2:5">
      <c r="B3269" s="139">
        <v>44308</v>
      </c>
      <c r="C3269" t="s">
        <v>564</v>
      </c>
      <c r="D3269" t="s">
        <v>563</v>
      </c>
      <c r="E3269" s="140">
        <v>675</v>
      </c>
    </row>
    <row r="3270" spans="2:5">
      <c r="B3270" s="139">
        <v>44291</v>
      </c>
      <c r="C3270" t="s">
        <v>567</v>
      </c>
      <c r="D3270" t="s">
        <v>563</v>
      </c>
      <c r="E3270" s="140">
        <v>944</v>
      </c>
    </row>
    <row r="3271" spans="2:5">
      <c r="B3271" s="139">
        <v>44491</v>
      </c>
      <c r="C3271" t="s">
        <v>559</v>
      </c>
      <c r="D3271" t="s">
        <v>560</v>
      </c>
      <c r="E3271" s="140">
        <v>732</v>
      </c>
    </row>
    <row r="3272" spans="2:5">
      <c r="B3272" s="139">
        <v>44331</v>
      </c>
      <c r="C3272" t="s">
        <v>562</v>
      </c>
      <c r="D3272" t="s">
        <v>560</v>
      </c>
      <c r="E3272" s="140">
        <v>727</v>
      </c>
    </row>
    <row r="3273" spans="2:5">
      <c r="B3273" s="139">
        <v>44471</v>
      </c>
      <c r="C3273" t="s">
        <v>562</v>
      </c>
      <c r="D3273" t="s">
        <v>563</v>
      </c>
      <c r="E3273" s="140">
        <v>887</v>
      </c>
    </row>
    <row r="3274" spans="2:5">
      <c r="B3274" s="139">
        <v>44466</v>
      </c>
      <c r="C3274" t="s">
        <v>561</v>
      </c>
      <c r="D3274" t="s">
        <v>560</v>
      </c>
      <c r="E3274" s="140">
        <v>499</v>
      </c>
    </row>
    <row r="3275" spans="2:5">
      <c r="B3275" s="139">
        <v>44382</v>
      </c>
      <c r="C3275" t="s">
        <v>570</v>
      </c>
      <c r="D3275" t="s">
        <v>560</v>
      </c>
      <c r="E3275" s="140">
        <v>227</v>
      </c>
    </row>
    <row r="3276" spans="2:5">
      <c r="B3276" s="139">
        <v>44550</v>
      </c>
      <c r="C3276" t="s">
        <v>562</v>
      </c>
      <c r="D3276" t="s">
        <v>565</v>
      </c>
      <c r="E3276" s="140">
        <v>628</v>
      </c>
    </row>
    <row r="3277" spans="2:5">
      <c r="B3277" s="139">
        <v>44439</v>
      </c>
      <c r="C3277" t="s">
        <v>567</v>
      </c>
      <c r="D3277" t="s">
        <v>563</v>
      </c>
      <c r="E3277" s="140">
        <v>148</v>
      </c>
    </row>
    <row r="3278" spans="2:5">
      <c r="B3278" s="139">
        <v>44546</v>
      </c>
      <c r="C3278" t="s">
        <v>567</v>
      </c>
      <c r="D3278" t="s">
        <v>560</v>
      </c>
      <c r="E3278" s="140">
        <v>853</v>
      </c>
    </row>
    <row r="3279" spans="2:5">
      <c r="B3279" s="139">
        <v>44454</v>
      </c>
      <c r="C3279" t="s">
        <v>567</v>
      </c>
      <c r="D3279" t="s">
        <v>565</v>
      </c>
      <c r="E3279" s="140">
        <v>556</v>
      </c>
    </row>
    <row r="3280" spans="2:5">
      <c r="B3280" s="139">
        <v>44377</v>
      </c>
      <c r="C3280" t="s">
        <v>567</v>
      </c>
      <c r="D3280" t="s">
        <v>560</v>
      </c>
      <c r="E3280" s="140">
        <v>711</v>
      </c>
    </row>
    <row r="3281" spans="2:5">
      <c r="B3281" s="139">
        <v>44332</v>
      </c>
      <c r="C3281" t="s">
        <v>567</v>
      </c>
      <c r="D3281" t="s">
        <v>565</v>
      </c>
      <c r="E3281" s="140">
        <v>615</v>
      </c>
    </row>
    <row r="3282" spans="2:5">
      <c r="B3282" s="139">
        <v>44375</v>
      </c>
      <c r="C3282" t="s">
        <v>571</v>
      </c>
      <c r="D3282" t="s">
        <v>563</v>
      </c>
      <c r="E3282" s="140">
        <v>856</v>
      </c>
    </row>
    <row r="3283" spans="2:5">
      <c r="B3283" s="139">
        <v>44464</v>
      </c>
      <c r="C3283" t="s">
        <v>569</v>
      </c>
      <c r="D3283" t="s">
        <v>565</v>
      </c>
      <c r="E3283" s="140">
        <v>803</v>
      </c>
    </row>
    <row r="3284" spans="2:5">
      <c r="B3284" s="139">
        <v>44330</v>
      </c>
      <c r="C3284" t="s">
        <v>569</v>
      </c>
      <c r="D3284" t="s">
        <v>560</v>
      </c>
      <c r="E3284" s="140">
        <v>777</v>
      </c>
    </row>
    <row r="3285" spans="2:5">
      <c r="B3285" s="139">
        <v>44309</v>
      </c>
      <c r="C3285" t="s">
        <v>568</v>
      </c>
      <c r="D3285" t="s">
        <v>565</v>
      </c>
      <c r="E3285" s="140">
        <v>421</v>
      </c>
    </row>
    <row r="3286" spans="2:5">
      <c r="B3286" s="139">
        <v>44222</v>
      </c>
      <c r="C3286" t="s">
        <v>567</v>
      </c>
      <c r="D3286" t="s">
        <v>565</v>
      </c>
      <c r="E3286" s="140">
        <v>240</v>
      </c>
    </row>
    <row r="3287" spans="2:5">
      <c r="B3287" s="139">
        <v>44201</v>
      </c>
      <c r="C3287" t="s">
        <v>571</v>
      </c>
      <c r="D3287" t="s">
        <v>560</v>
      </c>
      <c r="E3287" s="140">
        <v>542</v>
      </c>
    </row>
    <row r="3288" spans="2:5">
      <c r="B3288" s="139">
        <v>44239</v>
      </c>
      <c r="C3288" t="s">
        <v>567</v>
      </c>
      <c r="D3288" t="s">
        <v>565</v>
      </c>
      <c r="E3288" s="140">
        <v>497</v>
      </c>
    </row>
    <row r="3289" spans="2:5">
      <c r="B3289" s="139">
        <v>44266</v>
      </c>
      <c r="C3289" t="s">
        <v>562</v>
      </c>
      <c r="D3289" t="s">
        <v>565</v>
      </c>
      <c r="E3289" s="140">
        <v>126</v>
      </c>
    </row>
    <row r="3290" spans="2:5">
      <c r="B3290" s="139">
        <v>44354</v>
      </c>
      <c r="C3290" t="s">
        <v>568</v>
      </c>
      <c r="D3290" t="s">
        <v>565</v>
      </c>
      <c r="E3290" s="140">
        <v>254</v>
      </c>
    </row>
    <row r="3291" spans="2:5">
      <c r="B3291" s="139">
        <v>44404</v>
      </c>
      <c r="C3291" t="s">
        <v>569</v>
      </c>
      <c r="D3291" t="s">
        <v>563</v>
      </c>
      <c r="E3291" s="140">
        <v>847</v>
      </c>
    </row>
    <row r="3292" spans="2:5">
      <c r="B3292" s="139">
        <v>44468</v>
      </c>
      <c r="C3292" t="s">
        <v>569</v>
      </c>
      <c r="D3292" t="s">
        <v>563</v>
      </c>
      <c r="E3292" s="140">
        <v>791</v>
      </c>
    </row>
    <row r="3293" spans="2:5">
      <c r="B3293" s="139">
        <v>44533</v>
      </c>
      <c r="C3293" t="s">
        <v>570</v>
      </c>
      <c r="D3293" t="s">
        <v>563</v>
      </c>
      <c r="E3293" s="140">
        <v>502</v>
      </c>
    </row>
    <row r="3294" spans="2:5">
      <c r="B3294" s="139">
        <v>44377</v>
      </c>
      <c r="C3294" t="s">
        <v>570</v>
      </c>
      <c r="D3294" t="s">
        <v>565</v>
      </c>
      <c r="E3294" s="140">
        <v>483</v>
      </c>
    </row>
    <row r="3295" spans="2:5">
      <c r="B3295" s="139">
        <v>44543</v>
      </c>
      <c r="C3295" t="s">
        <v>559</v>
      </c>
      <c r="D3295" t="s">
        <v>560</v>
      </c>
      <c r="E3295" s="140">
        <v>250</v>
      </c>
    </row>
    <row r="3296" spans="2:5">
      <c r="B3296" s="139">
        <v>44511</v>
      </c>
      <c r="C3296" t="s">
        <v>561</v>
      </c>
      <c r="D3296" t="s">
        <v>560</v>
      </c>
      <c r="E3296" s="140">
        <v>154</v>
      </c>
    </row>
    <row r="3297" spans="2:5">
      <c r="B3297" s="139">
        <v>44234</v>
      </c>
      <c r="C3297" t="s">
        <v>568</v>
      </c>
      <c r="D3297" t="s">
        <v>565</v>
      </c>
      <c r="E3297" s="140">
        <v>626</v>
      </c>
    </row>
    <row r="3298" spans="2:5">
      <c r="B3298" s="139">
        <v>44553</v>
      </c>
      <c r="C3298" t="s">
        <v>571</v>
      </c>
      <c r="D3298" t="s">
        <v>560</v>
      </c>
      <c r="E3298" s="140">
        <v>965</v>
      </c>
    </row>
    <row r="3299" spans="2:5">
      <c r="B3299" s="139">
        <v>44315</v>
      </c>
      <c r="C3299" t="s">
        <v>567</v>
      </c>
      <c r="D3299" t="s">
        <v>565</v>
      </c>
      <c r="E3299" s="140">
        <v>695</v>
      </c>
    </row>
    <row r="3300" spans="2:5">
      <c r="B3300" s="139">
        <v>44203</v>
      </c>
      <c r="C3300" t="s">
        <v>569</v>
      </c>
      <c r="D3300" t="s">
        <v>565</v>
      </c>
      <c r="E3300" s="140">
        <v>201</v>
      </c>
    </row>
    <row r="3301" spans="2:5">
      <c r="B3301" s="139">
        <v>44367</v>
      </c>
      <c r="C3301" t="s">
        <v>562</v>
      </c>
      <c r="D3301" t="s">
        <v>563</v>
      </c>
      <c r="E3301" s="140">
        <v>780</v>
      </c>
    </row>
    <row r="3302" spans="2:5">
      <c r="B3302" s="139">
        <v>44308</v>
      </c>
      <c r="C3302" t="s">
        <v>564</v>
      </c>
      <c r="D3302" t="s">
        <v>560</v>
      </c>
      <c r="E3302" s="140">
        <v>551</v>
      </c>
    </row>
    <row r="3303" spans="2:5">
      <c r="B3303" s="139">
        <v>44545</v>
      </c>
      <c r="C3303" t="s">
        <v>559</v>
      </c>
      <c r="D3303" t="s">
        <v>563</v>
      </c>
      <c r="E3303" s="140">
        <v>958</v>
      </c>
    </row>
    <row r="3304" spans="2:5">
      <c r="B3304" s="139">
        <v>44484</v>
      </c>
      <c r="C3304" t="s">
        <v>569</v>
      </c>
      <c r="D3304" t="s">
        <v>563</v>
      </c>
      <c r="E3304" s="140">
        <v>680</v>
      </c>
    </row>
    <row r="3305" spans="2:5">
      <c r="B3305" s="139">
        <v>44421</v>
      </c>
      <c r="C3305" t="s">
        <v>570</v>
      </c>
      <c r="D3305" t="s">
        <v>563</v>
      </c>
      <c r="E3305" s="140">
        <v>720</v>
      </c>
    </row>
    <row r="3306" spans="2:5">
      <c r="B3306" s="139">
        <v>44480</v>
      </c>
      <c r="C3306" t="s">
        <v>561</v>
      </c>
      <c r="D3306" t="s">
        <v>560</v>
      </c>
      <c r="E3306" s="140">
        <v>111</v>
      </c>
    </row>
    <row r="3307" spans="2:5">
      <c r="B3307" s="139">
        <v>44249</v>
      </c>
      <c r="C3307" t="s">
        <v>567</v>
      </c>
      <c r="D3307" t="s">
        <v>565</v>
      </c>
      <c r="E3307" s="140">
        <v>332</v>
      </c>
    </row>
    <row r="3308" spans="2:5">
      <c r="B3308" s="139">
        <v>44404</v>
      </c>
      <c r="C3308" t="s">
        <v>566</v>
      </c>
      <c r="D3308" t="s">
        <v>560</v>
      </c>
      <c r="E3308" s="140">
        <v>634</v>
      </c>
    </row>
    <row r="3309" spans="2:5">
      <c r="B3309" s="139">
        <v>44205</v>
      </c>
      <c r="C3309" t="s">
        <v>561</v>
      </c>
      <c r="D3309" t="s">
        <v>560</v>
      </c>
      <c r="E3309" s="140">
        <v>921</v>
      </c>
    </row>
    <row r="3310" spans="2:5">
      <c r="B3310" s="139">
        <v>44361</v>
      </c>
      <c r="C3310" t="s">
        <v>571</v>
      </c>
      <c r="D3310" t="s">
        <v>565</v>
      </c>
      <c r="E3310" s="140">
        <v>237</v>
      </c>
    </row>
    <row r="3311" spans="2:5">
      <c r="B3311" s="139">
        <v>44394</v>
      </c>
      <c r="C3311" t="s">
        <v>561</v>
      </c>
      <c r="D3311" t="s">
        <v>560</v>
      </c>
      <c r="E3311" s="140">
        <v>861</v>
      </c>
    </row>
    <row r="3312" spans="2:5">
      <c r="B3312" s="139">
        <v>44229</v>
      </c>
      <c r="C3312" t="s">
        <v>559</v>
      </c>
      <c r="D3312" t="s">
        <v>563</v>
      </c>
      <c r="E3312" s="140">
        <v>441</v>
      </c>
    </row>
    <row r="3313" spans="2:5">
      <c r="B3313" s="139">
        <v>44519</v>
      </c>
      <c r="C3313" t="s">
        <v>571</v>
      </c>
      <c r="D3313" t="s">
        <v>560</v>
      </c>
      <c r="E3313" s="140">
        <v>580</v>
      </c>
    </row>
    <row r="3314" spans="2:5">
      <c r="B3314" s="139">
        <v>44242</v>
      </c>
      <c r="C3314" t="s">
        <v>559</v>
      </c>
      <c r="D3314" t="s">
        <v>563</v>
      </c>
      <c r="E3314" s="140">
        <v>102</v>
      </c>
    </row>
    <row r="3315" spans="2:5">
      <c r="B3315" s="139">
        <v>44520</v>
      </c>
      <c r="C3315" t="s">
        <v>562</v>
      </c>
      <c r="D3315" t="s">
        <v>565</v>
      </c>
      <c r="E3315" s="140">
        <v>628</v>
      </c>
    </row>
    <row r="3316" spans="2:5">
      <c r="B3316" s="139">
        <v>44247</v>
      </c>
      <c r="C3316" t="s">
        <v>571</v>
      </c>
      <c r="D3316" t="s">
        <v>563</v>
      </c>
      <c r="E3316" s="140">
        <v>954</v>
      </c>
    </row>
    <row r="3317" spans="2:5">
      <c r="B3317" s="139">
        <v>44227</v>
      </c>
      <c r="C3317" t="s">
        <v>571</v>
      </c>
      <c r="D3317" t="s">
        <v>565</v>
      </c>
      <c r="E3317" s="140">
        <v>993</v>
      </c>
    </row>
    <row r="3318" spans="2:5">
      <c r="B3318" s="139">
        <v>44478</v>
      </c>
      <c r="C3318" t="s">
        <v>561</v>
      </c>
      <c r="D3318" t="s">
        <v>563</v>
      </c>
      <c r="E3318" s="140">
        <v>202</v>
      </c>
    </row>
    <row r="3319" spans="2:5">
      <c r="B3319" s="139">
        <v>44504</v>
      </c>
      <c r="C3319" t="s">
        <v>571</v>
      </c>
      <c r="D3319" t="s">
        <v>565</v>
      </c>
      <c r="E3319" s="140">
        <v>850</v>
      </c>
    </row>
    <row r="3320" spans="2:5">
      <c r="B3320" s="139">
        <v>44518</v>
      </c>
      <c r="C3320" t="s">
        <v>571</v>
      </c>
      <c r="D3320" t="s">
        <v>565</v>
      </c>
      <c r="E3320" s="140">
        <v>422</v>
      </c>
    </row>
    <row r="3321" spans="2:5">
      <c r="B3321" s="139">
        <v>44262</v>
      </c>
      <c r="C3321" t="s">
        <v>559</v>
      </c>
      <c r="D3321" t="s">
        <v>560</v>
      </c>
      <c r="E3321" s="140">
        <v>368</v>
      </c>
    </row>
    <row r="3322" spans="2:5">
      <c r="B3322" s="139">
        <v>44199</v>
      </c>
      <c r="C3322" t="s">
        <v>566</v>
      </c>
      <c r="D3322" t="s">
        <v>560</v>
      </c>
      <c r="E3322" s="140">
        <v>643</v>
      </c>
    </row>
    <row r="3323" spans="2:5">
      <c r="B3323" s="139">
        <v>44438</v>
      </c>
      <c r="C3323" t="s">
        <v>559</v>
      </c>
      <c r="D3323" t="s">
        <v>565</v>
      </c>
      <c r="E3323" s="140">
        <v>357</v>
      </c>
    </row>
    <row r="3324" spans="2:5">
      <c r="B3324" s="139">
        <v>44393</v>
      </c>
      <c r="C3324" t="s">
        <v>568</v>
      </c>
      <c r="D3324" t="s">
        <v>565</v>
      </c>
      <c r="E3324" s="140">
        <v>794</v>
      </c>
    </row>
    <row r="3325" spans="2:5">
      <c r="B3325" s="139">
        <v>44340</v>
      </c>
      <c r="C3325" t="s">
        <v>559</v>
      </c>
      <c r="D3325" t="s">
        <v>565</v>
      </c>
      <c r="E3325" s="140">
        <v>310</v>
      </c>
    </row>
    <row r="3326" spans="2:5">
      <c r="B3326" s="139">
        <v>44484</v>
      </c>
      <c r="C3326" t="s">
        <v>568</v>
      </c>
      <c r="D3326" t="s">
        <v>565</v>
      </c>
      <c r="E3326" s="140">
        <v>372</v>
      </c>
    </row>
    <row r="3327" spans="2:5">
      <c r="B3327" s="139">
        <v>44362</v>
      </c>
      <c r="C3327" t="s">
        <v>562</v>
      </c>
      <c r="D3327" t="s">
        <v>563</v>
      </c>
      <c r="E3327" s="140">
        <v>953</v>
      </c>
    </row>
    <row r="3328" spans="2:5">
      <c r="B3328" s="139">
        <v>44363</v>
      </c>
      <c r="C3328" t="s">
        <v>564</v>
      </c>
      <c r="D3328" t="s">
        <v>565</v>
      </c>
      <c r="E3328" s="140">
        <v>696</v>
      </c>
    </row>
    <row r="3329" spans="2:5">
      <c r="B3329" s="139">
        <v>44455</v>
      </c>
      <c r="C3329" t="s">
        <v>559</v>
      </c>
      <c r="D3329" t="s">
        <v>565</v>
      </c>
      <c r="E3329" s="140">
        <v>908</v>
      </c>
    </row>
    <row r="3330" spans="2:5">
      <c r="B3330" s="139">
        <v>44519</v>
      </c>
      <c r="C3330" t="s">
        <v>568</v>
      </c>
      <c r="D3330" t="s">
        <v>560</v>
      </c>
      <c r="E3330" s="140">
        <v>784</v>
      </c>
    </row>
    <row r="3331" spans="2:5">
      <c r="B3331" s="139">
        <v>44225</v>
      </c>
      <c r="C3331" t="s">
        <v>571</v>
      </c>
      <c r="D3331" t="s">
        <v>560</v>
      </c>
      <c r="E3331" s="140">
        <v>977</v>
      </c>
    </row>
    <row r="3332" spans="2:5">
      <c r="B3332" s="139">
        <v>44389</v>
      </c>
      <c r="C3332" t="s">
        <v>571</v>
      </c>
      <c r="D3332" t="s">
        <v>565</v>
      </c>
      <c r="E3332" s="140">
        <v>312</v>
      </c>
    </row>
    <row r="3333" spans="2:5">
      <c r="B3333" s="139">
        <v>44392</v>
      </c>
      <c r="C3333" t="s">
        <v>570</v>
      </c>
      <c r="D3333" t="s">
        <v>560</v>
      </c>
      <c r="E3333" s="140">
        <v>298</v>
      </c>
    </row>
    <row r="3334" spans="2:5">
      <c r="B3334" s="139">
        <v>44474</v>
      </c>
      <c r="C3334" t="s">
        <v>569</v>
      </c>
      <c r="D3334" t="s">
        <v>563</v>
      </c>
      <c r="E3334" s="140">
        <v>135</v>
      </c>
    </row>
    <row r="3335" spans="2:5">
      <c r="B3335" s="139">
        <v>44306</v>
      </c>
      <c r="C3335" t="s">
        <v>571</v>
      </c>
      <c r="D3335" t="s">
        <v>563</v>
      </c>
      <c r="E3335" s="140">
        <v>284</v>
      </c>
    </row>
    <row r="3336" spans="2:5">
      <c r="B3336" s="139">
        <v>44525</v>
      </c>
      <c r="C3336" t="s">
        <v>561</v>
      </c>
      <c r="D3336" t="s">
        <v>563</v>
      </c>
      <c r="E3336" s="140">
        <v>536</v>
      </c>
    </row>
    <row r="3337" spans="2:5">
      <c r="B3337" s="139">
        <v>44364</v>
      </c>
      <c r="C3337" t="s">
        <v>561</v>
      </c>
      <c r="D3337" t="s">
        <v>560</v>
      </c>
      <c r="E3337" s="140">
        <v>976</v>
      </c>
    </row>
    <row r="3338" spans="2:5">
      <c r="B3338" s="139">
        <v>44344</v>
      </c>
      <c r="C3338" t="s">
        <v>566</v>
      </c>
      <c r="D3338" t="s">
        <v>565</v>
      </c>
      <c r="E3338" s="140">
        <v>315</v>
      </c>
    </row>
    <row r="3339" spans="2:5">
      <c r="B3339" s="139">
        <v>44216</v>
      </c>
      <c r="C3339" t="s">
        <v>559</v>
      </c>
      <c r="D3339" t="s">
        <v>563</v>
      </c>
      <c r="E3339" s="140">
        <v>670</v>
      </c>
    </row>
    <row r="3340" spans="2:5">
      <c r="B3340" s="139">
        <v>44553</v>
      </c>
      <c r="C3340" t="s">
        <v>570</v>
      </c>
      <c r="D3340" t="s">
        <v>563</v>
      </c>
      <c r="E3340" s="140">
        <v>157</v>
      </c>
    </row>
    <row r="3341" spans="2:5">
      <c r="B3341" s="139">
        <v>44283</v>
      </c>
      <c r="C3341" t="s">
        <v>567</v>
      </c>
      <c r="D3341" t="s">
        <v>565</v>
      </c>
      <c r="E3341" s="140">
        <v>951</v>
      </c>
    </row>
    <row r="3342" spans="2:5">
      <c r="B3342" s="139">
        <v>44476</v>
      </c>
      <c r="C3342" t="s">
        <v>571</v>
      </c>
      <c r="D3342" t="s">
        <v>560</v>
      </c>
      <c r="E3342" s="140">
        <v>782</v>
      </c>
    </row>
    <row r="3343" spans="2:5">
      <c r="B3343" s="139">
        <v>44212</v>
      </c>
      <c r="C3343" t="s">
        <v>561</v>
      </c>
      <c r="D3343" t="s">
        <v>560</v>
      </c>
      <c r="E3343" s="140">
        <v>303</v>
      </c>
    </row>
    <row r="3344" spans="2:5">
      <c r="B3344" s="139">
        <v>44268</v>
      </c>
      <c r="C3344" t="s">
        <v>566</v>
      </c>
      <c r="D3344" t="s">
        <v>565</v>
      </c>
      <c r="E3344" s="140">
        <v>457</v>
      </c>
    </row>
    <row r="3345" spans="2:5">
      <c r="B3345" s="139">
        <v>44234</v>
      </c>
      <c r="C3345" t="s">
        <v>566</v>
      </c>
      <c r="D3345" t="s">
        <v>563</v>
      </c>
      <c r="E3345" s="140">
        <v>782</v>
      </c>
    </row>
    <row r="3346" spans="2:5">
      <c r="B3346" s="139">
        <v>44552</v>
      </c>
      <c r="C3346" t="s">
        <v>568</v>
      </c>
      <c r="D3346" t="s">
        <v>565</v>
      </c>
      <c r="E3346" s="140">
        <v>897</v>
      </c>
    </row>
    <row r="3347" spans="2:5">
      <c r="B3347" s="139">
        <v>44413</v>
      </c>
      <c r="C3347" t="s">
        <v>567</v>
      </c>
      <c r="D3347" t="s">
        <v>563</v>
      </c>
      <c r="E3347" s="140">
        <v>706</v>
      </c>
    </row>
    <row r="3348" spans="2:5">
      <c r="B3348" s="139">
        <v>44230</v>
      </c>
      <c r="C3348" t="s">
        <v>559</v>
      </c>
      <c r="D3348" t="s">
        <v>560</v>
      </c>
      <c r="E3348" s="140">
        <v>577</v>
      </c>
    </row>
    <row r="3349" spans="2:5">
      <c r="B3349" s="139">
        <v>44404</v>
      </c>
      <c r="C3349" t="s">
        <v>571</v>
      </c>
      <c r="D3349" t="s">
        <v>563</v>
      </c>
      <c r="E3349" s="140">
        <v>272</v>
      </c>
    </row>
    <row r="3350" spans="2:5">
      <c r="B3350" s="139">
        <v>44297</v>
      </c>
      <c r="C3350" t="s">
        <v>566</v>
      </c>
      <c r="D3350" t="s">
        <v>560</v>
      </c>
      <c r="E3350" s="140">
        <v>878</v>
      </c>
    </row>
    <row r="3351" spans="2:5">
      <c r="B3351" s="139">
        <v>44338</v>
      </c>
      <c r="C3351" t="s">
        <v>564</v>
      </c>
      <c r="D3351" t="s">
        <v>563</v>
      </c>
      <c r="E3351" s="140">
        <v>367</v>
      </c>
    </row>
    <row r="3352" spans="2:5">
      <c r="B3352" s="139">
        <v>44375</v>
      </c>
      <c r="C3352" t="s">
        <v>562</v>
      </c>
      <c r="D3352" t="s">
        <v>563</v>
      </c>
      <c r="E3352" s="140">
        <v>291</v>
      </c>
    </row>
    <row r="3353" spans="2:5">
      <c r="B3353" s="139">
        <v>44469</v>
      </c>
      <c r="C3353" t="s">
        <v>567</v>
      </c>
      <c r="D3353" t="s">
        <v>565</v>
      </c>
      <c r="E3353" s="140">
        <v>174</v>
      </c>
    </row>
    <row r="3354" spans="2:5">
      <c r="B3354" s="139">
        <v>44279</v>
      </c>
      <c r="C3354" t="s">
        <v>567</v>
      </c>
      <c r="D3354" t="s">
        <v>560</v>
      </c>
      <c r="E3354" s="140">
        <v>999</v>
      </c>
    </row>
    <row r="3355" spans="2:5">
      <c r="B3355" s="139">
        <v>44206</v>
      </c>
      <c r="C3355" t="s">
        <v>566</v>
      </c>
      <c r="D3355" t="s">
        <v>563</v>
      </c>
      <c r="E3355" s="140">
        <v>435</v>
      </c>
    </row>
    <row r="3356" spans="2:5">
      <c r="B3356" s="139">
        <v>44540</v>
      </c>
      <c r="C3356" t="s">
        <v>569</v>
      </c>
      <c r="D3356" t="s">
        <v>565</v>
      </c>
      <c r="E3356" s="140">
        <v>515</v>
      </c>
    </row>
    <row r="3357" spans="2:5">
      <c r="B3357" s="139">
        <v>44547</v>
      </c>
      <c r="C3357" t="s">
        <v>569</v>
      </c>
      <c r="D3357" t="s">
        <v>563</v>
      </c>
      <c r="E3357" s="140">
        <v>615</v>
      </c>
    </row>
    <row r="3358" spans="2:5">
      <c r="B3358" s="139">
        <v>44474</v>
      </c>
      <c r="C3358" t="s">
        <v>559</v>
      </c>
      <c r="D3358" t="s">
        <v>560</v>
      </c>
      <c r="E3358" s="140">
        <v>734</v>
      </c>
    </row>
    <row r="3359" spans="2:5">
      <c r="B3359" s="139">
        <v>44284</v>
      </c>
      <c r="C3359" t="s">
        <v>570</v>
      </c>
      <c r="D3359" t="s">
        <v>563</v>
      </c>
      <c r="E3359" s="140">
        <v>811</v>
      </c>
    </row>
    <row r="3360" spans="2:5">
      <c r="B3360" s="139">
        <v>44200</v>
      </c>
      <c r="C3360" t="s">
        <v>559</v>
      </c>
      <c r="D3360" t="s">
        <v>563</v>
      </c>
      <c r="E3360" s="140">
        <v>772</v>
      </c>
    </row>
    <row r="3361" spans="2:5">
      <c r="B3361" s="139">
        <v>44407</v>
      </c>
      <c r="C3361" t="s">
        <v>570</v>
      </c>
      <c r="D3361" t="s">
        <v>565</v>
      </c>
      <c r="E3361" s="140">
        <v>686</v>
      </c>
    </row>
    <row r="3362" spans="2:5">
      <c r="B3362" s="139">
        <v>44508</v>
      </c>
      <c r="C3362" t="s">
        <v>566</v>
      </c>
      <c r="D3362" t="s">
        <v>563</v>
      </c>
      <c r="E3362" s="140">
        <v>284</v>
      </c>
    </row>
    <row r="3363" spans="2:5">
      <c r="B3363" s="139">
        <v>44254</v>
      </c>
      <c r="C3363" t="s">
        <v>562</v>
      </c>
      <c r="D3363" t="s">
        <v>565</v>
      </c>
      <c r="E3363" s="140">
        <v>460</v>
      </c>
    </row>
    <row r="3364" spans="2:5">
      <c r="B3364" s="139">
        <v>44312</v>
      </c>
      <c r="C3364" t="s">
        <v>568</v>
      </c>
      <c r="D3364" t="s">
        <v>563</v>
      </c>
      <c r="E3364" s="140">
        <v>929</v>
      </c>
    </row>
    <row r="3365" spans="2:5">
      <c r="B3365" s="139">
        <v>44255</v>
      </c>
      <c r="C3365" t="s">
        <v>569</v>
      </c>
      <c r="D3365" t="s">
        <v>565</v>
      </c>
      <c r="E3365" s="140">
        <v>722</v>
      </c>
    </row>
    <row r="3366" spans="2:5">
      <c r="B3366" s="139">
        <v>44503</v>
      </c>
      <c r="C3366" t="s">
        <v>562</v>
      </c>
      <c r="D3366" t="s">
        <v>563</v>
      </c>
      <c r="E3366" s="140">
        <v>646</v>
      </c>
    </row>
    <row r="3367" spans="2:5">
      <c r="B3367" s="139">
        <v>44523</v>
      </c>
      <c r="C3367" t="s">
        <v>564</v>
      </c>
      <c r="D3367" t="s">
        <v>563</v>
      </c>
      <c r="E3367" s="140">
        <v>396</v>
      </c>
    </row>
    <row r="3368" spans="2:5">
      <c r="B3368" s="139">
        <v>44339</v>
      </c>
      <c r="C3368" t="s">
        <v>559</v>
      </c>
      <c r="D3368" t="s">
        <v>565</v>
      </c>
      <c r="E3368" s="140">
        <v>614</v>
      </c>
    </row>
    <row r="3369" spans="2:5">
      <c r="B3369" s="139">
        <v>44497</v>
      </c>
      <c r="C3369" t="s">
        <v>568</v>
      </c>
      <c r="D3369" t="s">
        <v>565</v>
      </c>
      <c r="E3369" s="140">
        <v>868</v>
      </c>
    </row>
    <row r="3370" spans="2:5">
      <c r="B3370" s="139">
        <v>44498</v>
      </c>
      <c r="C3370" t="s">
        <v>559</v>
      </c>
      <c r="D3370" t="s">
        <v>565</v>
      </c>
      <c r="E3370" s="140">
        <v>663</v>
      </c>
    </row>
    <row r="3371" spans="2:5">
      <c r="B3371" s="139">
        <v>44222</v>
      </c>
      <c r="C3371" t="s">
        <v>559</v>
      </c>
      <c r="D3371" t="s">
        <v>563</v>
      </c>
      <c r="E3371" s="140">
        <v>869</v>
      </c>
    </row>
    <row r="3372" spans="2:5">
      <c r="B3372" s="139">
        <v>44431</v>
      </c>
      <c r="C3372" t="s">
        <v>569</v>
      </c>
      <c r="D3372" t="s">
        <v>563</v>
      </c>
      <c r="E3372" s="140">
        <v>588</v>
      </c>
    </row>
    <row r="3373" spans="2:5">
      <c r="B3373" s="139">
        <v>44395</v>
      </c>
      <c r="C3373" t="s">
        <v>564</v>
      </c>
      <c r="D3373" t="s">
        <v>565</v>
      </c>
      <c r="E3373" s="140">
        <v>281</v>
      </c>
    </row>
    <row r="3374" spans="2:5">
      <c r="B3374" s="139">
        <v>44449</v>
      </c>
      <c r="C3374" t="s">
        <v>561</v>
      </c>
      <c r="D3374" t="s">
        <v>565</v>
      </c>
      <c r="E3374" s="140">
        <v>500</v>
      </c>
    </row>
    <row r="3375" spans="2:5">
      <c r="B3375" s="139">
        <v>44259</v>
      </c>
      <c r="C3375" t="s">
        <v>559</v>
      </c>
      <c r="D3375" t="s">
        <v>560</v>
      </c>
      <c r="E3375" s="140">
        <v>339</v>
      </c>
    </row>
    <row r="3376" spans="2:5">
      <c r="B3376" s="139">
        <v>44294</v>
      </c>
      <c r="C3376" t="s">
        <v>567</v>
      </c>
      <c r="D3376" t="s">
        <v>565</v>
      </c>
      <c r="E3376" s="140">
        <v>138</v>
      </c>
    </row>
    <row r="3377" spans="2:5">
      <c r="B3377" s="139">
        <v>44373</v>
      </c>
      <c r="C3377" t="s">
        <v>561</v>
      </c>
      <c r="D3377" t="s">
        <v>565</v>
      </c>
      <c r="E3377" s="140">
        <v>789</v>
      </c>
    </row>
    <row r="3378" spans="2:5">
      <c r="B3378" s="139">
        <v>44335</v>
      </c>
      <c r="C3378" t="s">
        <v>568</v>
      </c>
      <c r="D3378" t="s">
        <v>563</v>
      </c>
      <c r="E3378" s="140">
        <v>685</v>
      </c>
    </row>
    <row r="3379" spans="2:5">
      <c r="B3379" s="139">
        <v>44310</v>
      </c>
      <c r="C3379" t="s">
        <v>559</v>
      </c>
      <c r="D3379" t="s">
        <v>565</v>
      </c>
      <c r="E3379" s="140">
        <v>388</v>
      </c>
    </row>
    <row r="3380" spans="2:5">
      <c r="B3380" s="139">
        <v>44450</v>
      </c>
      <c r="C3380" t="s">
        <v>571</v>
      </c>
      <c r="D3380" t="s">
        <v>565</v>
      </c>
      <c r="E3380" s="140">
        <v>264</v>
      </c>
    </row>
    <row r="3381" spans="2:5">
      <c r="B3381" s="139">
        <v>44223</v>
      </c>
      <c r="C3381" t="s">
        <v>559</v>
      </c>
      <c r="D3381" t="s">
        <v>563</v>
      </c>
      <c r="E3381" s="140">
        <v>190</v>
      </c>
    </row>
    <row r="3382" spans="2:5">
      <c r="B3382" s="139">
        <v>44262</v>
      </c>
      <c r="C3382" t="s">
        <v>561</v>
      </c>
      <c r="D3382" t="s">
        <v>560</v>
      </c>
      <c r="E3382" s="140">
        <v>520</v>
      </c>
    </row>
    <row r="3383" spans="2:5">
      <c r="B3383" s="139">
        <v>44476</v>
      </c>
      <c r="C3383" t="s">
        <v>570</v>
      </c>
      <c r="D3383" t="s">
        <v>563</v>
      </c>
      <c r="E3383" s="140">
        <v>299</v>
      </c>
    </row>
    <row r="3384" spans="2:5">
      <c r="B3384" s="139">
        <v>44518</v>
      </c>
      <c r="C3384" t="s">
        <v>564</v>
      </c>
      <c r="D3384" t="s">
        <v>563</v>
      </c>
      <c r="E3384" s="140">
        <v>489</v>
      </c>
    </row>
    <row r="3385" spans="2:5">
      <c r="B3385" s="139">
        <v>44270</v>
      </c>
      <c r="C3385" t="s">
        <v>559</v>
      </c>
      <c r="D3385" t="s">
        <v>563</v>
      </c>
      <c r="E3385" s="140">
        <v>997</v>
      </c>
    </row>
    <row r="3386" spans="2:5">
      <c r="B3386" s="139">
        <v>44320</v>
      </c>
      <c r="C3386" t="s">
        <v>571</v>
      </c>
      <c r="D3386" t="s">
        <v>565</v>
      </c>
      <c r="E3386" s="140">
        <v>808</v>
      </c>
    </row>
    <row r="3387" spans="2:5">
      <c r="B3387" s="139">
        <v>44380</v>
      </c>
      <c r="C3387" t="s">
        <v>568</v>
      </c>
      <c r="D3387" t="s">
        <v>563</v>
      </c>
      <c r="E3387" s="140">
        <v>988</v>
      </c>
    </row>
    <row r="3388" spans="2:5">
      <c r="B3388" s="139">
        <v>44374</v>
      </c>
      <c r="C3388" t="s">
        <v>566</v>
      </c>
      <c r="D3388" t="s">
        <v>563</v>
      </c>
      <c r="E3388" s="140">
        <v>385</v>
      </c>
    </row>
    <row r="3389" spans="2:5">
      <c r="B3389" s="139">
        <v>44211</v>
      </c>
      <c r="C3389" t="s">
        <v>561</v>
      </c>
      <c r="D3389" t="s">
        <v>565</v>
      </c>
      <c r="E3389" s="140">
        <v>964</v>
      </c>
    </row>
    <row r="3390" spans="2:5">
      <c r="B3390" s="139">
        <v>44320</v>
      </c>
      <c r="C3390" t="s">
        <v>559</v>
      </c>
      <c r="D3390" t="s">
        <v>565</v>
      </c>
      <c r="E3390" s="140">
        <v>257</v>
      </c>
    </row>
    <row r="3391" spans="2:5">
      <c r="B3391" s="139">
        <v>44290</v>
      </c>
      <c r="C3391" t="s">
        <v>566</v>
      </c>
      <c r="D3391" t="s">
        <v>565</v>
      </c>
      <c r="E3391" s="140">
        <v>825</v>
      </c>
    </row>
    <row r="3392" spans="2:5">
      <c r="B3392" s="139">
        <v>44463</v>
      </c>
      <c r="C3392" t="s">
        <v>569</v>
      </c>
      <c r="D3392" t="s">
        <v>563</v>
      </c>
      <c r="E3392" s="140">
        <v>993</v>
      </c>
    </row>
    <row r="3393" spans="2:5">
      <c r="B3393" s="139">
        <v>44203</v>
      </c>
      <c r="C3393" t="s">
        <v>569</v>
      </c>
      <c r="D3393" t="s">
        <v>563</v>
      </c>
      <c r="E3393" s="140">
        <v>515</v>
      </c>
    </row>
    <row r="3394" spans="2:5">
      <c r="B3394" s="139">
        <v>44277</v>
      </c>
      <c r="C3394" t="s">
        <v>564</v>
      </c>
      <c r="D3394" t="s">
        <v>565</v>
      </c>
      <c r="E3394" s="140">
        <v>958</v>
      </c>
    </row>
    <row r="3395" spans="2:5">
      <c r="B3395" s="139">
        <v>44382</v>
      </c>
      <c r="C3395" t="s">
        <v>564</v>
      </c>
      <c r="D3395" t="s">
        <v>560</v>
      </c>
      <c r="E3395" s="140">
        <v>603</v>
      </c>
    </row>
    <row r="3396" spans="2:5">
      <c r="B3396" s="139">
        <v>44481</v>
      </c>
      <c r="C3396" t="s">
        <v>571</v>
      </c>
      <c r="D3396" t="s">
        <v>560</v>
      </c>
      <c r="E3396" s="140">
        <v>444</v>
      </c>
    </row>
    <row r="3397" spans="2:5">
      <c r="B3397" s="139">
        <v>44274</v>
      </c>
      <c r="C3397" t="s">
        <v>566</v>
      </c>
      <c r="D3397" t="s">
        <v>560</v>
      </c>
      <c r="E3397" s="140">
        <v>960</v>
      </c>
    </row>
    <row r="3398" spans="2:5">
      <c r="B3398" s="139">
        <v>44290</v>
      </c>
      <c r="C3398" t="s">
        <v>569</v>
      </c>
      <c r="D3398" t="s">
        <v>563</v>
      </c>
      <c r="E3398" s="140">
        <v>951</v>
      </c>
    </row>
    <row r="3399" spans="2:5">
      <c r="B3399" s="139">
        <v>44263</v>
      </c>
      <c r="C3399" t="s">
        <v>564</v>
      </c>
      <c r="D3399" t="s">
        <v>560</v>
      </c>
      <c r="E3399" s="140">
        <v>635</v>
      </c>
    </row>
    <row r="3400" spans="2:5">
      <c r="B3400" s="139">
        <v>44206</v>
      </c>
      <c r="C3400" t="s">
        <v>567</v>
      </c>
      <c r="D3400" t="s">
        <v>563</v>
      </c>
      <c r="E3400" s="140">
        <v>318</v>
      </c>
    </row>
    <row r="3401" spans="2:5">
      <c r="B3401" s="139">
        <v>44305</v>
      </c>
      <c r="C3401" t="s">
        <v>561</v>
      </c>
      <c r="D3401" t="s">
        <v>565</v>
      </c>
      <c r="E3401" s="140">
        <v>637</v>
      </c>
    </row>
    <row r="3402" spans="2:5">
      <c r="B3402" s="139">
        <v>44444</v>
      </c>
      <c r="C3402" t="s">
        <v>561</v>
      </c>
      <c r="D3402" t="s">
        <v>563</v>
      </c>
      <c r="E3402" s="140">
        <v>632</v>
      </c>
    </row>
    <row r="3403" spans="2:5">
      <c r="B3403" s="139">
        <v>44422</v>
      </c>
      <c r="C3403" t="s">
        <v>561</v>
      </c>
      <c r="D3403" t="s">
        <v>563</v>
      </c>
      <c r="E3403" s="140">
        <v>601</v>
      </c>
    </row>
    <row r="3404" spans="2:5">
      <c r="B3404" s="139">
        <v>44276</v>
      </c>
      <c r="C3404" t="s">
        <v>561</v>
      </c>
      <c r="D3404" t="s">
        <v>563</v>
      </c>
      <c r="E3404" s="140">
        <v>165</v>
      </c>
    </row>
    <row r="3405" spans="2:5">
      <c r="B3405" s="139">
        <v>44397</v>
      </c>
      <c r="C3405" t="s">
        <v>570</v>
      </c>
      <c r="D3405" t="s">
        <v>563</v>
      </c>
      <c r="E3405" s="140">
        <v>172</v>
      </c>
    </row>
    <row r="3406" spans="2:5">
      <c r="B3406" s="139">
        <v>44359</v>
      </c>
      <c r="C3406" t="s">
        <v>559</v>
      </c>
      <c r="D3406" t="s">
        <v>563</v>
      </c>
      <c r="E3406" s="140">
        <v>649</v>
      </c>
    </row>
    <row r="3407" spans="2:5">
      <c r="B3407" s="139">
        <v>44529</v>
      </c>
      <c r="C3407" t="s">
        <v>566</v>
      </c>
      <c r="D3407" t="s">
        <v>563</v>
      </c>
      <c r="E3407" s="140">
        <v>591</v>
      </c>
    </row>
    <row r="3408" spans="2:5">
      <c r="B3408" s="139">
        <v>44501</v>
      </c>
      <c r="C3408" t="s">
        <v>568</v>
      </c>
      <c r="D3408" t="s">
        <v>563</v>
      </c>
      <c r="E3408" s="140">
        <v>262</v>
      </c>
    </row>
    <row r="3409" spans="2:5">
      <c r="B3409" s="139">
        <v>44536</v>
      </c>
      <c r="C3409" t="s">
        <v>559</v>
      </c>
      <c r="D3409" t="s">
        <v>560</v>
      </c>
      <c r="E3409" s="140">
        <v>693</v>
      </c>
    </row>
    <row r="3410" spans="2:5">
      <c r="B3410" s="139">
        <v>44307</v>
      </c>
      <c r="C3410" t="s">
        <v>567</v>
      </c>
      <c r="D3410" t="s">
        <v>563</v>
      </c>
      <c r="E3410" s="140">
        <v>614</v>
      </c>
    </row>
    <row r="3411" spans="2:5">
      <c r="B3411" s="139">
        <v>44302</v>
      </c>
      <c r="C3411" t="s">
        <v>568</v>
      </c>
      <c r="D3411" t="s">
        <v>560</v>
      </c>
      <c r="E3411" s="140">
        <v>650</v>
      </c>
    </row>
    <row r="3412" spans="2:5">
      <c r="B3412" s="139">
        <v>44560</v>
      </c>
      <c r="C3412" t="s">
        <v>562</v>
      </c>
      <c r="D3412" t="s">
        <v>565</v>
      </c>
      <c r="E3412" s="140">
        <v>331</v>
      </c>
    </row>
    <row r="3413" spans="2:5">
      <c r="B3413" s="139">
        <v>44402</v>
      </c>
      <c r="C3413" t="s">
        <v>570</v>
      </c>
      <c r="D3413" t="s">
        <v>565</v>
      </c>
      <c r="E3413" s="140">
        <v>400</v>
      </c>
    </row>
    <row r="3414" spans="2:5">
      <c r="B3414" s="139">
        <v>44232</v>
      </c>
      <c r="C3414" t="s">
        <v>570</v>
      </c>
      <c r="D3414" t="s">
        <v>565</v>
      </c>
      <c r="E3414" s="140">
        <v>362</v>
      </c>
    </row>
    <row r="3415" spans="2:5">
      <c r="B3415" s="139">
        <v>44481</v>
      </c>
      <c r="C3415" t="s">
        <v>570</v>
      </c>
      <c r="D3415" t="s">
        <v>563</v>
      </c>
      <c r="E3415" s="140">
        <v>416</v>
      </c>
    </row>
    <row r="3416" spans="2:5">
      <c r="B3416" s="139">
        <v>44255</v>
      </c>
      <c r="C3416" t="s">
        <v>559</v>
      </c>
      <c r="D3416" t="s">
        <v>565</v>
      </c>
      <c r="E3416" s="140">
        <v>198</v>
      </c>
    </row>
    <row r="3417" spans="2:5">
      <c r="B3417" s="139">
        <v>44377</v>
      </c>
      <c r="C3417" t="s">
        <v>567</v>
      </c>
      <c r="D3417" t="s">
        <v>560</v>
      </c>
      <c r="E3417" s="140">
        <v>538</v>
      </c>
    </row>
    <row r="3418" spans="2:5">
      <c r="B3418" s="139">
        <v>44398</v>
      </c>
      <c r="C3418" t="s">
        <v>559</v>
      </c>
      <c r="D3418" t="s">
        <v>565</v>
      </c>
      <c r="E3418" s="140">
        <v>922</v>
      </c>
    </row>
    <row r="3419" spans="2:5">
      <c r="B3419" s="139">
        <v>44539</v>
      </c>
      <c r="C3419" t="s">
        <v>568</v>
      </c>
      <c r="D3419" t="s">
        <v>563</v>
      </c>
      <c r="E3419" s="140">
        <v>237</v>
      </c>
    </row>
    <row r="3420" spans="2:5">
      <c r="B3420" s="139">
        <v>44549</v>
      </c>
      <c r="C3420" t="s">
        <v>566</v>
      </c>
      <c r="D3420" t="s">
        <v>563</v>
      </c>
      <c r="E3420" s="140">
        <v>219</v>
      </c>
    </row>
    <row r="3421" spans="2:5">
      <c r="B3421" s="139">
        <v>44465</v>
      </c>
      <c r="C3421" t="s">
        <v>571</v>
      </c>
      <c r="D3421" t="s">
        <v>563</v>
      </c>
      <c r="E3421" s="140">
        <v>834</v>
      </c>
    </row>
    <row r="3422" spans="2:5">
      <c r="B3422" s="139">
        <v>44319</v>
      </c>
      <c r="C3422" t="s">
        <v>568</v>
      </c>
      <c r="D3422" t="s">
        <v>563</v>
      </c>
      <c r="E3422" s="140">
        <v>107</v>
      </c>
    </row>
    <row r="3423" spans="2:5">
      <c r="B3423" s="139">
        <v>44436</v>
      </c>
      <c r="C3423" t="s">
        <v>564</v>
      </c>
      <c r="D3423" t="s">
        <v>565</v>
      </c>
      <c r="E3423" s="140">
        <v>948</v>
      </c>
    </row>
    <row r="3424" spans="2:5">
      <c r="B3424" s="139">
        <v>44295</v>
      </c>
      <c r="C3424" t="s">
        <v>571</v>
      </c>
      <c r="D3424" t="s">
        <v>563</v>
      </c>
      <c r="E3424" s="140">
        <v>948</v>
      </c>
    </row>
    <row r="3425" spans="2:5">
      <c r="B3425" s="139">
        <v>44253</v>
      </c>
      <c r="C3425" t="s">
        <v>568</v>
      </c>
      <c r="D3425" t="s">
        <v>560</v>
      </c>
      <c r="E3425" s="140">
        <v>881</v>
      </c>
    </row>
    <row r="3426" spans="2:5">
      <c r="B3426" s="139">
        <v>44368</v>
      </c>
      <c r="C3426" t="s">
        <v>566</v>
      </c>
      <c r="D3426" t="s">
        <v>563</v>
      </c>
      <c r="E3426" s="140">
        <v>884</v>
      </c>
    </row>
    <row r="3427" spans="2:5">
      <c r="B3427" s="139">
        <v>44521</v>
      </c>
      <c r="C3427" t="s">
        <v>568</v>
      </c>
      <c r="D3427" t="s">
        <v>563</v>
      </c>
      <c r="E3427" s="140">
        <v>648</v>
      </c>
    </row>
    <row r="3428" spans="2:5">
      <c r="B3428" s="139">
        <v>44359</v>
      </c>
      <c r="C3428" t="s">
        <v>561</v>
      </c>
      <c r="D3428" t="s">
        <v>560</v>
      </c>
      <c r="E3428" s="140">
        <v>400</v>
      </c>
    </row>
    <row r="3429" spans="2:5">
      <c r="B3429" s="139">
        <v>44538</v>
      </c>
      <c r="C3429" t="s">
        <v>564</v>
      </c>
      <c r="D3429" t="s">
        <v>565</v>
      </c>
      <c r="E3429" s="140">
        <v>997</v>
      </c>
    </row>
    <row r="3430" spans="2:5">
      <c r="B3430" s="139">
        <v>44399</v>
      </c>
      <c r="C3430" t="s">
        <v>571</v>
      </c>
      <c r="D3430" t="s">
        <v>560</v>
      </c>
      <c r="E3430" s="140">
        <v>532</v>
      </c>
    </row>
    <row r="3431" spans="2:5">
      <c r="B3431" s="139">
        <v>44293</v>
      </c>
      <c r="C3431" t="s">
        <v>571</v>
      </c>
      <c r="D3431" t="s">
        <v>563</v>
      </c>
      <c r="E3431" s="140">
        <v>691</v>
      </c>
    </row>
    <row r="3432" spans="2:5">
      <c r="B3432" s="139">
        <v>44488</v>
      </c>
      <c r="C3432" t="s">
        <v>566</v>
      </c>
      <c r="D3432" t="s">
        <v>560</v>
      </c>
      <c r="E3432" s="140">
        <v>335</v>
      </c>
    </row>
    <row r="3433" spans="2:5">
      <c r="B3433" s="139">
        <v>44556</v>
      </c>
      <c r="C3433" t="s">
        <v>561</v>
      </c>
      <c r="D3433" t="s">
        <v>565</v>
      </c>
      <c r="E3433" s="140">
        <v>780</v>
      </c>
    </row>
    <row r="3434" spans="2:5">
      <c r="B3434" s="139">
        <v>44399</v>
      </c>
      <c r="C3434" t="s">
        <v>562</v>
      </c>
      <c r="D3434" t="s">
        <v>563</v>
      </c>
      <c r="E3434" s="140">
        <v>433</v>
      </c>
    </row>
    <row r="3435" spans="2:5">
      <c r="B3435" s="139">
        <v>44412</v>
      </c>
      <c r="C3435" t="s">
        <v>570</v>
      </c>
      <c r="D3435" t="s">
        <v>563</v>
      </c>
      <c r="E3435" s="140">
        <v>299</v>
      </c>
    </row>
    <row r="3436" spans="2:5">
      <c r="B3436" s="139">
        <v>44275</v>
      </c>
      <c r="C3436" t="s">
        <v>571</v>
      </c>
      <c r="D3436" t="s">
        <v>563</v>
      </c>
      <c r="E3436" s="140">
        <v>484</v>
      </c>
    </row>
    <row r="3437" spans="2:5">
      <c r="B3437" s="139">
        <v>44397</v>
      </c>
      <c r="C3437" t="s">
        <v>561</v>
      </c>
      <c r="D3437" t="s">
        <v>563</v>
      </c>
      <c r="E3437" s="140">
        <v>227</v>
      </c>
    </row>
    <row r="3438" spans="2:5">
      <c r="B3438" s="139">
        <v>44334</v>
      </c>
      <c r="C3438" t="s">
        <v>559</v>
      </c>
      <c r="D3438" t="s">
        <v>560</v>
      </c>
      <c r="E3438" s="140">
        <v>634</v>
      </c>
    </row>
    <row r="3439" spans="2:5">
      <c r="B3439" s="139">
        <v>44480</v>
      </c>
      <c r="C3439" t="s">
        <v>561</v>
      </c>
      <c r="D3439" t="s">
        <v>565</v>
      </c>
      <c r="E3439" s="140">
        <v>318</v>
      </c>
    </row>
    <row r="3440" spans="2:5">
      <c r="B3440" s="139">
        <v>44446</v>
      </c>
      <c r="C3440" t="s">
        <v>559</v>
      </c>
      <c r="D3440" t="s">
        <v>563</v>
      </c>
      <c r="E3440" s="140">
        <v>247</v>
      </c>
    </row>
    <row r="3441" spans="2:5">
      <c r="B3441" s="139">
        <v>44474</v>
      </c>
      <c r="C3441" t="s">
        <v>562</v>
      </c>
      <c r="D3441" t="s">
        <v>560</v>
      </c>
      <c r="E3441" s="140">
        <v>893</v>
      </c>
    </row>
    <row r="3442" spans="2:5">
      <c r="B3442" s="139">
        <v>44484</v>
      </c>
      <c r="C3442" t="s">
        <v>570</v>
      </c>
      <c r="D3442" t="s">
        <v>560</v>
      </c>
      <c r="E3442" s="140">
        <v>669</v>
      </c>
    </row>
    <row r="3443" spans="2:5">
      <c r="B3443" s="139">
        <v>44436</v>
      </c>
      <c r="C3443" t="s">
        <v>559</v>
      </c>
      <c r="D3443" t="s">
        <v>560</v>
      </c>
      <c r="E3443" s="140">
        <v>994</v>
      </c>
    </row>
    <row r="3444" spans="2:5">
      <c r="B3444" s="139">
        <v>44342</v>
      </c>
      <c r="C3444" t="s">
        <v>570</v>
      </c>
      <c r="D3444" t="s">
        <v>560</v>
      </c>
      <c r="E3444" s="140">
        <v>583</v>
      </c>
    </row>
    <row r="3445" spans="2:5">
      <c r="B3445" s="139">
        <v>44273</v>
      </c>
      <c r="C3445" t="s">
        <v>568</v>
      </c>
      <c r="D3445" t="s">
        <v>560</v>
      </c>
      <c r="E3445" s="140">
        <v>660</v>
      </c>
    </row>
    <row r="3446" spans="2:5">
      <c r="B3446" s="139">
        <v>44286</v>
      </c>
      <c r="C3446" t="s">
        <v>567</v>
      </c>
      <c r="D3446" t="s">
        <v>560</v>
      </c>
      <c r="E3446" s="140">
        <v>794</v>
      </c>
    </row>
    <row r="3447" spans="2:5">
      <c r="B3447" s="139">
        <v>44519</v>
      </c>
      <c r="C3447" t="s">
        <v>562</v>
      </c>
      <c r="D3447" t="s">
        <v>563</v>
      </c>
      <c r="E3447" s="140">
        <v>614</v>
      </c>
    </row>
    <row r="3448" spans="2:5">
      <c r="B3448" s="139">
        <v>44468</v>
      </c>
      <c r="C3448" t="s">
        <v>561</v>
      </c>
      <c r="D3448" t="s">
        <v>563</v>
      </c>
      <c r="E3448" s="140">
        <v>846</v>
      </c>
    </row>
    <row r="3449" spans="2:5">
      <c r="B3449" s="139">
        <v>44198</v>
      </c>
      <c r="C3449" t="s">
        <v>570</v>
      </c>
      <c r="D3449" t="s">
        <v>560</v>
      </c>
      <c r="E3449" s="140">
        <v>924</v>
      </c>
    </row>
    <row r="3450" spans="2:5">
      <c r="B3450" s="139">
        <v>44310</v>
      </c>
      <c r="C3450" t="s">
        <v>559</v>
      </c>
      <c r="D3450" t="s">
        <v>563</v>
      </c>
      <c r="E3450" s="140">
        <v>339</v>
      </c>
    </row>
    <row r="3451" spans="2:5">
      <c r="B3451" s="139">
        <v>44475</v>
      </c>
      <c r="C3451" t="s">
        <v>564</v>
      </c>
      <c r="D3451" t="s">
        <v>563</v>
      </c>
      <c r="E3451" s="140">
        <v>831</v>
      </c>
    </row>
    <row r="3452" spans="2:5">
      <c r="B3452" s="139">
        <v>44237</v>
      </c>
      <c r="C3452" t="s">
        <v>568</v>
      </c>
      <c r="D3452" t="s">
        <v>560</v>
      </c>
      <c r="E3452" s="140">
        <v>962</v>
      </c>
    </row>
    <row r="3453" spans="2:5">
      <c r="B3453" s="139">
        <v>44409</v>
      </c>
      <c r="C3453" t="s">
        <v>564</v>
      </c>
      <c r="D3453" t="s">
        <v>565</v>
      </c>
      <c r="E3453" s="140">
        <v>925</v>
      </c>
    </row>
    <row r="3454" spans="2:5">
      <c r="B3454" s="139">
        <v>44550</v>
      </c>
      <c r="C3454" t="s">
        <v>567</v>
      </c>
      <c r="D3454" t="s">
        <v>563</v>
      </c>
      <c r="E3454" s="140">
        <v>892</v>
      </c>
    </row>
    <row r="3455" spans="2:5">
      <c r="B3455" s="139">
        <v>44300</v>
      </c>
      <c r="C3455" t="s">
        <v>570</v>
      </c>
      <c r="D3455" t="s">
        <v>560</v>
      </c>
      <c r="E3455" s="140">
        <v>225</v>
      </c>
    </row>
    <row r="3456" spans="2:5">
      <c r="B3456" s="139">
        <v>44495</v>
      </c>
      <c r="C3456" t="s">
        <v>564</v>
      </c>
      <c r="D3456" t="s">
        <v>563</v>
      </c>
      <c r="E3456" s="140">
        <v>938</v>
      </c>
    </row>
    <row r="3457" spans="2:5">
      <c r="B3457" s="139">
        <v>44352</v>
      </c>
      <c r="C3457" t="s">
        <v>568</v>
      </c>
      <c r="D3457" t="s">
        <v>565</v>
      </c>
      <c r="E3457" s="140">
        <v>977</v>
      </c>
    </row>
    <row r="3458" spans="2:5">
      <c r="B3458" s="139">
        <v>44542</v>
      </c>
      <c r="C3458" t="s">
        <v>569</v>
      </c>
      <c r="D3458" t="s">
        <v>560</v>
      </c>
      <c r="E3458" s="140">
        <v>471</v>
      </c>
    </row>
    <row r="3459" spans="2:5">
      <c r="B3459" s="139">
        <v>44344</v>
      </c>
      <c r="C3459" t="s">
        <v>569</v>
      </c>
      <c r="D3459" t="s">
        <v>560</v>
      </c>
      <c r="E3459" s="140">
        <v>100</v>
      </c>
    </row>
    <row r="3460" spans="2:5">
      <c r="B3460" s="139">
        <v>44440</v>
      </c>
      <c r="C3460" t="s">
        <v>561</v>
      </c>
      <c r="D3460" t="s">
        <v>563</v>
      </c>
      <c r="E3460" s="140">
        <v>327</v>
      </c>
    </row>
    <row r="3461" spans="2:5">
      <c r="B3461" s="139">
        <v>44315</v>
      </c>
      <c r="C3461" t="s">
        <v>562</v>
      </c>
      <c r="D3461" t="s">
        <v>565</v>
      </c>
      <c r="E3461" s="140">
        <v>264</v>
      </c>
    </row>
    <row r="3462" spans="2:5">
      <c r="B3462" s="139">
        <v>44435</v>
      </c>
      <c r="C3462" t="s">
        <v>568</v>
      </c>
      <c r="D3462" t="s">
        <v>563</v>
      </c>
      <c r="E3462" s="140">
        <v>637</v>
      </c>
    </row>
    <row r="3463" spans="2:5">
      <c r="B3463" s="139">
        <v>44236</v>
      </c>
      <c r="C3463" t="s">
        <v>571</v>
      </c>
      <c r="D3463" t="s">
        <v>560</v>
      </c>
      <c r="E3463" s="140">
        <v>809</v>
      </c>
    </row>
    <row r="3464" spans="2:5">
      <c r="B3464" s="139">
        <v>44237</v>
      </c>
      <c r="C3464" t="s">
        <v>571</v>
      </c>
      <c r="D3464" t="s">
        <v>565</v>
      </c>
      <c r="E3464" s="140">
        <v>282</v>
      </c>
    </row>
    <row r="3465" spans="2:5">
      <c r="B3465" s="139">
        <v>44234</v>
      </c>
      <c r="C3465" t="s">
        <v>570</v>
      </c>
      <c r="D3465" t="s">
        <v>560</v>
      </c>
      <c r="E3465" s="140">
        <v>970</v>
      </c>
    </row>
    <row r="3466" spans="2:5">
      <c r="B3466" s="139">
        <v>44399</v>
      </c>
      <c r="C3466" t="s">
        <v>566</v>
      </c>
      <c r="D3466" t="s">
        <v>563</v>
      </c>
      <c r="E3466" s="140">
        <v>236</v>
      </c>
    </row>
    <row r="3467" spans="2:5">
      <c r="B3467" s="139">
        <v>44303</v>
      </c>
      <c r="C3467" t="s">
        <v>562</v>
      </c>
      <c r="D3467" t="s">
        <v>565</v>
      </c>
      <c r="E3467" s="140">
        <v>589</v>
      </c>
    </row>
    <row r="3468" spans="2:5">
      <c r="B3468" s="139">
        <v>44425</v>
      </c>
      <c r="C3468" t="s">
        <v>569</v>
      </c>
      <c r="D3468" t="s">
        <v>565</v>
      </c>
      <c r="E3468" s="140">
        <v>943</v>
      </c>
    </row>
    <row r="3469" spans="2:5">
      <c r="B3469" s="139">
        <v>44267</v>
      </c>
      <c r="C3469" t="s">
        <v>564</v>
      </c>
      <c r="D3469" t="s">
        <v>565</v>
      </c>
      <c r="E3469" s="140">
        <v>846</v>
      </c>
    </row>
    <row r="3470" spans="2:5">
      <c r="B3470" s="139">
        <v>44304</v>
      </c>
      <c r="C3470" t="s">
        <v>566</v>
      </c>
      <c r="D3470" t="s">
        <v>563</v>
      </c>
      <c r="E3470" s="140">
        <v>907</v>
      </c>
    </row>
    <row r="3471" spans="2:5">
      <c r="B3471" s="139">
        <v>44484</v>
      </c>
      <c r="C3471" t="s">
        <v>566</v>
      </c>
      <c r="D3471" t="s">
        <v>563</v>
      </c>
      <c r="E3471" s="140">
        <v>857</v>
      </c>
    </row>
    <row r="3472" spans="2:5">
      <c r="B3472" s="139">
        <v>44376</v>
      </c>
      <c r="C3472" t="s">
        <v>561</v>
      </c>
      <c r="D3472" t="s">
        <v>560</v>
      </c>
      <c r="E3472" s="140">
        <v>227</v>
      </c>
    </row>
    <row r="3473" spans="2:5">
      <c r="B3473" s="139">
        <v>44343</v>
      </c>
      <c r="C3473" t="s">
        <v>570</v>
      </c>
      <c r="D3473" t="s">
        <v>560</v>
      </c>
      <c r="E3473" s="140">
        <v>392</v>
      </c>
    </row>
    <row r="3474" spans="2:5">
      <c r="B3474" s="139">
        <v>44415</v>
      </c>
      <c r="C3474" t="s">
        <v>564</v>
      </c>
      <c r="D3474" t="s">
        <v>565</v>
      </c>
      <c r="E3474" s="140">
        <v>854</v>
      </c>
    </row>
    <row r="3475" spans="2:5">
      <c r="B3475" s="139">
        <v>44261</v>
      </c>
      <c r="C3475" t="s">
        <v>571</v>
      </c>
      <c r="D3475" t="s">
        <v>563</v>
      </c>
      <c r="E3475" s="140">
        <v>418</v>
      </c>
    </row>
    <row r="3476" spans="2:5">
      <c r="B3476" s="139">
        <v>44509</v>
      </c>
      <c r="C3476" t="s">
        <v>562</v>
      </c>
      <c r="D3476" t="s">
        <v>565</v>
      </c>
      <c r="E3476" s="140">
        <v>759</v>
      </c>
    </row>
    <row r="3477" spans="2:5">
      <c r="B3477" s="139">
        <v>44306</v>
      </c>
      <c r="C3477" t="s">
        <v>569</v>
      </c>
      <c r="D3477" t="s">
        <v>563</v>
      </c>
      <c r="E3477" s="140">
        <v>411</v>
      </c>
    </row>
    <row r="3478" spans="2:5">
      <c r="B3478" s="139">
        <v>44384</v>
      </c>
      <c r="C3478" t="s">
        <v>567</v>
      </c>
      <c r="D3478" t="s">
        <v>565</v>
      </c>
      <c r="E3478" s="140">
        <v>174</v>
      </c>
    </row>
    <row r="3479" spans="2:5">
      <c r="B3479" s="139">
        <v>44208</v>
      </c>
      <c r="C3479" t="s">
        <v>569</v>
      </c>
      <c r="D3479" t="s">
        <v>565</v>
      </c>
      <c r="E3479" s="140">
        <v>616</v>
      </c>
    </row>
    <row r="3480" spans="2:5">
      <c r="B3480" s="139">
        <v>44444</v>
      </c>
      <c r="C3480" t="s">
        <v>568</v>
      </c>
      <c r="D3480" t="s">
        <v>560</v>
      </c>
      <c r="E3480" s="140">
        <v>567</v>
      </c>
    </row>
    <row r="3481" spans="2:5">
      <c r="B3481" s="139">
        <v>44540</v>
      </c>
      <c r="C3481" t="s">
        <v>568</v>
      </c>
      <c r="D3481" t="s">
        <v>560</v>
      </c>
      <c r="E3481" s="140">
        <v>217</v>
      </c>
    </row>
    <row r="3482" spans="2:5">
      <c r="B3482" s="139">
        <v>44234</v>
      </c>
      <c r="C3482" t="s">
        <v>571</v>
      </c>
      <c r="D3482" t="s">
        <v>560</v>
      </c>
      <c r="E3482" s="140">
        <v>579</v>
      </c>
    </row>
    <row r="3483" spans="2:5">
      <c r="B3483" s="139">
        <v>44260</v>
      </c>
      <c r="C3483" t="s">
        <v>568</v>
      </c>
      <c r="D3483" t="s">
        <v>560</v>
      </c>
      <c r="E3483" s="140">
        <v>420</v>
      </c>
    </row>
    <row r="3484" spans="2:5">
      <c r="B3484" s="139">
        <v>44470</v>
      </c>
      <c r="C3484" t="s">
        <v>562</v>
      </c>
      <c r="D3484" t="s">
        <v>560</v>
      </c>
      <c r="E3484" s="140">
        <v>613</v>
      </c>
    </row>
    <row r="3485" spans="2:5">
      <c r="B3485" s="139">
        <v>44221</v>
      </c>
      <c r="C3485" t="s">
        <v>562</v>
      </c>
      <c r="D3485" t="s">
        <v>563</v>
      </c>
      <c r="E3485" s="140">
        <v>652</v>
      </c>
    </row>
    <row r="3486" spans="2:5">
      <c r="B3486" s="139">
        <v>44309</v>
      </c>
      <c r="C3486" t="s">
        <v>569</v>
      </c>
      <c r="D3486" t="s">
        <v>565</v>
      </c>
      <c r="E3486" s="140">
        <v>175</v>
      </c>
    </row>
    <row r="3487" spans="2:5">
      <c r="B3487" s="139">
        <v>44455</v>
      </c>
      <c r="C3487" t="s">
        <v>571</v>
      </c>
      <c r="D3487" t="s">
        <v>560</v>
      </c>
      <c r="E3487" s="140">
        <v>325</v>
      </c>
    </row>
    <row r="3488" spans="2:5">
      <c r="B3488" s="139">
        <v>44375</v>
      </c>
      <c r="C3488" t="s">
        <v>568</v>
      </c>
      <c r="D3488" t="s">
        <v>563</v>
      </c>
      <c r="E3488" s="140">
        <v>614</v>
      </c>
    </row>
    <row r="3489" spans="2:5">
      <c r="B3489" s="139">
        <v>44360</v>
      </c>
      <c r="C3489" t="s">
        <v>570</v>
      </c>
      <c r="D3489" t="s">
        <v>563</v>
      </c>
      <c r="E3489" s="140">
        <v>388</v>
      </c>
    </row>
    <row r="3490" spans="2:5">
      <c r="B3490" s="139">
        <v>44227</v>
      </c>
      <c r="C3490" t="s">
        <v>561</v>
      </c>
      <c r="D3490" t="s">
        <v>560</v>
      </c>
      <c r="E3490" s="140">
        <v>382</v>
      </c>
    </row>
    <row r="3491" spans="2:5">
      <c r="B3491" s="139">
        <v>44499</v>
      </c>
      <c r="C3491" t="s">
        <v>564</v>
      </c>
      <c r="D3491" t="s">
        <v>563</v>
      </c>
      <c r="E3491" s="140">
        <v>479</v>
      </c>
    </row>
    <row r="3492" spans="2:5">
      <c r="B3492" s="139">
        <v>44511</v>
      </c>
      <c r="C3492" t="s">
        <v>570</v>
      </c>
      <c r="D3492" t="s">
        <v>563</v>
      </c>
      <c r="E3492" s="140">
        <v>599</v>
      </c>
    </row>
    <row r="3493" spans="2:5">
      <c r="B3493" s="139">
        <v>44446</v>
      </c>
      <c r="C3493" t="s">
        <v>559</v>
      </c>
      <c r="D3493" t="s">
        <v>560</v>
      </c>
      <c r="E3493" s="140">
        <v>781</v>
      </c>
    </row>
    <row r="3494" spans="2:5">
      <c r="B3494" s="139">
        <v>44552</v>
      </c>
      <c r="C3494" t="s">
        <v>561</v>
      </c>
      <c r="D3494" t="s">
        <v>565</v>
      </c>
      <c r="E3494" s="140">
        <v>760</v>
      </c>
    </row>
    <row r="3495" spans="2:5">
      <c r="B3495" s="139">
        <v>44317</v>
      </c>
      <c r="C3495" t="s">
        <v>569</v>
      </c>
      <c r="D3495" t="s">
        <v>563</v>
      </c>
      <c r="E3495" s="140">
        <v>149</v>
      </c>
    </row>
    <row r="3496" spans="2:5">
      <c r="B3496" s="139">
        <v>44291</v>
      </c>
      <c r="C3496" t="s">
        <v>571</v>
      </c>
      <c r="D3496" t="s">
        <v>563</v>
      </c>
      <c r="E3496" s="140">
        <v>303</v>
      </c>
    </row>
    <row r="3497" spans="2:5">
      <c r="B3497" s="139">
        <v>44482</v>
      </c>
      <c r="C3497" t="s">
        <v>559</v>
      </c>
      <c r="D3497" t="s">
        <v>565</v>
      </c>
      <c r="E3497" s="140">
        <v>360</v>
      </c>
    </row>
    <row r="3498" spans="2:5">
      <c r="B3498" s="139">
        <v>44469</v>
      </c>
      <c r="C3498" t="s">
        <v>570</v>
      </c>
      <c r="D3498" t="s">
        <v>563</v>
      </c>
      <c r="E3498" s="140">
        <v>338</v>
      </c>
    </row>
    <row r="3499" spans="2:5">
      <c r="B3499" s="139">
        <v>44561</v>
      </c>
      <c r="C3499" t="s">
        <v>568</v>
      </c>
      <c r="D3499" t="s">
        <v>563</v>
      </c>
      <c r="E3499" s="140">
        <v>460</v>
      </c>
    </row>
    <row r="3500" spans="2:5">
      <c r="B3500" s="139">
        <v>44411</v>
      </c>
      <c r="C3500" t="s">
        <v>568</v>
      </c>
      <c r="D3500" t="s">
        <v>565</v>
      </c>
      <c r="E3500" s="140">
        <v>414</v>
      </c>
    </row>
    <row r="3501" spans="2:5">
      <c r="B3501" s="139">
        <v>44476</v>
      </c>
      <c r="C3501" t="s">
        <v>569</v>
      </c>
      <c r="D3501" t="s">
        <v>560</v>
      </c>
      <c r="E3501" s="140">
        <v>521</v>
      </c>
    </row>
    <row r="3502" spans="2:5">
      <c r="B3502" s="139">
        <v>44279</v>
      </c>
      <c r="C3502" t="s">
        <v>564</v>
      </c>
      <c r="D3502" t="s">
        <v>560</v>
      </c>
      <c r="E3502" s="140">
        <v>420</v>
      </c>
    </row>
    <row r="3503" spans="2:5">
      <c r="B3503" s="139">
        <v>44425</v>
      </c>
      <c r="C3503" t="s">
        <v>559</v>
      </c>
      <c r="D3503" t="s">
        <v>565</v>
      </c>
      <c r="E3503" s="140">
        <v>252</v>
      </c>
    </row>
    <row r="3504" spans="2:5">
      <c r="B3504" s="139">
        <v>44364</v>
      </c>
      <c r="C3504" t="s">
        <v>571</v>
      </c>
      <c r="D3504" t="s">
        <v>560</v>
      </c>
      <c r="E3504" s="140">
        <v>478</v>
      </c>
    </row>
    <row r="3505" spans="2:5">
      <c r="B3505" s="139">
        <v>44501</v>
      </c>
      <c r="C3505" t="s">
        <v>559</v>
      </c>
      <c r="D3505" t="s">
        <v>563</v>
      </c>
      <c r="E3505" s="140">
        <v>898</v>
      </c>
    </row>
    <row r="3506" spans="2:5">
      <c r="B3506" s="139">
        <v>44408</v>
      </c>
      <c r="C3506" t="s">
        <v>569</v>
      </c>
      <c r="D3506" t="s">
        <v>563</v>
      </c>
      <c r="E3506" s="140">
        <v>929</v>
      </c>
    </row>
    <row r="3507" spans="2:5">
      <c r="B3507" s="139">
        <v>44310</v>
      </c>
      <c r="C3507" t="s">
        <v>570</v>
      </c>
      <c r="D3507" t="s">
        <v>565</v>
      </c>
      <c r="E3507" s="140">
        <v>858</v>
      </c>
    </row>
    <row r="3508" spans="2:5">
      <c r="B3508" s="139">
        <v>44309</v>
      </c>
      <c r="C3508" t="s">
        <v>561</v>
      </c>
      <c r="D3508" t="s">
        <v>563</v>
      </c>
      <c r="E3508" s="140">
        <v>271</v>
      </c>
    </row>
    <row r="3509" spans="2:5">
      <c r="B3509" s="139">
        <v>44446</v>
      </c>
      <c r="C3509" t="s">
        <v>562</v>
      </c>
      <c r="D3509" t="s">
        <v>565</v>
      </c>
      <c r="E3509" s="140">
        <v>792</v>
      </c>
    </row>
    <row r="3510" spans="2:5">
      <c r="B3510" s="139">
        <v>44257</v>
      </c>
      <c r="C3510" t="s">
        <v>564</v>
      </c>
      <c r="D3510" t="s">
        <v>565</v>
      </c>
      <c r="E3510" s="140">
        <v>238</v>
      </c>
    </row>
    <row r="3511" spans="2:5">
      <c r="B3511" s="139">
        <v>44516</v>
      </c>
      <c r="C3511" t="s">
        <v>564</v>
      </c>
      <c r="D3511" t="s">
        <v>565</v>
      </c>
      <c r="E3511" s="140">
        <v>537</v>
      </c>
    </row>
    <row r="3512" spans="2:5">
      <c r="B3512" s="139">
        <v>44303</v>
      </c>
      <c r="C3512" t="s">
        <v>566</v>
      </c>
      <c r="D3512" t="s">
        <v>563</v>
      </c>
      <c r="E3512" s="140">
        <v>328</v>
      </c>
    </row>
    <row r="3513" spans="2:5">
      <c r="B3513" s="139">
        <v>44293</v>
      </c>
      <c r="C3513" t="s">
        <v>562</v>
      </c>
      <c r="D3513" t="s">
        <v>565</v>
      </c>
      <c r="E3513" s="140">
        <v>599</v>
      </c>
    </row>
    <row r="3514" spans="2:5">
      <c r="B3514" s="139">
        <v>44497</v>
      </c>
      <c r="C3514" t="s">
        <v>568</v>
      </c>
      <c r="D3514" t="s">
        <v>565</v>
      </c>
      <c r="E3514" s="140">
        <v>939</v>
      </c>
    </row>
    <row r="3515" spans="2:5">
      <c r="B3515" s="139">
        <v>44287</v>
      </c>
      <c r="C3515" t="s">
        <v>562</v>
      </c>
      <c r="D3515" t="s">
        <v>565</v>
      </c>
      <c r="E3515" s="140">
        <v>181</v>
      </c>
    </row>
    <row r="3516" spans="2:5">
      <c r="B3516" s="139">
        <v>44293</v>
      </c>
      <c r="C3516" t="s">
        <v>562</v>
      </c>
      <c r="D3516" t="s">
        <v>560</v>
      </c>
      <c r="E3516" s="140">
        <v>778</v>
      </c>
    </row>
    <row r="3517" spans="2:5">
      <c r="B3517" s="139">
        <v>44274</v>
      </c>
      <c r="C3517" t="s">
        <v>568</v>
      </c>
      <c r="D3517" t="s">
        <v>560</v>
      </c>
      <c r="E3517" s="140">
        <v>507</v>
      </c>
    </row>
    <row r="3518" spans="2:5">
      <c r="B3518" s="139">
        <v>44366</v>
      </c>
      <c r="C3518" t="s">
        <v>569</v>
      </c>
      <c r="D3518" t="s">
        <v>565</v>
      </c>
      <c r="E3518" s="140">
        <v>343</v>
      </c>
    </row>
    <row r="3519" spans="2:5">
      <c r="B3519" s="139">
        <v>44209</v>
      </c>
      <c r="C3519" t="s">
        <v>561</v>
      </c>
      <c r="D3519" t="s">
        <v>563</v>
      </c>
      <c r="E3519" s="140">
        <v>797</v>
      </c>
    </row>
    <row r="3520" spans="2:5">
      <c r="B3520" s="139">
        <v>44345</v>
      </c>
      <c r="C3520" t="s">
        <v>559</v>
      </c>
      <c r="D3520" t="s">
        <v>565</v>
      </c>
      <c r="E3520" s="140">
        <v>468</v>
      </c>
    </row>
    <row r="3521" spans="2:5">
      <c r="B3521" s="139">
        <v>44286</v>
      </c>
      <c r="C3521" t="s">
        <v>559</v>
      </c>
      <c r="D3521" t="s">
        <v>560</v>
      </c>
      <c r="E3521" s="140">
        <v>750</v>
      </c>
    </row>
    <row r="3522" spans="2:5">
      <c r="B3522" s="139">
        <v>44532</v>
      </c>
      <c r="C3522" t="s">
        <v>561</v>
      </c>
      <c r="D3522" t="s">
        <v>565</v>
      </c>
      <c r="E3522" s="140">
        <v>670</v>
      </c>
    </row>
    <row r="3523" spans="2:5">
      <c r="B3523" s="139">
        <v>44530</v>
      </c>
      <c r="C3523" t="s">
        <v>571</v>
      </c>
      <c r="D3523" t="s">
        <v>565</v>
      </c>
      <c r="E3523" s="140">
        <v>599</v>
      </c>
    </row>
    <row r="3524" spans="2:5">
      <c r="B3524" s="139">
        <v>44365</v>
      </c>
      <c r="C3524" t="s">
        <v>569</v>
      </c>
      <c r="D3524" t="s">
        <v>565</v>
      </c>
      <c r="E3524" s="140">
        <v>295</v>
      </c>
    </row>
    <row r="3525" spans="2:5">
      <c r="B3525" s="139">
        <v>44301</v>
      </c>
      <c r="C3525" t="s">
        <v>570</v>
      </c>
      <c r="D3525" t="s">
        <v>560</v>
      </c>
      <c r="E3525" s="140">
        <v>316</v>
      </c>
    </row>
    <row r="3526" spans="2:5">
      <c r="B3526" s="139">
        <v>44297</v>
      </c>
      <c r="C3526" t="s">
        <v>567</v>
      </c>
      <c r="D3526" t="s">
        <v>565</v>
      </c>
      <c r="E3526" s="140">
        <v>118</v>
      </c>
    </row>
    <row r="3527" spans="2:5">
      <c r="B3527" s="139">
        <v>44321</v>
      </c>
      <c r="C3527" t="s">
        <v>564</v>
      </c>
      <c r="D3527" t="s">
        <v>563</v>
      </c>
      <c r="E3527" s="140">
        <v>390</v>
      </c>
    </row>
    <row r="3528" spans="2:5">
      <c r="B3528" s="139">
        <v>44363</v>
      </c>
      <c r="C3528" t="s">
        <v>567</v>
      </c>
      <c r="D3528" t="s">
        <v>560</v>
      </c>
      <c r="E3528" s="140">
        <v>651</v>
      </c>
    </row>
    <row r="3529" spans="2:5">
      <c r="B3529" s="139">
        <v>44299</v>
      </c>
      <c r="C3529" t="s">
        <v>566</v>
      </c>
      <c r="D3529" t="s">
        <v>560</v>
      </c>
      <c r="E3529" s="140">
        <v>640</v>
      </c>
    </row>
    <row r="3530" spans="2:5">
      <c r="B3530" s="139">
        <v>44484</v>
      </c>
      <c r="C3530" t="s">
        <v>559</v>
      </c>
      <c r="D3530" t="s">
        <v>560</v>
      </c>
      <c r="E3530" s="140">
        <v>700</v>
      </c>
    </row>
    <row r="3531" spans="2:5">
      <c r="B3531" s="139">
        <v>44272</v>
      </c>
      <c r="C3531" t="s">
        <v>566</v>
      </c>
      <c r="D3531" t="s">
        <v>560</v>
      </c>
      <c r="E3531" s="140">
        <v>694</v>
      </c>
    </row>
    <row r="3532" spans="2:5">
      <c r="B3532" s="139">
        <v>44383</v>
      </c>
      <c r="C3532" t="s">
        <v>568</v>
      </c>
      <c r="D3532" t="s">
        <v>565</v>
      </c>
      <c r="E3532" s="140">
        <v>497</v>
      </c>
    </row>
    <row r="3533" spans="2:5">
      <c r="B3533" s="139">
        <v>44250</v>
      </c>
      <c r="C3533" t="s">
        <v>562</v>
      </c>
      <c r="D3533" t="s">
        <v>563</v>
      </c>
      <c r="E3533" s="140">
        <v>265</v>
      </c>
    </row>
    <row r="3534" spans="2:5">
      <c r="B3534" s="139">
        <v>44350</v>
      </c>
      <c r="C3534" t="s">
        <v>571</v>
      </c>
      <c r="D3534" t="s">
        <v>565</v>
      </c>
      <c r="E3534" s="140">
        <v>960</v>
      </c>
    </row>
    <row r="3535" spans="2:5">
      <c r="B3535" s="139">
        <v>44317</v>
      </c>
      <c r="C3535" t="s">
        <v>566</v>
      </c>
      <c r="D3535" t="s">
        <v>560</v>
      </c>
      <c r="E3535" s="140">
        <v>702</v>
      </c>
    </row>
    <row r="3536" spans="2:5">
      <c r="B3536" s="139">
        <v>44443</v>
      </c>
      <c r="C3536" t="s">
        <v>566</v>
      </c>
      <c r="D3536" t="s">
        <v>563</v>
      </c>
      <c r="E3536" s="140">
        <v>165</v>
      </c>
    </row>
    <row r="3537" spans="2:5">
      <c r="B3537" s="139">
        <v>44347</v>
      </c>
      <c r="C3537" t="s">
        <v>562</v>
      </c>
      <c r="D3537" t="s">
        <v>565</v>
      </c>
      <c r="E3537" s="140">
        <v>931</v>
      </c>
    </row>
    <row r="3538" spans="2:5">
      <c r="B3538" s="139">
        <v>44320</v>
      </c>
      <c r="C3538" t="s">
        <v>564</v>
      </c>
      <c r="D3538" t="s">
        <v>560</v>
      </c>
      <c r="E3538" s="140">
        <v>216</v>
      </c>
    </row>
    <row r="3539" spans="2:5">
      <c r="B3539" s="139">
        <v>44461</v>
      </c>
      <c r="C3539" t="s">
        <v>571</v>
      </c>
      <c r="D3539" t="s">
        <v>560</v>
      </c>
      <c r="E3539" s="140">
        <v>832</v>
      </c>
    </row>
    <row r="3540" spans="2:5">
      <c r="B3540" s="139">
        <v>44301</v>
      </c>
      <c r="C3540" t="s">
        <v>569</v>
      </c>
      <c r="D3540" t="s">
        <v>563</v>
      </c>
      <c r="E3540" s="140">
        <v>686</v>
      </c>
    </row>
    <row r="3541" spans="2:5">
      <c r="B3541" s="139">
        <v>44549</v>
      </c>
      <c r="C3541" t="s">
        <v>561</v>
      </c>
      <c r="D3541" t="s">
        <v>560</v>
      </c>
      <c r="E3541" s="140">
        <v>628</v>
      </c>
    </row>
    <row r="3542" spans="2:5">
      <c r="B3542" s="139">
        <v>44238</v>
      </c>
      <c r="C3542" t="s">
        <v>562</v>
      </c>
      <c r="D3542" t="s">
        <v>560</v>
      </c>
      <c r="E3542" s="140">
        <v>737</v>
      </c>
    </row>
    <row r="3543" spans="2:5">
      <c r="B3543" s="139">
        <v>44344</v>
      </c>
      <c r="C3543" t="s">
        <v>564</v>
      </c>
      <c r="D3543" t="s">
        <v>565</v>
      </c>
      <c r="E3543" s="140">
        <v>767</v>
      </c>
    </row>
    <row r="3544" spans="2:5">
      <c r="B3544" s="139">
        <v>44312</v>
      </c>
      <c r="C3544" t="s">
        <v>570</v>
      </c>
      <c r="D3544" t="s">
        <v>565</v>
      </c>
      <c r="E3544" s="140">
        <v>303</v>
      </c>
    </row>
    <row r="3545" spans="2:5">
      <c r="B3545" s="139">
        <v>44273</v>
      </c>
      <c r="C3545" t="s">
        <v>568</v>
      </c>
      <c r="D3545" t="s">
        <v>563</v>
      </c>
      <c r="E3545" s="140">
        <v>757</v>
      </c>
    </row>
    <row r="3546" spans="2:5">
      <c r="B3546" s="139">
        <v>44516</v>
      </c>
      <c r="C3546" t="s">
        <v>570</v>
      </c>
      <c r="D3546" t="s">
        <v>565</v>
      </c>
      <c r="E3546" s="140">
        <v>185</v>
      </c>
    </row>
    <row r="3547" spans="2:5">
      <c r="B3547" s="139">
        <v>44236</v>
      </c>
      <c r="C3547" t="s">
        <v>567</v>
      </c>
      <c r="D3547" t="s">
        <v>565</v>
      </c>
      <c r="E3547" s="140">
        <v>527</v>
      </c>
    </row>
    <row r="3548" spans="2:5">
      <c r="B3548" s="139">
        <v>44274</v>
      </c>
      <c r="C3548" t="s">
        <v>570</v>
      </c>
      <c r="D3548" t="s">
        <v>565</v>
      </c>
      <c r="E3548" s="140">
        <v>374</v>
      </c>
    </row>
    <row r="3549" spans="2:5">
      <c r="B3549" s="139">
        <v>44362</v>
      </c>
      <c r="C3549" t="s">
        <v>569</v>
      </c>
      <c r="D3549" t="s">
        <v>560</v>
      </c>
      <c r="E3549" s="140">
        <v>311</v>
      </c>
    </row>
    <row r="3550" spans="2:5">
      <c r="B3550" s="139">
        <v>44560</v>
      </c>
      <c r="C3550" t="s">
        <v>561</v>
      </c>
      <c r="D3550" t="s">
        <v>560</v>
      </c>
      <c r="E3550" s="140">
        <v>155</v>
      </c>
    </row>
    <row r="3551" spans="2:5">
      <c r="B3551" s="139">
        <v>44378</v>
      </c>
      <c r="C3551" t="s">
        <v>568</v>
      </c>
      <c r="D3551" t="s">
        <v>563</v>
      </c>
      <c r="E3551" s="140">
        <v>234</v>
      </c>
    </row>
    <row r="3552" spans="2:5">
      <c r="B3552" s="139">
        <v>44383</v>
      </c>
      <c r="C3552" t="s">
        <v>562</v>
      </c>
      <c r="D3552" t="s">
        <v>563</v>
      </c>
      <c r="E3552" s="140">
        <v>557</v>
      </c>
    </row>
    <row r="3553" spans="2:5">
      <c r="B3553" s="139">
        <v>44494</v>
      </c>
      <c r="C3553" t="s">
        <v>566</v>
      </c>
      <c r="D3553" t="s">
        <v>560</v>
      </c>
      <c r="E3553" s="140">
        <v>687</v>
      </c>
    </row>
    <row r="3554" spans="2:5">
      <c r="B3554" s="139">
        <v>44330</v>
      </c>
      <c r="C3554" t="s">
        <v>562</v>
      </c>
      <c r="D3554" t="s">
        <v>560</v>
      </c>
      <c r="E3554" s="140">
        <v>532</v>
      </c>
    </row>
    <row r="3555" spans="2:5">
      <c r="B3555" s="139">
        <v>44464</v>
      </c>
      <c r="C3555" t="s">
        <v>562</v>
      </c>
      <c r="D3555" t="s">
        <v>565</v>
      </c>
      <c r="E3555" s="140">
        <v>161</v>
      </c>
    </row>
    <row r="3556" spans="2:5">
      <c r="B3556" s="139">
        <v>44332</v>
      </c>
      <c r="C3556" t="s">
        <v>571</v>
      </c>
      <c r="D3556" t="s">
        <v>563</v>
      </c>
      <c r="E3556" s="140">
        <v>867</v>
      </c>
    </row>
    <row r="3557" spans="2:5">
      <c r="B3557" s="139">
        <v>44341</v>
      </c>
      <c r="C3557" t="s">
        <v>562</v>
      </c>
      <c r="D3557" t="s">
        <v>563</v>
      </c>
      <c r="E3557" s="140">
        <v>336</v>
      </c>
    </row>
    <row r="3558" spans="2:5">
      <c r="B3558" s="139">
        <v>44362</v>
      </c>
      <c r="C3558" t="s">
        <v>561</v>
      </c>
      <c r="D3558" t="s">
        <v>565</v>
      </c>
      <c r="E3558" s="140">
        <v>406</v>
      </c>
    </row>
    <row r="3559" spans="2:5">
      <c r="B3559" s="139">
        <v>44501</v>
      </c>
      <c r="C3559" t="s">
        <v>571</v>
      </c>
      <c r="D3559" t="s">
        <v>565</v>
      </c>
      <c r="E3559" s="140">
        <v>646</v>
      </c>
    </row>
    <row r="3560" spans="2:5">
      <c r="B3560" s="139">
        <v>44494</v>
      </c>
      <c r="C3560" t="s">
        <v>566</v>
      </c>
      <c r="D3560" t="s">
        <v>565</v>
      </c>
      <c r="E3560" s="140">
        <v>492</v>
      </c>
    </row>
    <row r="3561" spans="2:5">
      <c r="B3561" s="139">
        <v>44525</v>
      </c>
      <c r="C3561" t="s">
        <v>571</v>
      </c>
      <c r="D3561" t="s">
        <v>563</v>
      </c>
      <c r="E3561" s="140">
        <v>538</v>
      </c>
    </row>
    <row r="3562" spans="2:5">
      <c r="B3562" s="139">
        <v>44476</v>
      </c>
      <c r="C3562" t="s">
        <v>566</v>
      </c>
      <c r="D3562" t="s">
        <v>560</v>
      </c>
      <c r="E3562" s="140">
        <v>710</v>
      </c>
    </row>
    <row r="3563" spans="2:5">
      <c r="B3563" s="139">
        <v>44236</v>
      </c>
      <c r="C3563" t="s">
        <v>567</v>
      </c>
      <c r="D3563" t="s">
        <v>563</v>
      </c>
      <c r="E3563" s="140">
        <v>367</v>
      </c>
    </row>
    <row r="3564" spans="2:5">
      <c r="B3564" s="139">
        <v>44313</v>
      </c>
      <c r="C3564" t="s">
        <v>567</v>
      </c>
      <c r="D3564" t="s">
        <v>560</v>
      </c>
      <c r="E3564" s="140">
        <v>688</v>
      </c>
    </row>
    <row r="3565" spans="2:5">
      <c r="B3565" s="139">
        <v>44561</v>
      </c>
      <c r="C3565" t="s">
        <v>559</v>
      </c>
      <c r="D3565" t="s">
        <v>565</v>
      </c>
      <c r="E3565" s="140">
        <v>295</v>
      </c>
    </row>
    <row r="3566" spans="2:5">
      <c r="B3566" s="139">
        <v>44266</v>
      </c>
      <c r="C3566" t="s">
        <v>561</v>
      </c>
      <c r="D3566" t="s">
        <v>565</v>
      </c>
      <c r="E3566" s="140">
        <v>804</v>
      </c>
    </row>
    <row r="3567" spans="2:5">
      <c r="B3567" s="139">
        <v>44228</v>
      </c>
      <c r="C3567" t="s">
        <v>566</v>
      </c>
      <c r="D3567" t="s">
        <v>565</v>
      </c>
      <c r="E3567" s="140">
        <v>988</v>
      </c>
    </row>
    <row r="3568" spans="2:5">
      <c r="B3568" s="139">
        <v>44495</v>
      </c>
      <c r="C3568" t="s">
        <v>564</v>
      </c>
      <c r="D3568" t="s">
        <v>563</v>
      </c>
      <c r="E3568" s="140">
        <v>281</v>
      </c>
    </row>
    <row r="3569" spans="2:5">
      <c r="B3569" s="139">
        <v>44302</v>
      </c>
      <c r="C3569" t="s">
        <v>570</v>
      </c>
      <c r="D3569" t="s">
        <v>563</v>
      </c>
      <c r="E3569" s="140">
        <v>618</v>
      </c>
    </row>
    <row r="3570" spans="2:5">
      <c r="B3570" s="139">
        <v>44236</v>
      </c>
      <c r="C3570" t="s">
        <v>559</v>
      </c>
      <c r="D3570" t="s">
        <v>565</v>
      </c>
      <c r="E3570" s="140">
        <v>682</v>
      </c>
    </row>
    <row r="3571" spans="2:5">
      <c r="B3571" s="139">
        <v>44461</v>
      </c>
      <c r="C3571" t="s">
        <v>569</v>
      </c>
      <c r="D3571" t="s">
        <v>563</v>
      </c>
      <c r="E3571" s="140">
        <v>612</v>
      </c>
    </row>
    <row r="3572" spans="2:5">
      <c r="B3572" s="139">
        <v>44477</v>
      </c>
      <c r="C3572" t="s">
        <v>568</v>
      </c>
      <c r="D3572" t="s">
        <v>565</v>
      </c>
      <c r="E3572" s="140">
        <v>287</v>
      </c>
    </row>
    <row r="3573" spans="2:5">
      <c r="B3573" s="139">
        <v>44540</v>
      </c>
      <c r="C3573" t="s">
        <v>559</v>
      </c>
      <c r="D3573" t="s">
        <v>563</v>
      </c>
      <c r="E3573" s="140">
        <v>836</v>
      </c>
    </row>
    <row r="3574" spans="2:5">
      <c r="B3574" s="139">
        <v>44273</v>
      </c>
      <c r="C3574" t="s">
        <v>571</v>
      </c>
      <c r="D3574" t="s">
        <v>560</v>
      </c>
      <c r="E3574" s="140">
        <v>593</v>
      </c>
    </row>
    <row r="3575" spans="2:5">
      <c r="B3575" s="139">
        <v>44283</v>
      </c>
      <c r="C3575" t="s">
        <v>569</v>
      </c>
      <c r="D3575" t="s">
        <v>565</v>
      </c>
      <c r="E3575" s="140">
        <v>969</v>
      </c>
    </row>
    <row r="3576" spans="2:5">
      <c r="B3576" s="139">
        <v>44394</v>
      </c>
      <c r="C3576" t="s">
        <v>569</v>
      </c>
      <c r="D3576" t="s">
        <v>560</v>
      </c>
      <c r="E3576" s="140">
        <v>750</v>
      </c>
    </row>
    <row r="3577" spans="2:5">
      <c r="B3577" s="139">
        <v>44235</v>
      </c>
      <c r="C3577" t="s">
        <v>568</v>
      </c>
      <c r="D3577" t="s">
        <v>560</v>
      </c>
      <c r="E3577" s="140">
        <v>843</v>
      </c>
    </row>
    <row r="3578" spans="2:5">
      <c r="B3578" s="139">
        <v>44211</v>
      </c>
      <c r="C3578" t="s">
        <v>562</v>
      </c>
      <c r="D3578" t="s">
        <v>565</v>
      </c>
      <c r="E3578" s="140">
        <v>565</v>
      </c>
    </row>
    <row r="3579" spans="2:5">
      <c r="B3579" s="139">
        <v>44236</v>
      </c>
      <c r="C3579" t="s">
        <v>569</v>
      </c>
      <c r="D3579" t="s">
        <v>565</v>
      </c>
      <c r="E3579" s="140">
        <v>946</v>
      </c>
    </row>
    <row r="3580" spans="2:5">
      <c r="B3580" s="139">
        <v>44313</v>
      </c>
      <c r="C3580" t="s">
        <v>567</v>
      </c>
      <c r="D3580" t="s">
        <v>560</v>
      </c>
      <c r="E3580" s="140">
        <v>683</v>
      </c>
    </row>
    <row r="3581" spans="2:5">
      <c r="B3581" s="139">
        <v>44524</v>
      </c>
      <c r="C3581" t="s">
        <v>566</v>
      </c>
      <c r="D3581" t="s">
        <v>560</v>
      </c>
      <c r="E3581" s="140">
        <v>122</v>
      </c>
    </row>
    <row r="3582" spans="2:5">
      <c r="B3582" s="139">
        <v>44216</v>
      </c>
      <c r="C3582" t="s">
        <v>567</v>
      </c>
      <c r="D3582" t="s">
        <v>560</v>
      </c>
      <c r="E3582" s="140">
        <v>921</v>
      </c>
    </row>
    <row r="3583" spans="2:5">
      <c r="B3583" s="139">
        <v>44399</v>
      </c>
      <c r="C3583" t="s">
        <v>567</v>
      </c>
      <c r="D3583" t="s">
        <v>563</v>
      </c>
      <c r="E3583" s="140">
        <v>236</v>
      </c>
    </row>
    <row r="3584" spans="2:5">
      <c r="B3584" s="139">
        <v>44299</v>
      </c>
      <c r="C3584" t="s">
        <v>566</v>
      </c>
      <c r="D3584" t="s">
        <v>563</v>
      </c>
      <c r="E3584" s="140">
        <v>312</v>
      </c>
    </row>
    <row r="3585" spans="2:5">
      <c r="B3585" s="139">
        <v>44267</v>
      </c>
      <c r="C3585" t="s">
        <v>568</v>
      </c>
      <c r="D3585" t="s">
        <v>560</v>
      </c>
      <c r="E3585" s="140">
        <v>268</v>
      </c>
    </row>
    <row r="3586" spans="2:5">
      <c r="B3586" s="139">
        <v>44529</v>
      </c>
      <c r="C3586" t="s">
        <v>559</v>
      </c>
      <c r="D3586" t="s">
        <v>565</v>
      </c>
      <c r="E3586" s="140">
        <v>171</v>
      </c>
    </row>
    <row r="3587" spans="2:5">
      <c r="B3587" s="139">
        <v>44414</v>
      </c>
      <c r="C3587" t="s">
        <v>567</v>
      </c>
      <c r="D3587" t="s">
        <v>563</v>
      </c>
      <c r="E3587" s="140">
        <v>910</v>
      </c>
    </row>
    <row r="3588" spans="2:5">
      <c r="B3588" s="139">
        <v>44408</v>
      </c>
      <c r="C3588" t="s">
        <v>570</v>
      </c>
      <c r="D3588" t="s">
        <v>563</v>
      </c>
      <c r="E3588" s="140">
        <v>930</v>
      </c>
    </row>
    <row r="3589" spans="2:5">
      <c r="B3589" s="139">
        <v>44361</v>
      </c>
      <c r="C3589" t="s">
        <v>561</v>
      </c>
      <c r="D3589" t="s">
        <v>563</v>
      </c>
      <c r="E3589" s="140">
        <v>637</v>
      </c>
    </row>
    <row r="3590" spans="2:5">
      <c r="B3590" s="139">
        <v>44473</v>
      </c>
      <c r="C3590" t="s">
        <v>569</v>
      </c>
      <c r="D3590" t="s">
        <v>563</v>
      </c>
      <c r="E3590" s="140">
        <v>500</v>
      </c>
    </row>
    <row r="3591" spans="2:5">
      <c r="B3591" s="139">
        <v>44525</v>
      </c>
      <c r="C3591" t="s">
        <v>566</v>
      </c>
      <c r="D3591" t="s">
        <v>563</v>
      </c>
      <c r="E3591" s="140">
        <v>279</v>
      </c>
    </row>
    <row r="3592" spans="2:5">
      <c r="B3592" s="139">
        <v>44520</v>
      </c>
      <c r="C3592" t="s">
        <v>569</v>
      </c>
      <c r="D3592" t="s">
        <v>560</v>
      </c>
      <c r="E3592" s="140">
        <v>735</v>
      </c>
    </row>
    <row r="3593" spans="2:5">
      <c r="B3593" s="139">
        <v>44341</v>
      </c>
      <c r="C3593" t="s">
        <v>566</v>
      </c>
      <c r="D3593" t="s">
        <v>563</v>
      </c>
      <c r="E3593" s="140">
        <v>955</v>
      </c>
    </row>
    <row r="3594" spans="2:5">
      <c r="B3594" s="139">
        <v>44356</v>
      </c>
      <c r="C3594" t="s">
        <v>566</v>
      </c>
      <c r="D3594" t="s">
        <v>563</v>
      </c>
      <c r="E3594" s="140">
        <v>372</v>
      </c>
    </row>
    <row r="3595" spans="2:5">
      <c r="B3595" s="139">
        <v>44531</v>
      </c>
      <c r="C3595" t="s">
        <v>567</v>
      </c>
      <c r="D3595" t="s">
        <v>565</v>
      </c>
      <c r="E3595" s="140">
        <v>335</v>
      </c>
    </row>
    <row r="3596" spans="2:5">
      <c r="B3596" s="139">
        <v>44377</v>
      </c>
      <c r="C3596" t="s">
        <v>567</v>
      </c>
      <c r="D3596" t="s">
        <v>563</v>
      </c>
      <c r="E3596" s="140">
        <v>207</v>
      </c>
    </row>
    <row r="3597" spans="2:5">
      <c r="B3597" s="139">
        <v>44526</v>
      </c>
      <c r="C3597" t="s">
        <v>569</v>
      </c>
      <c r="D3597" t="s">
        <v>560</v>
      </c>
      <c r="E3597" s="140">
        <v>449</v>
      </c>
    </row>
    <row r="3598" spans="2:5">
      <c r="B3598" s="139">
        <v>44223</v>
      </c>
      <c r="C3598" t="s">
        <v>562</v>
      </c>
      <c r="D3598" t="s">
        <v>563</v>
      </c>
      <c r="E3598" s="140">
        <v>701</v>
      </c>
    </row>
    <row r="3599" spans="2:5">
      <c r="B3599" s="139">
        <v>44211</v>
      </c>
      <c r="C3599" t="s">
        <v>569</v>
      </c>
      <c r="D3599" t="s">
        <v>565</v>
      </c>
      <c r="E3599" s="140">
        <v>731</v>
      </c>
    </row>
    <row r="3600" spans="2:5">
      <c r="B3600" s="139">
        <v>44448</v>
      </c>
      <c r="C3600" t="s">
        <v>561</v>
      </c>
      <c r="D3600" t="s">
        <v>563</v>
      </c>
      <c r="E3600" s="140">
        <v>135</v>
      </c>
    </row>
    <row r="3601" spans="2:5">
      <c r="B3601" s="139">
        <v>44420</v>
      </c>
      <c r="C3601" t="s">
        <v>570</v>
      </c>
      <c r="D3601" t="s">
        <v>563</v>
      </c>
      <c r="E3601" s="140">
        <v>405</v>
      </c>
    </row>
    <row r="3602" spans="2:5">
      <c r="B3602" s="139">
        <v>44557</v>
      </c>
      <c r="C3602" t="s">
        <v>568</v>
      </c>
      <c r="D3602" t="s">
        <v>563</v>
      </c>
      <c r="E3602" s="140">
        <v>407</v>
      </c>
    </row>
    <row r="3603" spans="2:5">
      <c r="B3603" s="139">
        <v>44326</v>
      </c>
      <c r="C3603" t="s">
        <v>564</v>
      </c>
      <c r="D3603" t="s">
        <v>565</v>
      </c>
      <c r="E3603" s="140">
        <v>227</v>
      </c>
    </row>
    <row r="3604" spans="2:5">
      <c r="B3604" s="139">
        <v>44426</v>
      </c>
      <c r="C3604" t="s">
        <v>559</v>
      </c>
      <c r="D3604" t="s">
        <v>563</v>
      </c>
      <c r="E3604" s="140">
        <v>266</v>
      </c>
    </row>
    <row r="3605" spans="2:5">
      <c r="B3605" s="139">
        <v>44323</v>
      </c>
      <c r="C3605" t="s">
        <v>571</v>
      </c>
      <c r="D3605" t="s">
        <v>560</v>
      </c>
      <c r="E3605" s="140">
        <v>319</v>
      </c>
    </row>
    <row r="3606" spans="2:5">
      <c r="B3606" s="139">
        <v>44271</v>
      </c>
      <c r="C3606" t="s">
        <v>570</v>
      </c>
      <c r="D3606" t="s">
        <v>560</v>
      </c>
      <c r="E3606" s="140">
        <v>908</v>
      </c>
    </row>
    <row r="3607" spans="2:5">
      <c r="B3607" s="139">
        <v>44354</v>
      </c>
      <c r="C3607" t="s">
        <v>567</v>
      </c>
      <c r="D3607" t="s">
        <v>565</v>
      </c>
      <c r="E3607" s="140">
        <v>913</v>
      </c>
    </row>
    <row r="3608" spans="2:5">
      <c r="B3608" s="139">
        <v>44290</v>
      </c>
      <c r="C3608" t="s">
        <v>561</v>
      </c>
      <c r="D3608" t="s">
        <v>560</v>
      </c>
      <c r="E3608" s="140">
        <v>235</v>
      </c>
    </row>
    <row r="3609" spans="2:5">
      <c r="B3609" s="139">
        <v>44536</v>
      </c>
      <c r="C3609" t="s">
        <v>570</v>
      </c>
      <c r="D3609" t="s">
        <v>560</v>
      </c>
      <c r="E3609" s="140">
        <v>342</v>
      </c>
    </row>
    <row r="3610" spans="2:5">
      <c r="B3610" s="139">
        <v>44223</v>
      </c>
      <c r="C3610" t="s">
        <v>570</v>
      </c>
      <c r="D3610" t="s">
        <v>560</v>
      </c>
      <c r="E3610" s="140">
        <v>362</v>
      </c>
    </row>
    <row r="3611" spans="2:5">
      <c r="B3611" s="139">
        <v>44486</v>
      </c>
      <c r="C3611" t="s">
        <v>569</v>
      </c>
      <c r="D3611" t="s">
        <v>560</v>
      </c>
      <c r="E3611" s="140">
        <v>297</v>
      </c>
    </row>
    <row r="3612" spans="2:5">
      <c r="B3612" s="139">
        <v>44200</v>
      </c>
      <c r="C3612" t="s">
        <v>571</v>
      </c>
      <c r="D3612" t="s">
        <v>560</v>
      </c>
      <c r="E3612" s="140">
        <v>427</v>
      </c>
    </row>
    <row r="3613" spans="2:5">
      <c r="B3613" s="139">
        <v>44201</v>
      </c>
      <c r="C3613" t="s">
        <v>559</v>
      </c>
      <c r="D3613" t="s">
        <v>560</v>
      </c>
      <c r="E3613" s="140">
        <v>684</v>
      </c>
    </row>
    <row r="3614" spans="2:5">
      <c r="B3614" s="139">
        <v>44207</v>
      </c>
      <c r="C3614" t="s">
        <v>568</v>
      </c>
      <c r="D3614" t="s">
        <v>560</v>
      </c>
      <c r="E3614" s="140">
        <v>548</v>
      </c>
    </row>
    <row r="3615" spans="2:5">
      <c r="B3615" s="139">
        <v>44475</v>
      </c>
      <c r="C3615" t="s">
        <v>559</v>
      </c>
      <c r="D3615" t="s">
        <v>565</v>
      </c>
      <c r="E3615" s="140">
        <v>611</v>
      </c>
    </row>
    <row r="3616" spans="2:5">
      <c r="B3616" s="139">
        <v>44229</v>
      </c>
      <c r="C3616" t="s">
        <v>569</v>
      </c>
      <c r="D3616" t="s">
        <v>560</v>
      </c>
      <c r="E3616" s="140">
        <v>974</v>
      </c>
    </row>
    <row r="3617" spans="2:5">
      <c r="B3617" s="139">
        <v>44495</v>
      </c>
      <c r="C3617" t="s">
        <v>561</v>
      </c>
      <c r="D3617" t="s">
        <v>565</v>
      </c>
      <c r="E3617" s="140">
        <v>242</v>
      </c>
    </row>
    <row r="3618" spans="2:5">
      <c r="B3618" s="139">
        <v>44285</v>
      </c>
      <c r="C3618" t="s">
        <v>571</v>
      </c>
      <c r="D3618" t="s">
        <v>563</v>
      </c>
      <c r="E3618" s="140">
        <v>462</v>
      </c>
    </row>
    <row r="3619" spans="2:5">
      <c r="B3619" s="139">
        <v>44350</v>
      </c>
      <c r="C3619" t="s">
        <v>559</v>
      </c>
      <c r="D3619" t="s">
        <v>560</v>
      </c>
      <c r="E3619" s="140">
        <v>262</v>
      </c>
    </row>
    <row r="3620" spans="2:5">
      <c r="B3620" s="139">
        <v>44219</v>
      </c>
      <c r="C3620" t="s">
        <v>561</v>
      </c>
      <c r="D3620" t="s">
        <v>563</v>
      </c>
      <c r="E3620" s="140">
        <v>469</v>
      </c>
    </row>
    <row r="3621" spans="2:5">
      <c r="B3621" s="139">
        <v>44427</v>
      </c>
      <c r="C3621" t="s">
        <v>559</v>
      </c>
      <c r="D3621" t="s">
        <v>565</v>
      </c>
      <c r="E3621" s="140">
        <v>166</v>
      </c>
    </row>
    <row r="3622" spans="2:5">
      <c r="B3622" s="139">
        <v>44320</v>
      </c>
      <c r="C3622" t="s">
        <v>567</v>
      </c>
      <c r="D3622" t="s">
        <v>565</v>
      </c>
      <c r="E3622" s="140">
        <v>587</v>
      </c>
    </row>
    <row r="3623" spans="2:5">
      <c r="B3623" s="139">
        <v>44294</v>
      </c>
      <c r="C3623" t="s">
        <v>567</v>
      </c>
      <c r="D3623" t="s">
        <v>565</v>
      </c>
      <c r="E3623" s="140">
        <v>988</v>
      </c>
    </row>
    <row r="3624" spans="2:5">
      <c r="B3624" s="139">
        <v>44433</v>
      </c>
      <c r="C3624" t="s">
        <v>559</v>
      </c>
      <c r="D3624" t="s">
        <v>560</v>
      </c>
      <c r="E3624" s="140">
        <v>953</v>
      </c>
    </row>
    <row r="3625" spans="2:5">
      <c r="B3625" s="139">
        <v>44541</v>
      </c>
      <c r="C3625" t="s">
        <v>569</v>
      </c>
      <c r="D3625" t="s">
        <v>563</v>
      </c>
      <c r="E3625" s="140">
        <v>631</v>
      </c>
    </row>
    <row r="3626" spans="2:5">
      <c r="B3626" s="139">
        <v>44381</v>
      </c>
      <c r="C3626" t="s">
        <v>564</v>
      </c>
      <c r="D3626" t="s">
        <v>563</v>
      </c>
      <c r="E3626" s="140">
        <v>467</v>
      </c>
    </row>
    <row r="3627" spans="2:5">
      <c r="B3627" s="139">
        <v>44543</v>
      </c>
      <c r="C3627" t="s">
        <v>568</v>
      </c>
      <c r="D3627" t="s">
        <v>560</v>
      </c>
      <c r="E3627" s="140">
        <v>423</v>
      </c>
    </row>
    <row r="3628" spans="2:5">
      <c r="B3628" s="139">
        <v>44534</v>
      </c>
      <c r="C3628" t="s">
        <v>571</v>
      </c>
      <c r="D3628" t="s">
        <v>565</v>
      </c>
      <c r="E3628" s="140">
        <v>340</v>
      </c>
    </row>
    <row r="3629" spans="2:5">
      <c r="B3629" s="139">
        <v>44443</v>
      </c>
      <c r="C3629" t="s">
        <v>559</v>
      </c>
      <c r="D3629" t="s">
        <v>565</v>
      </c>
      <c r="E3629" s="140">
        <v>894</v>
      </c>
    </row>
    <row r="3630" spans="2:5">
      <c r="B3630" s="139">
        <v>44317</v>
      </c>
      <c r="C3630" t="s">
        <v>561</v>
      </c>
      <c r="D3630" t="s">
        <v>560</v>
      </c>
      <c r="E3630" s="140">
        <v>140</v>
      </c>
    </row>
    <row r="3631" spans="2:5">
      <c r="B3631" s="139">
        <v>44256</v>
      </c>
      <c r="C3631" t="s">
        <v>569</v>
      </c>
      <c r="D3631" t="s">
        <v>563</v>
      </c>
      <c r="E3631" s="140">
        <v>553</v>
      </c>
    </row>
    <row r="3632" spans="2:5">
      <c r="B3632" s="139">
        <v>44503</v>
      </c>
      <c r="C3632" t="s">
        <v>566</v>
      </c>
      <c r="D3632" t="s">
        <v>565</v>
      </c>
      <c r="E3632" s="140">
        <v>642</v>
      </c>
    </row>
    <row r="3633" spans="2:5">
      <c r="B3633" s="139">
        <v>44248</v>
      </c>
      <c r="C3633" t="s">
        <v>566</v>
      </c>
      <c r="D3633" t="s">
        <v>565</v>
      </c>
      <c r="E3633" s="140">
        <v>209</v>
      </c>
    </row>
    <row r="3634" spans="2:5">
      <c r="B3634" s="139">
        <v>44529</v>
      </c>
      <c r="C3634" t="s">
        <v>569</v>
      </c>
      <c r="D3634" t="s">
        <v>565</v>
      </c>
      <c r="E3634" s="140">
        <v>534</v>
      </c>
    </row>
    <row r="3635" spans="2:5">
      <c r="B3635" s="139">
        <v>44253</v>
      </c>
      <c r="C3635" t="s">
        <v>564</v>
      </c>
      <c r="D3635" t="s">
        <v>560</v>
      </c>
      <c r="E3635" s="140">
        <v>513</v>
      </c>
    </row>
    <row r="3636" spans="2:5">
      <c r="B3636" s="139">
        <v>44331</v>
      </c>
      <c r="C3636" t="s">
        <v>568</v>
      </c>
      <c r="D3636" t="s">
        <v>560</v>
      </c>
      <c r="E3636" s="140">
        <v>494</v>
      </c>
    </row>
    <row r="3637" spans="2:5">
      <c r="B3637" s="139">
        <v>44529</v>
      </c>
      <c r="C3637" t="s">
        <v>561</v>
      </c>
      <c r="D3637" t="s">
        <v>563</v>
      </c>
      <c r="E3637" s="140">
        <v>305</v>
      </c>
    </row>
    <row r="3638" spans="2:5">
      <c r="B3638" s="139">
        <v>44255</v>
      </c>
      <c r="C3638" t="s">
        <v>569</v>
      </c>
      <c r="D3638" t="s">
        <v>563</v>
      </c>
      <c r="E3638" s="140">
        <v>608</v>
      </c>
    </row>
    <row r="3639" spans="2:5">
      <c r="B3639" s="139">
        <v>44372</v>
      </c>
      <c r="C3639" t="s">
        <v>562</v>
      </c>
      <c r="D3639" t="s">
        <v>565</v>
      </c>
      <c r="E3639" s="140">
        <v>703</v>
      </c>
    </row>
    <row r="3640" spans="2:5">
      <c r="B3640" s="139">
        <v>44319</v>
      </c>
      <c r="C3640" t="s">
        <v>570</v>
      </c>
      <c r="D3640" t="s">
        <v>565</v>
      </c>
      <c r="E3640" s="140">
        <v>662</v>
      </c>
    </row>
    <row r="3641" spans="2:5">
      <c r="B3641" s="139">
        <v>44214</v>
      </c>
      <c r="C3641" t="s">
        <v>562</v>
      </c>
      <c r="D3641" t="s">
        <v>560</v>
      </c>
      <c r="E3641" s="140">
        <v>306</v>
      </c>
    </row>
    <row r="3642" spans="2:5">
      <c r="B3642" s="139">
        <v>44288</v>
      </c>
      <c r="C3642" t="s">
        <v>569</v>
      </c>
      <c r="D3642" t="s">
        <v>560</v>
      </c>
      <c r="E3642" s="140">
        <v>457</v>
      </c>
    </row>
    <row r="3643" spans="2:5">
      <c r="B3643" s="139">
        <v>44538</v>
      </c>
      <c r="C3643" t="s">
        <v>567</v>
      </c>
      <c r="D3643" t="s">
        <v>563</v>
      </c>
      <c r="E3643" s="140">
        <v>793</v>
      </c>
    </row>
    <row r="3644" spans="2:5">
      <c r="B3644" s="139">
        <v>44550</v>
      </c>
      <c r="C3644" t="s">
        <v>571</v>
      </c>
      <c r="D3644" t="s">
        <v>560</v>
      </c>
      <c r="E3644" s="140">
        <v>355</v>
      </c>
    </row>
    <row r="3645" spans="2:5">
      <c r="B3645" s="139">
        <v>44514</v>
      </c>
      <c r="C3645" t="s">
        <v>566</v>
      </c>
      <c r="D3645" t="s">
        <v>565</v>
      </c>
      <c r="E3645" s="140">
        <v>925</v>
      </c>
    </row>
    <row r="3646" spans="2:5">
      <c r="B3646" s="139">
        <v>44264</v>
      </c>
      <c r="C3646" t="s">
        <v>567</v>
      </c>
      <c r="D3646" t="s">
        <v>560</v>
      </c>
      <c r="E3646" s="140">
        <v>511</v>
      </c>
    </row>
    <row r="3647" spans="2:5">
      <c r="B3647" s="139">
        <v>44252</v>
      </c>
      <c r="C3647" t="s">
        <v>566</v>
      </c>
      <c r="D3647" t="s">
        <v>560</v>
      </c>
      <c r="E3647" s="140">
        <v>411</v>
      </c>
    </row>
    <row r="3648" spans="2:5">
      <c r="B3648" s="139">
        <v>44303</v>
      </c>
      <c r="C3648" t="s">
        <v>567</v>
      </c>
      <c r="D3648" t="s">
        <v>565</v>
      </c>
      <c r="E3648" s="140">
        <v>270</v>
      </c>
    </row>
    <row r="3649" spans="2:5">
      <c r="B3649" s="139">
        <v>44501</v>
      </c>
      <c r="C3649" t="s">
        <v>568</v>
      </c>
      <c r="D3649" t="s">
        <v>563</v>
      </c>
      <c r="E3649" s="140">
        <v>818</v>
      </c>
    </row>
    <row r="3650" spans="2:5">
      <c r="B3650" s="139">
        <v>44328</v>
      </c>
      <c r="C3650" t="s">
        <v>569</v>
      </c>
      <c r="D3650" t="s">
        <v>565</v>
      </c>
      <c r="E3650" s="140">
        <v>989</v>
      </c>
    </row>
    <row r="3651" spans="2:5">
      <c r="B3651" s="139">
        <v>44237</v>
      </c>
      <c r="C3651" t="s">
        <v>564</v>
      </c>
      <c r="D3651" t="s">
        <v>560</v>
      </c>
      <c r="E3651" s="140">
        <v>350</v>
      </c>
    </row>
    <row r="3652" spans="2:5">
      <c r="B3652" s="139">
        <v>44388</v>
      </c>
      <c r="C3652" t="s">
        <v>559</v>
      </c>
      <c r="D3652" t="s">
        <v>560</v>
      </c>
      <c r="E3652" s="140">
        <v>922</v>
      </c>
    </row>
    <row r="3653" spans="2:5">
      <c r="B3653" s="139">
        <v>44376</v>
      </c>
      <c r="C3653" t="s">
        <v>562</v>
      </c>
      <c r="D3653" t="s">
        <v>560</v>
      </c>
      <c r="E3653" s="140">
        <v>887</v>
      </c>
    </row>
    <row r="3654" spans="2:5">
      <c r="B3654" s="139">
        <v>44517</v>
      </c>
      <c r="C3654" t="s">
        <v>566</v>
      </c>
      <c r="D3654" t="s">
        <v>560</v>
      </c>
      <c r="E3654" s="140">
        <v>467</v>
      </c>
    </row>
    <row r="3655" spans="2:5">
      <c r="B3655" s="139">
        <v>44387</v>
      </c>
      <c r="C3655" t="s">
        <v>564</v>
      </c>
      <c r="D3655" t="s">
        <v>560</v>
      </c>
      <c r="E3655" s="140">
        <v>891</v>
      </c>
    </row>
    <row r="3656" spans="2:5">
      <c r="B3656" s="139">
        <v>44197</v>
      </c>
      <c r="C3656" t="s">
        <v>566</v>
      </c>
      <c r="D3656" t="s">
        <v>563</v>
      </c>
      <c r="E3656" s="140">
        <v>535</v>
      </c>
    </row>
    <row r="3657" spans="2:5">
      <c r="B3657" s="139">
        <v>44419</v>
      </c>
      <c r="C3657" t="s">
        <v>571</v>
      </c>
      <c r="D3657" t="s">
        <v>560</v>
      </c>
      <c r="E3657" s="140">
        <v>656</v>
      </c>
    </row>
    <row r="3658" spans="2:5">
      <c r="B3658" s="139">
        <v>44363</v>
      </c>
      <c r="C3658" t="s">
        <v>571</v>
      </c>
      <c r="D3658" t="s">
        <v>560</v>
      </c>
      <c r="E3658" s="140">
        <v>819</v>
      </c>
    </row>
    <row r="3659" spans="2:5">
      <c r="B3659" s="139">
        <v>44561</v>
      </c>
      <c r="C3659" t="s">
        <v>571</v>
      </c>
      <c r="D3659" t="s">
        <v>563</v>
      </c>
      <c r="E3659" s="140">
        <v>821</v>
      </c>
    </row>
    <row r="3660" spans="2:5">
      <c r="B3660" s="139">
        <v>44235</v>
      </c>
      <c r="C3660" t="s">
        <v>570</v>
      </c>
      <c r="D3660" t="s">
        <v>563</v>
      </c>
      <c r="E3660" s="140">
        <v>497</v>
      </c>
    </row>
    <row r="3661" spans="2:5">
      <c r="B3661" s="139">
        <v>44359</v>
      </c>
      <c r="C3661" t="s">
        <v>568</v>
      </c>
      <c r="D3661" t="s">
        <v>560</v>
      </c>
      <c r="E3661" s="140">
        <v>937</v>
      </c>
    </row>
    <row r="3662" spans="2:5">
      <c r="B3662" s="139">
        <v>44477</v>
      </c>
      <c r="C3662" t="s">
        <v>570</v>
      </c>
      <c r="D3662" t="s">
        <v>563</v>
      </c>
      <c r="E3662" s="140">
        <v>104</v>
      </c>
    </row>
    <row r="3663" spans="2:5">
      <c r="B3663" s="139">
        <v>44407</v>
      </c>
      <c r="C3663" t="s">
        <v>566</v>
      </c>
      <c r="D3663" t="s">
        <v>565</v>
      </c>
      <c r="E3663" s="140">
        <v>822</v>
      </c>
    </row>
    <row r="3664" spans="2:5">
      <c r="B3664" s="139">
        <v>44416</v>
      </c>
      <c r="C3664" t="s">
        <v>566</v>
      </c>
      <c r="D3664" t="s">
        <v>563</v>
      </c>
      <c r="E3664" s="140">
        <v>749</v>
      </c>
    </row>
    <row r="3665" spans="2:5">
      <c r="B3665" s="139">
        <v>44419</v>
      </c>
      <c r="C3665" t="s">
        <v>569</v>
      </c>
      <c r="D3665" t="s">
        <v>563</v>
      </c>
      <c r="E3665" s="140">
        <v>328</v>
      </c>
    </row>
    <row r="3666" spans="2:5">
      <c r="B3666" s="139">
        <v>44513</v>
      </c>
      <c r="C3666" t="s">
        <v>562</v>
      </c>
      <c r="D3666" t="s">
        <v>560</v>
      </c>
      <c r="E3666" s="140">
        <v>292</v>
      </c>
    </row>
    <row r="3667" spans="2:5">
      <c r="B3667" s="139">
        <v>44358</v>
      </c>
      <c r="C3667" t="s">
        <v>570</v>
      </c>
      <c r="D3667" t="s">
        <v>560</v>
      </c>
      <c r="E3667" s="140">
        <v>336</v>
      </c>
    </row>
    <row r="3668" spans="2:5">
      <c r="B3668" s="139">
        <v>44334</v>
      </c>
      <c r="C3668" t="s">
        <v>571</v>
      </c>
      <c r="D3668" t="s">
        <v>560</v>
      </c>
      <c r="E3668" s="140">
        <v>424</v>
      </c>
    </row>
    <row r="3669" spans="2:5">
      <c r="B3669" s="139">
        <v>44261</v>
      </c>
      <c r="C3669" t="s">
        <v>567</v>
      </c>
      <c r="D3669" t="s">
        <v>565</v>
      </c>
      <c r="E3669" s="140">
        <v>789</v>
      </c>
    </row>
    <row r="3670" spans="2:5">
      <c r="B3670" s="139">
        <v>44313</v>
      </c>
      <c r="C3670" t="s">
        <v>566</v>
      </c>
      <c r="D3670" t="s">
        <v>563</v>
      </c>
      <c r="E3670" s="140">
        <v>965</v>
      </c>
    </row>
    <row r="3671" spans="2:5">
      <c r="B3671" s="139">
        <v>44549</v>
      </c>
      <c r="C3671" t="s">
        <v>570</v>
      </c>
      <c r="D3671" t="s">
        <v>563</v>
      </c>
      <c r="E3671" s="140">
        <v>443</v>
      </c>
    </row>
    <row r="3672" spans="2:5">
      <c r="B3672" s="139">
        <v>44450</v>
      </c>
      <c r="C3672" t="s">
        <v>569</v>
      </c>
      <c r="D3672" t="s">
        <v>563</v>
      </c>
      <c r="E3672" s="140">
        <v>261</v>
      </c>
    </row>
    <row r="3673" spans="2:5">
      <c r="B3673" s="139">
        <v>44262</v>
      </c>
      <c r="C3673" t="s">
        <v>564</v>
      </c>
      <c r="D3673" t="s">
        <v>563</v>
      </c>
      <c r="E3673" s="140">
        <v>878</v>
      </c>
    </row>
    <row r="3674" spans="2:5">
      <c r="B3674" s="139">
        <v>44266</v>
      </c>
      <c r="C3674" t="s">
        <v>562</v>
      </c>
      <c r="D3674" t="s">
        <v>560</v>
      </c>
      <c r="E3674" s="140">
        <v>635</v>
      </c>
    </row>
    <row r="3675" spans="2:5">
      <c r="B3675" s="139">
        <v>44542</v>
      </c>
      <c r="C3675" t="s">
        <v>571</v>
      </c>
      <c r="D3675" t="s">
        <v>563</v>
      </c>
      <c r="E3675" s="140">
        <v>308</v>
      </c>
    </row>
    <row r="3676" spans="2:5">
      <c r="B3676" s="139">
        <v>44437</v>
      </c>
      <c r="C3676" t="s">
        <v>561</v>
      </c>
      <c r="D3676" t="s">
        <v>565</v>
      </c>
      <c r="E3676" s="140">
        <v>848</v>
      </c>
    </row>
    <row r="3677" spans="2:5">
      <c r="B3677" s="139">
        <v>44261</v>
      </c>
      <c r="C3677" t="s">
        <v>567</v>
      </c>
      <c r="D3677" t="s">
        <v>565</v>
      </c>
      <c r="E3677" s="140">
        <v>243</v>
      </c>
    </row>
    <row r="3678" spans="2:5">
      <c r="B3678" s="139">
        <v>44295</v>
      </c>
      <c r="C3678" t="s">
        <v>564</v>
      </c>
      <c r="D3678" t="s">
        <v>565</v>
      </c>
      <c r="E3678" s="140">
        <v>215</v>
      </c>
    </row>
    <row r="3679" spans="2:5">
      <c r="B3679" s="139">
        <v>44552</v>
      </c>
      <c r="C3679" t="s">
        <v>566</v>
      </c>
      <c r="D3679" t="s">
        <v>560</v>
      </c>
      <c r="E3679" s="140">
        <v>622</v>
      </c>
    </row>
    <row r="3680" spans="2:5">
      <c r="B3680" s="139">
        <v>44249</v>
      </c>
      <c r="C3680" t="s">
        <v>564</v>
      </c>
      <c r="D3680" t="s">
        <v>563</v>
      </c>
      <c r="E3680" s="140">
        <v>467</v>
      </c>
    </row>
    <row r="3681" spans="2:5">
      <c r="B3681" s="139">
        <v>44425</v>
      </c>
      <c r="C3681" t="s">
        <v>571</v>
      </c>
      <c r="D3681" t="s">
        <v>563</v>
      </c>
      <c r="E3681" s="140">
        <v>339</v>
      </c>
    </row>
    <row r="3682" spans="2:5">
      <c r="B3682" s="139">
        <v>44427</v>
      </c>
      <c r="C3682" t="s">
        <v>568</v>
      </c>
      <c r="D3682" t="s">
        <v>563</v>
      </c>
      <c r="E3682" s="140">
        <v>518</v>
      </c>
    </row>
    <row r="3683" spans="2:5">
      <c r="B3683" s="139">
        <v>44236</v>
      </c>
      <c r="C3683" t="s">
        <v>561</v>
      </c>
      <c r="D3683" t="s">
        <v>560</v>
      </c>
      <c r="E3683" s="140">
        <v>326</v>
      </c>
    </row>
    <row r="3684" spans="2:5">
      <c r="B3684" s="139">
        <v>44344</v>
      </c>
      <c r="C3684" t="s">
        <v>568</v>
      </c>
      <c r="D3684" t="s">
        <v>560</v>
      </c>
      <c r="E3684" s="140">
        <v>721</v>
      </c>
    </row>
    <row r="3685" spans="2:5">
      <c r="B3685" s="139">
        <v>44438</v>
      </c>
      <c r="C3685" t="s">
        <v>571</v>
      </c>
      <c r="D3685" t="s">
        <v>560</v>
      </c>
      <c r="E3685" s="140">
        <v>285</v>
      </c>
    </row>
    <row r="3686" spans="2:5">
      <c r="B3686" s="139">
        <v>44464</v>
      </c>
      <c r="C3686" t="s">
        <v>567</v>
      </c>
      <c r="D3686" t="s">
        <v>560</v>
      </c>
      <c r="E3686" s="140">
        <v>537</v>
      </c>
    </row>
    <row r="3687" spans="2:5">
      <c r="B3687" s="139">
        <v>44205</v>
      </c>
      <c r="C3687" t="s">
        <v>571</v>
      </c>
      <c r="D3687" t="s">
        <v>560</v>
      </c>
      <c r="E3687" s="140">
        <v>896</v>
      </c>
    </row>
    <row r="3688" spans="2:5">
      <c r="B3688" s="139">
        <v>44472</v>
      </c>
      <c r="C3688" t="s">
        <v>567</v>
      </c>
      <c r="D3688" t="s">
        <v>560</v>
      </c>
      <c r="E3688" s="140">
        <v>881</v>
      </c>
    </row>
    <row r="3689" spans="2:5">
      <c r="B3689" s="139">
        <v>44363</v>
      </c>
      <c r="C3689" t="s">
        <v>559</v>
      </c>
      <c r="D3689" t="s">
        <v>560</v>
      </c>
      <c r="E3689" s="140">
        <v>219</v>
      </c>
    </row>
    <row r="3690" spans="2:5">
      <c r="B3690" s="139">
        <v>44541</v>
      </c>
      <c r="C3690" t="s">
        <v>566</v>
      </c>
      <c r="D3690" t="s">
        <v>565</v>
      </c>
      <c r="E3690" s="140">
        <v>154</v>
      </c>
    </row>
    <row r="3691" spans="2:5">
      <c r="B3691" s="139">
        <v>44412</v>
      </c>
      <c r="C3691" t="s">
        <v>568</v>
      </c>
      <c r="D3691" t="s">
        <v>565</v>
      </c>
      <c r="E3691" s="140">
        <v>213</v>
      </c>
    </row>
    <row r="3692" spans="2:5">
      <c r="B3692" s="139">
        <v>44436</v>
      </c>
      <c r="C3692" t="s">
        <v>567</v>
      </c>
      <c r="D3692" t="s">
        <v>563</v>
      </c>
      <c r="E3692" s="140">
        <v>878</v>
      </c>
    </row>
    <row r="3693" spans="2:5">
      <c r="B3693" s="139">
        <v>44467</v>
      </c>
      <c r="C3693" t="s">
        <v>568</v>
      </c>
      <c r="D3693" t="s">
        <v>565</v>
      </c>
      <c r="E3693" s="140">
        <v>803</v>
      </c>
    </row>
    <row r="3694" spans="2:5">
      <c r="B3694" s="139">
        <v>44242</v>
      </c>
      <c r="C3694" t="s">
        <v>567</v>
      </c>
      <c r="D3694" t="s">
        <v>560</v>
      </c>
      <c r="E3694" s="140">
        <v>738</v>
      </c>
    </row>
    <row r="3695" spans="2:5">
      <c r="B3695" s="139">
        <v>44265</v>
      </c>
      <c r="C3695" t="s">
        <v>571</v>
      </c>
      <c r="D3695" t="s">
        <v>565</v>
      </c>
      <c r="E3695" s="140">
        <v>152</v>
      </c>
    </row>
    <row r="3696" spans="2:5">
      <c r="B3696" s="139">
        <v>44392</v>
      </c>
      <c r="C3696" t="s">
        <v>559</v>
      </c>
      <c r="D3696" t="s">
        <v>560</v>
      </c>
      <c r="E3696" s="140">
        <v>904</v>
      </c>
    </row>
    <row r="3697" spans="2:5">
      <c r="B3697" s="139">
        <v>44534</v>
      </c>
      <c r="C3697" t="s">
        <v>562</v>
      </c>
      <c r="D3697" t="s">
        <v>560</v>
      </c>
      <c r="E3697" s="140">
        <v>707</v>
      </c>
    </row>
    <row r="3698" spans="2:5">
      <c r="B3698" s="139">
        <v>44338</v>
      </c>
      <c r="C3698" t="s">
        <v>561</v>
      </c>
      <c r="D3698" t="s">
        <v>565</v>
      </c>
      <c r="E3698" s="140">
        <v>710</v>
      </c>
    </row>
    <row r="3699" spans="2:5">
      <c r="B3699" s="139">
        <v>44353</v>
      </c>
      <c r="C3699" t="s">
        <v>564</v>
      </c>
      <c r="D3699" t="s">
        <v>563</v>
      </c>
      <c r="E3699" s="140">
        <v>719</v>
      </c>
    </row>
    <row r="3700" spans="2:5">
      <c r="B3700" s="139">
        <v>44210</v>
      </c>
      <c r="C3700" t="s">
        <v>561</v>
      </c>
      <c r="D3700" t="s">
        <v>563</v>
      </c>
      <c r="E3700" s="140">
        <v>185</v>
      </c>
    </row>
    <row r="3701" spans="2:5">
      <c r="B3701" s="139">
        <v>44239</v>
      </c>
      <c r="C3701" t="s">
        <v>561</v>
      </c>
      <c r="D3701" t="s">
        <v>565</v>
      </c>
      <c r="E3701" s="140">
        <v>690</v>
      </c>
    </row>
    <row r="3702" spans="2:5">
      <c r="B3702" s="139">
        <v>44230</v>
      </c>
      <c r="C3702" t="s">
        <v>569</v>
      </c>
      <c r="D3702" t="s">
        <v>563</v>
      </c>
      <c r="E3702" s="140">
        <v>322</v>
      </c>
    </row>
    <row r="3703" spans="2:5">
      <c r="B3703" s="139">
        <v>44552</v>
      </c>
      <c r="C3703" t="s">
        <v>566</v>
      </c>
      <c r="D3703" t="s">
        <v>563</v>
      </c>
      <c r="E3703" s="140">
        <v>299</v>
      </c>
    </row>
    <row r="3704" spans="2:5">
      <c r="B3704" s="139">
        <v>44549</v>
      </c>
      <c r="C3704" t="s">
        <v>568</v>
      </c>
      <c r="D3704" t="s">
        <v>565</v>
      </c>
      <c r="E3704" s="140">
        <v>248</v>
      </c>
    </row>
    <row r="3705" spans="2:5">
      <c r="B3705" s="139">
        <v>44531</v>
      </c>
      <c r="C3705" t="s">
        <v>564</v>
      </c>
      <c r="D3705" t="s">
        <v>565</v>
      </c>
      <c r="E3705" s="140">
        <v>354</v>
      </c>
    </row>
    <row r="3706" spans="2:5">
      <c r="B3706" s="139">
        <v>44293</v>
      </c>
      <c r="C3706" t="s">
        <v>566</v>
      </c>
      <c r="D3706" t="s">
        <v>565</v>
      </c>
      <c r="E3706" s="140">
        <v>603</v>
      </c>
    </row>
    <row r="3707" spans="2:5">
      <c r="B3707" s="139">
        <v>44560</v>
      </c>
      <c r="C3707" t="s">
        <v>568</v>
      </c>
      <c r="D3707" t="s">
        <v>565</v>
      </c>
      <c r="E3707" s="140">
        <v>888</v>
      </c>
    </row>
    <row r="3708" spans="2:5">
      <c r="B3708" s="139">
        <v>44537</v>
      </c>
      <c r="C3708" t="s">
        <v>567</v>
      </c>
      <c r="D3708" t="s">
        <v>563</v>
      </c>
      <c r="E3708" s="140">
        <v>304</v>
      </c>
    </row>
    <row r="3709" spans="2:5">
      <c r="B3709" s="139">
        <v>44243</v>
      </c>
      <c r="C3709" t="s">
        <v>561</v>
      </c>
      <c r="D3709" t="s">
        <v>560</v>
      </c>
      <c r="E3709" s="140">
        <v>816</v>
      </c>
    </row>
    <row r="3710" spans="2:5">
      <c r="B3710" s="139">
        <v>44215</v>
      </c>
      <c r="C3710" t="s">
        <v>559</v>
      </c>
      <c r="D3710" t="s">
        <v>563</v>
      </c>
      <c r="E3710" s="140">
        <v>387</v>
      </c>
    </row>
    <row r="3711" spans="2:5">
      <c r="B3711" s="139">
        <v>44478</v>
      </c>
      <c r="C3711" t="s">
        <v>569</v>
      </c>
      <c r="D3711" t="s">
        <v>560</v>
      </c>
      <c r="E3711" s="140">
        <v>864</v>
      </c>
    </row>
    <row r="3712" spans="2:5">
      <c r="B3712" s="139">
        <v>44442</v>
      </c>
      <c r="C3712" t="s">
        <v>562</v>
      </c>
      <c r="D3712" t="s">
        <v>563</v>
      </c>
      <c r="E3712" s="140">
        <v>318</v>
      </c>
    </row>
    <row r="3713" spans="2:5">
      <c r="B3713" s="139">
        <v>44457</v>
      </c>
      <c r="C3713" t="s">
        <v>566</v>
      </c>
      <c r="D3713" t="s">
        <v>560</v>
      </c>
      <c r="E3713" s="140">
        <v>752</v>
      </c>
    </row>
    <row r="3714" spans="2:5">
      <c r="B3714" s="139">
        <v>44267</v>
      </c>
      <c r="C3714" t="s">
        <v>564</v>
      </c>
      <c r="D3714" t="s">
        <v>563</v>
      </c>
      <c r="E3714" s="140">
        <v>218</v>
      </c>
    </row>
    <row r="3715" spans="2:5">
      <c r="B3715" s="139">
        <v>44528</v>
      </c>
      <c r="C3715" t="s">
        <v>566</v>
      </c>
      <c r="D3715" t="s">
        <v>560</v>
      </c>
      <c r="E3715" s="140">
        <v>372</v>
      </c>
    </row>
    <row r="3716" spans="2:5">
      <c r="B3716" s="139">
        <v>44556</v>
      </c>
      <c r="C3716" t="s">
        <v>562</v>
      </c>
      <c r="D3716" t="s">
        <v>563</v>
      </c>
      <c r="E3716" s="140">
        <v>843</v>
      </c>
    </row>
    <row r="3717" spans="2:5">
      <c r="B3717" s="139">
        <v>44461</v>
      </c>
      <c r="C3717" t="s">
        <v>568</v>
      </c>
      <c r="D3717" t="s">
        <v>563</v>
      </c>
      <c r="E3717" s="140">
        <v>622</v>
      </c>
    </row>
    <row r="3718" spans="2:5">
      <c r="B3718" s="139">
        <v>44330</v>
      </c>
      <c r="C3718" t="s">
        <v>570</v>
      </c>
      <c r="D3718" t="s">
        <v>560</v>
      </c>
      <c r="E3718" s="140">
        <v>391</v>
      </c>
    </row>
    <row r="3719" spans="2:5">
      <c r="B3719" s="139">
        <v>44550</v>
      </c>
      <c r="C3719" t="s">
        <v>561</v>
      </c>
      <c r="D3719" t="s">
        <v>565</v>
      </c>
      <c r="E3719" s="140">
        <v>262</v>
      </c>
    </row>
    <row r="3720" spans="2:5">
      <c r="B3720" s="139">
        <v>44404</v>
      </c>
      <c r="C3720" t="s">
        <v>567</v>
      </c>
      <c r="D3720" t="s">
        <v>560</v>
      </c>
      <c r="E3720" s="140">
        <v>256</v>
      </c>
    </row>
    <row r="3721" spans="2:5">
      <c r="B3721" s="139">
        <v>44433</v>
      </c>
      <c r="C3721" t="s">
        <v>559</v>
      </c>
      <c r="D3721" t="s">
        <v>560</v>
      </c>
      <c r="E3721" s="140">
        <v>644</v>
      </c>
    </row>
    <row r="3722" spans="2:5">
      <c r="B3722" s="139">
        <v>44385</v>
      </c>
      <c r="C3722" t="s">
        <v>569</v>
      </c>
      <c r="D3722" t="s">
        <v>565</v>
      </c>
      <c r="E3722" s="140">
        <v>543</v>
      </c>
    </row>
    <row r="3723" spans="2:5">
      <c r="B3723" s="139">
        <v>44259</v>
      </c>
      <c r="C3723" t="s">
        <v>566</v>
      </c>
      <c r="D3723" t="s">
        <v>565</v>
      </c>
      <c r="E3723" s="140">
        <v>277</v>
      </c>
    </row>
    <row r="3724" spans="2:5">
      <c r="B3724" s="139">
        <v>44337</v>
      </c>
      <c r="C3724" t="s">
        <v>569</v>
      </c>
      <c r="D3724" t="s">
        <v>563</v>
      </c>
      <c r="E3724" s="140">
        <v>210</v>
      </c>
    </row>
    <row r="3725" spans="2:5">
      <c r="B3725" s="139">
        <v>44488</v>
      </c>
      <c r="C3725" t="s">
        <v>566</v>
      </c>
      <c r="D3725" t="s">
        <v>560</v>
      </c>
      <c r="E3725" s="140">
        <v>698</v>
      </c>
    </row>
    <row r="3726" spans="2:5">
      <c r="B3726" s="139">
        <v>44234</v>
      </c>
      <c r="C3726" t="s">
        <v>569</v>
      </c>
      <c r="D3726" t="s">
        <v>560</v>
      </c>
      <c r="E3726" s="140">
        <v>752</v>
      </c>
    </row>
    <row r="3727" spans="2:5">
      <c r="B3727" s="139">
        <v>44542</v>
      </c>
      <c r="C3727" t="s">
        <v>568</v>
      </c>
      <c r="D3727" t="s">
        <v>560</v>
      </c>
      <c r="E3727" s="140">
        <v>129</v>
      </c>
    </row>
    <row r="3728" spans="2:5">
      <c r="B3728" s="139">
        <v>44491</v>
      </c>
      <c r="C3728" t="s">
        <v>568</v>
      </c>
      <c r="D3728" t="s">
        <v>563</v>
      </c>
      <c r="E3728" s="140">
        <v>294</v>
      </c>
    </row>
    <row r="3729" spans="2:5">
      <c r="B3729" s="139">
        <v>44337</v>
      </c>
      <c r="C3729" t="s">
        <v>571</v>
      </c>
      <c r="D3729" t="s">
        <v>560</v>
      </c>
      <c r="E3729" s="140">
        <v>496</v>
      </c>
    </row>
    <row r="3730" spans="2:5">
      <c r="B3730" s="139">
        <v>44379</v>
      </c>
      <c r="C3730" t="s">
        <v>569</v>
      </c>
      <c r="D3730" t="s">
        <v>560</v>
      </c>
      <c r="E3730" s="140">
        <v>314</v>
      </c>
    </row>
    <row r="3731" spans="2:5">
      <c r="B3731" s="139">
        <v>44364</v>
      </c>
      <c r="C3731" t="s">
        <v>564</v>
      </c>
      <c r="D3731" t="s">
        <v>563</v>
      </c>
      <c r="E3731" s="140">
        <v>608</v>
      </c>
    </row>
    <row r="3732" spans="2:5">
      <c r="B3732" s="139">
        <v>44510</v>
      </c>
      <c r="C3732" t="s">
        <v>569</v>
      </c>
      <c r="D3732" t="s">
        <v>560</v>
      </c>
      <c r="E3732" s="140">
        <v>595</v>
      </c>
    </row>
    <row r="3733" spans="2:5">
      <c r="B3733" s="139">
        <v>44400</v>
      </c>
      <c r="C3733" t="s">
        <v>571</v>
      </c>
      <c r="D3733" t="s">
        <v>563</v>
      </c>
      <c r="E3733" s="140">
        <v>456</v>
      </c>
    </row>
    <row r="3734" spans="2:5">
      <c r="B3734" s="139">
        <v>44433</v>
      </c>
      <c r="C3734" t="s">
        <v>568</v>
      </c>
      <c r="D3734" t="s">
        <v>563</v>
      </c>
      <c r="E3734" s="140">
        <v>118</v>
      </c>
    </row>
    <row r="3735" spans="2:5">
      <c r="B3735" s="139">
        <v>44513</v>
      </c>
      <c r="C3735" t="s">
        <v>568</v>
      </c>
      <c r="D3735" t="s">
        <v>560</v>
      </c>
      <c r="E3735" s="140">
        <v>746</v>
      </c>
    </row>
    <row r="3736" spans="2:5">
      <c r="B3736" s="139">
        <v>44292</v>
      </c>
      <c r="C3736" t="s">
        <v>559</v>
      </c>
      <c r="D3736" t="s">
        <v>565</v>
      </c>
      <c r="E3736" s="140">
        <v>787</v>
      </c>
    </row>
    <row r="3737" spans="2:5">
      <c r="B3737" s="139">
        <v>44475</v>
      </c>
      <c r="C3737" t="s">
        <v>567</v>
      </c>
      <c r="D3737" t="s">
        <v>560</v>
      </c>
      <c r="E3737" s="140">
        <v>822</v>
      </c>
    </row>
    <row r="3738" spans="2:5">
      <c r="B3738" s="139">
        <v>44538</v>
      </c>
      <c r="C3738" t="s">
        <v>567</v>
      </c>
      <c r="D3738" t="s">
        <v>565</v>
      </c>
      <c r="E3738" s="140">
        <v>622</v>
      </c>
    </row>
    <row r="3739" spans="2:5">
      <c r="B3739" s="139">
        <v>44298</v>
      </c>
      <c r="C3739" t="s">
        <v>559</v>
      </c>
      <c r="D3739" t="s">
        <v>560</v>
      </c>
      <c r="E3739" s="140">
        <v>754</v>
      </c>
    </row>
    <row r="3740" spans="2:5">
      <c r="B3740" s="139">
        <v>44351</v>
      </c>
      <c r="C3740" t="s">
        <v>569</v>
      </c>
      <c r="D3740" t="s">
        <v>560</v>
      </c>
      <c r="E3740" s="140">
        <v>849</v>
      </c>
    </row>
    <row r="3741" spans="2:5">
      <c r="B3741" s="139">
        <v>44505</v>
      </c>
      <c r="C3741" t="s">
        <v>567</v>
      </c>
      <c r="D3741" t="s">
        <v>560</v>
      </c>
      <c r="E3741" s="140">
        <v>529</v>
      </c>
    </row>
    <row r="3742" spans="2:5">
      <c r="B3742" s="139">
        <v>44558</v>
      </c>
      <c r="C3742" t="s">
        <v>570</v>
      </c>
      <c r="D3742" t="s">
        <v>560</v>
      </c>
      <c r="E3742" s="140">
        <v>865</v>
      </c>
    </row>
    <row r="3743" spans="2:5">
      <c r="B3743" s="139">
        <v>44377</v>
      </c>
      <c r="C3743" t="s">
        <v>561</v>
      </c>
      <c r="D3743" t="s">
        <v>560</v>
      </c>
      <c r="E3743" s="140">
        <v>198</v>
      </c>
    </row>
    <row r="3744" spans="2:5">
      <c r="B3744" s="139">
        <v>44336</v>
      </c>
      <c r="C3744" t="s">
        <v>564</v>
      </c>
      <c r="D3744" t="s">
        <v>563</v>
      </c>
      <c r="E3744" s="140">
        <v>266</v>
      </c>
    </row>
    <row r="3745" spans="2:5">
      <c r="B3745" s="139">
        <v>44389</v>
      </c>
      <c r="C3745" t="s">
        <v>564</v>
      </c>
      <c r="D3745" t="s">
        <v>565</v>
      </c>
      <c r="E3745" s="140">
        <v>530</v>
      </c>
    </row>
    <row r="3746" spans="2:5">
      <c r="B3746" s="139">
        <v>44455</v>
      </c>
      <c r="C3746" t="s">
        <v>571</v>
      </c>
      <c r="D3746" t="s">
        <v>560</v>
      </c>
      <c r="E3746" s="140">
        <v>976</v>
      </c>
    </row>
    <row r="3747" spans="2:5">
      <c r="B3747" s="139">
        <v>44431</v>
      </c>
      <c r="C3747" t="s">
        <v>561</v>
      </c>
      <c r="D3747" t="s">
        <v>560</v>
      </c>
      <c r="E3747" s="140">
        <v>855</v>
      </c>
    </row>
    <row r="3748" spans="2:5">
      <c r="B3748" s="139">
        <v>44303</v>
      </c>
      <c r="C3748" t="s">
        <v>561</v>
      </c>
      <c r="D3748" t="s">
        <v>563</v>
      </c>
      <c r="E3748" s="140">
        <v>176</v>
      </c>
    </row>
    <row r="3749" spans="2:5">
      <c r="B3749" s="139">
        <v>44452</v>
      </c>
      <c r="C3749" t="s">
        <v>568</v>
      </c>
      <c r="D3749" t="s">
        <v>565</v>
      </c>
      <c r="E3749" s="140">
        <v>144</v>
      </c>
    </row>
    <row r="3750" spans="2:5">
      <c r="B3750" s="139">
        <v>44220</v>
      </c>
      <c r="C3750" t="s">
        <v>570</v>
      </c>
      <c r="D3750" t="s">
        <v>560</v>
      </c>
      <c r="E3750" s="140">
        <v>491</v>
      </c>
    </row>
    <row r="3751" spans="2:5">
      <c r="B3751" s="139">
        <v>44450</v>
      </c>
      <c r="C3751" t="s">
        <v>571</v>
      </c>
      <c r="D3751" t="s">
        <v>563</v>
      </c>
      <c r="E3751" s="140">
        <v>664</v>
      </c>
    </row>
    <row r="3752" spans="2:5">
      <c r="B3752" s="139">
        <v>44223</v>
      </c>
      <c r="C3752" t="s">
        <v>559</v>
      </c>
      <c r="D3752" t="s">
        <v>565</v>
      </c>
      <c r="E3752" s="140">
        <v>917</v>
      </c>
    </row>
    <row r="3753" spans="2:5">
      <c r="B3753" s="139">
        <v>44269</v>
      </c>
      <c r="C3753" t="s">
        <v>568</v>
      </c>
      <c r="D3753" t="s">
        <v>560</v>
      </c>
      <c r="E3753" s="140">
        <v>265</v>
      </c>
    </row>
    <row r="3754" spans="2:5">
      <c r="B3754" s="139">
        <v>44441</v>
      </c>
      <c r="C3754" t="s">
        <v>570</v>
      </c>
      <c r="D3754" t="s">
        <v>563</v>
      </c>
      <c r="E3754" s="140">
        <v>184</v>
      </c>
    </row>
    <row r="3755" spans="2:5">
      <c r="B3755" s="139">
        <v>44425</v>
      </c>
      <c r="C3755" t="s">
        <v>562</v>
      </c>
      <c r="D3755" t="s">
        <v>563</v>
      </c>
      <c r="E3755" s="140">
        <v>344</v>
      </c>
    </row>
    <row r="3756" spans="2:5">
      <c r="B3756" s="139">
        <v>44280</v>
      </c>
      <c r="C3756" t="s">
        <v>562</v>
      </c>
      <c r="D3756" t="s">
        <v>565</v>
      </c>
      <c r="E3756" s="140">
        <v>702</v>
      </c>
    </row>
    <row r="3757" spans="2:5">
      <c r="B3757" s="139">
        <v>44382</v>
      </c>
      <c r="C3757" t="s">
        <v>568</v>
      </c>
      <c r="D3757" t="s">
        <v>565</v>
      </c>
      <c r="E3757" s="140">
        <v>878</v>
      </c>
    </row>
    <row r="3758" spans="2:5">
      <c r="B3758" s="139">
        <v>44373</v>
      </c>
      <c r="C3758" t="s">
        <v>568</v>
      </c>
      <c r="D3758" t="s">
        <v>565</v>
      </c>
      <c r="E3758" s="140">
        <v>521</v>
      </c>
    </row>
    <row r="3759" spans="2:5">
      <c r="B3759" s="139">
        <v>44507</v>
      </c>
      <c r="C3759" t="s">
        <v>567</v>
      </c>
      <c r="D3759" t="s">
        <v>565</v>
      </c>
      <c r="E3759" s="140">
        <v>235</v>
      </c>
    </row>
    <row r="3760" spans="2:5">
      <c r="B3760" s="139">
        <v>44556</v>
      </c>
      <c r="C3760" t="s">
        <v>561</v>
      </c>
      <c r="D3760" t="s">
        <v>560</v>
      </c>
      <c r="E3760" s="140">
        <v>133</v>
      </c>
    </row>
    <row r="3761" spans="2:5">
      <c r="B3761" s="139">
        <v>44205</v>
      </c>
      <c r="C3761" t="s">
        <v>562</v>
      </c>
      <c r="D3761" t="s">
        <v>563</v>
      </c>
      <c r="E3761" s="140">
        <v>389</v>
      </c>
    </row>
    <row r="3762" spans="2:5">
      <c r="B3762" s="139">
        <v>44399</v>
      </c>
      <c r="C3762" t="s">
        <v>571</v>
      </c>
      <c r="D3762" t="s">
        <v>565</v>
      </c>
      <c r="E3762" s="140">
        <v>604</v>
      </c>
    </row>
    <row r="3763" spans="2:5">
      <c r="B3763" s="139">
        <v>44514</v>
      </c>
      <c r="C3763" t="s">
        <v>570</v>
      </c>
      <c r="D3763" t="s">
        <v>565</v>
      </c>
      <c r="E3763" s="140">
        <v>899</v>
      </c>
    </row>
    <row r="3764" spans="2:5">
      <c r="B3764" s="139">
        <v>44323</v>
      </c>
      <c r="C3764" t="s">
        <v>561</v>
      </c>
      <c r="D3764" t="s">
        <v>563</v>
      </c>
      <c r="E3764" s="140">
        <v>448</v>
      </c>
    </row>
    <row r="3765" spans="2:5">
      <c r="B3765" s="139">
        <v>44280</v>
      </c>
      <c r="C3765" t="s">
        <v>570</v>
      </c>
      <c r="D3765" t="s">
        <v>563</v>
      </c>
      <c r="E3765" s="140">
        <v>850</v>
      </c>
    </row>
    <row r="3766" spans="2:5">
      <c r="B3766" s="139">
        <v>44298</v>
      </c>
      <c r="C3766" t="s">
        <v>567</v>
      </c>
      <c r="D3766" t="s">
        <v>563</v>
      </c>
      <c r="E3766" s="140">
        <v>744</v>
      </c>
    </row>
    <row r="3767" spans="2:5">
      <c r="B3767" s="139">
        <v>44252</v>
      </c>
      <c r="C3767" t="s">
        <v>559</v>
      </c>
      <c r="D3767" t="s">
        <v>560</v>
      </c>
      <c r="E3767" s="140">
        <v>571</v>
      </c>
    </row>
    <row r="3768" spans="2:5">
      <c r="B3768" s="139">
        <v>44479</v>
      </c>
      <c r="C3768" t="s">
        <v>562</v>
      </c>
      <c r="D3768" t="s">
        <v>560</v>
      </c>
      <c r="E3768" s="140">
        <v>203</v>
      </c>
    </row>
    <row r="3769" spans="2:5">
      <c r="B3769" s="139">
        <v>44446</v>
      </c>
      <c r="C3769" t="s">
        <v>568</v>
      </c>
      <c r="D3769" t="s">
        <v>565</v>
      </c>
      <c r="E3769" s="140">
        <v>536</v>
      </c>
    </row>
    <row r="3770" spans="2:5">
      <c r="B3770" s="139">
        <v>44468</v>
      </c>
      <c r="C3770" t="s">
        <v>567</v>
      </c>
      <c r="D3770" t="s">
        <v>565</v>
      </c>
      <c r="E3770" s="140">
        <v>586</v>
      </c>
    </row>
    <row r="3771" spans="2:5">
      <c r="B3771" s="139">
        <v>44328</v>
      </c>
      <c r="C3771" t="s">
        <v>559</v>
      </c>
      <c r="D3771" t="s">
        <v>563</v>
      </c>
      <c r="E3771" s="140">
        <v>826</v>
      </c>
    </row>
    <row r="3772" spans="2:5">
      <c r="B3772" s="139">
        <v>44328</v>
      </c>
      <c r="C3772" t="s">
        <v>559</v>
      </c>
      <c r="D3772" t="s">
        <v>560</v>
      </c>
      <c r="E3772" s="140">
        <v>871</v>
      </c>
    </row>
    <row r="3773" spans="2:5">
      <c r="B3773" s="139">
        <v>44351</v>
      </c>
      <c r="C3773" t="s">
        <v>559</v>
      </c>
      <c r="D3773" t="s">
        <v>563</v>
      </c>
      <c r="E3773" s="140">
        <v>823</v>
      </c>
    </row>
    <row r="3774" spans="2:5">
      <c r="B3774" s="139">
        <v>44361</v>
      </c>
      <c r="C3774" t="s">
        <v>568</v>
      </c>
      <c r="D3774" t="s">
        <v>563</v>
      </c>
      <c r="E3774" s="140">
        <v>689</v>
      </c>
    </row>
    <row r="3775" spans="2:5">
      <c r="B3775" s="139">
        <v>44249</v>
      </c>
      <c r="C3775" t="s">
        <v>569</v>
      </c>
      <c r="D3775" t="s">
        <v>563</v>
      </c>
      <c r="E3775" s="140">
        <v>783</v>
      </c>
    </row>
    <row r="3776" spans="2:5">
      <c r="B3776" s="139">
        <v>44471</v>
      </c>
      <c r="C3776" t="s">
        <v>566</v>
      </c>
      <c r="D3776" t="s">
        <v>565</v>
      </c>
      <c r="E3776" s="140">
        <v>271</v>
      </c>
    </row>
    <row r="3777" spans="2:5">
      <c r="B3777" s="139">
        <v>44378</v>
      </c>
      <c r="C3777" t="s">
        <v>561</v>
      </c>
      <c r="D3777" t="s">
        <v>565</v>
      </c>
      <c r="E3777" s="140">
        <v>420</v>
      </c>
    </row>
    <row r="3778" spans="2:5">
      <c r="B3778" s="139">
        <v>44358</v>
      </c>
      <c r="C3778" t="s">
        <v>568</v>
      </c>
      <c r="D3778" t="s">
        <v>563</v>
      </c>
      <c r="E3778" s="140">
        <v>241</v>
      </c>
    </row>
    <row r="3779" spans="2:5">
      <c r="B3779" s="139">
        <v>44411</v>
      </c>
      <c r="C3779" t="s">
        <v>564</v>
      </c>
      <c r="D3779" t="s">
        <v>560</v>
      </c>
      <c r="E3779" s="140">
        <v>541</v>
      </c>
    </row>
    <row r="3780" spans="2:5">
      <c r="B3780" s="139">
        <v>44356</v>
      </c>
      <c r="C3780" t="s">
        <v>562</v>
      </c>
      <c r="D3780" t="s">
        <v>563</v>
      </c>
      <c r="E3780" s="140">
        <v>974</v>
      </c>
    </row>
    <row r="3781" spans="2:5">
      <c r="B3781" s="139">
        <v>44406</v>
      </c>
      <c r="C3781" t="s">
        <v>568</v>
      </c>
      <c r="D3781" t="s">
        <v>565</v>
      </c>
      <c r="E3781" s="140">
        <v>326</v>
      </c>
    </row>
    <row r="3782" spans="2:5">
      <c r="B3782" s="139">
        <v>44200</v>
      </c>
      <c r="C3782" t="s">
        <v>570</v>
      </c>
      <c r="D3782" t="s">
        <v>560</v>
      </c>
      <c r="E3782" s="140">
        <v>561</v>
      </c>
    </row>
    <row r="3783" spans="2:5">
      <c r="B3783" s="139">
        <v>44336</v>
      </c>
      <c r="C3783" t="s">
        <v>566</v>
      </c>
      <c r="D3783" t="s">
        <v>565</v>
      </c>
      <c r="E3783" s="140">
        <v>588</v>
      </c>
    </row>
    <row r="3784" spans="2:5">
      <c r="B3784" s="139">
        <v>44241</v>
      </c>
      <c r="C3784" t="s">
        <v>571</v>
      </c>
      <c r="D3784" t="s">
        <v>560</v>
      </c>
      <c r="E3784" s="140">
        <v>444</v>
      </c>
    </row>
    <row r="3785" spans="2:5">
      <c r="B3785" s="139">
        <v>44292</v>
      </c>
      <c r="C3785" t="s">
        <v>562</v>
      </c>
      <c r="D3785" t="s">
        <v>563</v>
      </c>
      <c r="E3785" s="140">
        <v>208</v>
      </c>
    </row>
    <row r="3786" spans="2:5">
      <c r="B3786" s="139">
        <v>44236</v>
      </c>
      <c r="C3786" t="s">
        <v>567</v>
      </c>
      <c r="D3786" t="s">
        <v>563</v>
      </c>
      <c r="E3786" s="140">
        <v>959</v>
      </c>
    </row>
    <row r="3787" spans="2:5">
      <c r="B3787" s="139">
        <v>44298</v>
      </c>
      <c r="C3787" t="s">
        <v>561</v>
      </c>
      <c r="D3787" t="s">
        <v>563</v>
      </c>
      <c r="E3787" s="140">
        <v>223</v>
      </c>
    </row>
    <row r="3788" spans="2:5">
      <c r="B3788" s="139">
        <v>44436</v>
      </c>
      <c r="C3788" t="s">
        <v>569</v>
      </c>
      <c r="D3788" t="s">
        <v>560</v>
      </c>
      <c r="E3788" s="140">
        <v>157</v>
      </c>
    </row>
    <row r="3789" spans="2:5">
      <c r="B3789" s="139">
        <v>44489</v>
      </c>
      <c r="C3789" t="s">
        <v>571</v>
      </c>
      <c r="D3789" t="s">
        <v>560</v>
      </c>
      <c r="E3789" s="140">
        <v>245</v>
      </c>
    </row>
    <row r="3790" spans="2:5">
      <c r="B3790" s="139">
        <v>44495</v>
      </c>
      <c r="C3790" t="s">
        <v>559</v>
      </c>
      <c r="D3790" t="s">
        <v>563</v>
      </c>
      <c r="E3790" s="140">
        <v>454</v>
      </c>
    </row>
    <row r="3791" spans="2:5">
      <c r="B3791" s="139">
        <v>44266</v>
      </c>
      <c r="C3791" t="s">
        <v>569</v>
      </c>
      <c r="D3791" t="s">
        <v>560</v>
      </c>
      <c r="E3791" s="140">
        <v>978</v>
      </c>
    </row>
    <row r="3792" spans="2:5">
      <c r="B3792" s="139">
        <v>44199</v>
      </c>
      <c r="C3792" t="s">
        <v>568</v>
      </c>
      <c r="D3792" t="s">
        <v>560</v>
      </c>
      <c r="E3792" s="140">
        <v>411</v>
      </c>
    </row>
    <row r="3793" spans="2:5">
      <c r="B3793" s="139">
        <v>44361</v>
      </c>
      <c r="C3793" t="s">
        <v>561</v>
      </c>
      <c r="D3793" t="s">
        <v>563</v>
      </c>
      <c r="E3793" s="140">
        <v>146</v>
      </c>
    </row>
    <row r="3794" spans="2:5">
      <c r="B3794" s="139">
        <v>44387</v>
      </c>
      <c r="C3794" t="s">
        <v>567</v>
      </c>
      <c r="D3794" t="s">
        <v>560</v>
      </c>
      <c r="E3794" s="140">
        <v>232</v>
      </c>
    </row>
    <row r="3795" spans="2:5">
      <c r="B3795" s="139">
        <v>44403</v>
      </c>
      <c r="C3795" t="s">
        <v>566</v>
      </c>
      <c r="D3795" t="s">
        <v>565</v>
      </c>
      <c r="E3795" s="140">
        <v>574</v>
      </c>
    </row>
    <row r="3796" spans="2:5">
      <c r="B3796" s="139">
        <v>44311</v>
      </c>
      <c r="C3796" t="s">
        <v>561</v>
      </c>
      <c r="D3796" t="s">
        <v>565</v>
      </c>
      <c r="E3796" s="140">
        <v>625</v>
      </c>
    </row>
    <row r="3797" spans="2:5">
      <c r="B3797" s="139">
        <v>44549</v>
      </c>
      <c r="C3797" t="s">
        <v>570</v>
      </c>
      <c r="D3797" t="s">
        <v>565</v>
      </c>
      <c r="E3797" s="140">
        <v>217</v>
      </c>
    </row>
    <row r="3798" spans="2:5">
      <c r="B3798" s="139">
        <v>44322</v>
      </c>
      <c r="C3798" t="s">
        <v>561</v>
      </c>
      <c r="D3798" t="s">
        <v>560</v>
      </c>
      <c r="E3798" s="140">
        <v>746</v>
      </c>
    </row>
    <row r="3799" spans="2:5">
      <c r="B3799" s="139">
        <v>44443</v>
      </c>
      <c r="C3799" t="s">
        <v>564</v>
      </c>
      <c r="D3799" t="s">
        <v>560</v>
      </c>
      <c r="E3799" s="140">
        <v>398</v>
      </c>
    </row>
    <row r="3800" spans="2:5">
      <c r="B3800" s="139">
        <v>44527</v>
      </c>
      <c r="C3800" t="s">
        <v>566</v>
      </c>
      <c r="D3800" t="s">
        <v>563</v>
      </c>
      <c r="E3800" s="140">
        <v>313</v>
      </c>
    </row>
    <row r="3801" spans="2:5">
      <c r="B3801" s="139">
        <v>44304</v>
      </c>
      <c r="C3801" t="s">
        <v>564</v>
      </c>
      <c r="D3801" t="s">
        <v>560</v>
      </c>
      <c r="E3801" s="140">
        <v>587</v>
      </c>
    </row>
    <row r="3802" spans="2:5">
      <c r="B3802" s="139">
        <v>44224</v>
      </c>
      <c r="C3802" t="s">
        <v>566</v>
      </c>
      <c r="D3802" t="s">
        <v>563</v>
      </c>
      <c r="E3802" s="140">
        <v>387</v>
      </c>
    </row>
    <row r="3803" spans="2:5">
      <c r="B3803" s="139">
        <v>44277</v>
      </c>
      <c r="C3803" t="s">
        <v>566</v>
      </c>
      <c r="D3803" t="s">
        <v>565</v>
      </c>
      <c r="E3803" s="140">
        <v>136</v>
      </c>
    </row>
    <row r="3804" spans="2:5">
      <c r="B3804" s="139">
        <v>44431</v>
      </c>
      <c r="C3804" t="s">
        <v>571</v>
      </c>
      <c r="D3804" t="s">
        <v>565</v>
      </c>
      <c r="E3804" s="140">
        <v>399</v>
      </c>
    </row>
    <row r="3805" spans="2:5">
      <c r="B3805" s="139">
        <v>44369</v>
      </c>
      <c r="C3805" t="s">
        <v>566</v>
      </c>
      <c r="D3805" t="s">
        <v>565</v>
      </c>
      <c r="E3805" s="140">
        <v>660</v>
      </c>
    </row>
    <row r="3806" spans="2:5">
      <c r="B3806" s="139">
        <v>44459</v>
      </c>
      <c r="C3806" t="s">
        <v>567</v>
      </c>
      <c r="D3806" t="s">
        <v>563</v>
      </c>
      <c r="E3806" s="140">
        <v>554</v>
      </c>
    </row>
    <row r="3807" spans="2:5">
      <c r="B3807" s="139">
        <v>44525</v>
      </c>
      <c r="C3807" t="s">
        <v>569</v>
      </c>
      <c r="D3807" t="s">
        <v>563</v>
      </c>
      <c r="E3807" s="140">
        <v>573</v>
      </c>
    </row>
    <row r="3808" spans="2:5">
      <c r="B3808" s="139">
        <v>44384</v>
      </c>
      <c r="C3808" t="s">
        <v>564</v>
      </c>
      <c r="D3808" t="s">
        <v>560</v>
      </c>
      <c r="E3808" s="140">
        <v>959</v>
      </c>
    </row>
    <row r="3809" spans="2:5">
      <c r="B3809" s="139">
        <v>44351</v>
      </c>
      <c r="C3809" t="s">
        <v>559</v>
      </c>
      <c r="D3809" t="s">
        <v>560</v>
      </c>
      <c r="E3809" s="140">
        <v>684</v>
      </c>
    </row>
    <row r="3810" spans="2:5">
      <c r="B3810" s="139">
        <v>44416</v>
      </c>
      <c r="C3810" t="s">
        <v>559</v>
      </c>
      <c r="D3810" t="s">
        <v>560</v>
      </c>
      <c r="E3810" s="140">
        <v>662</v>
      </c>
    </row>
    <row r="3811" spans="2:5">
      <c r="B3811" s="139">
        <v>44517</v>
      </c>
      <c r="C3811" t="s">
        <v>567</v>
      </c>
      <c r="D3811" t="s">
        <v>563</v>
      </c>
      <c r="E3811" s="140">
        <v>329</v>
      </c>
    </row>
    <row r="3812" spans="2:5">
      <c r="B3812" s="139">
        <v>44200</v>
      </c>
      <c r="C3812" t="s">
        <v>564</v>
      </c>
      <c r="D3812" t="s">
        <v>563</v>
      </c>
      <c r="E3812" s="140">
        <v>620</v>
      </c>
    </row>
    <row r="3813" spans="2:5">
      <c r="B3813" s="139">
        <v>44476</v>
      </c>
      <c r="C3813" t="s">
        <v>564</v>
      </c>
      <c r="D3813" t="s">
        <v>560</v>
      </c>
      <c r="E3813" s="140">
        <v>528</v>
      </c>
    </row>
    <row r="3814" spans="2:5">
      <c r="B3814" s="139">
        <v>44377</v>
      </c>
      <c r="C3814" t="s">
        <v>562</v>
      </c>
      <c r="D3814" t="s">
        <v>563</v>
      </c>
      <c r="E3814" s="140">
        <v>119</v>
      </c>
    </row>
    <row r="3815" spans="2:5">
      <c r="B3815" s="139">
        <v>44442</v>
      </c>
      <c r="C3815" t="s">
        <v>571</v>
      </c>
      <c r="D3815" t="s">
        <v>560</v>
      </c>
      <c r="E3815" s="140">
        <v>591</v>
      </c>
    </row>
    <row r="3816" spans="2:5">
      <c r="B3816" s="139">
        <v>44266</v>
      </c>
      <c r="C3816" t="s">
        <v>568</v>
      </c>
      <c r="D3816" t="s">
        <v>563</v>
      </c>
      <c r="E3816" s="140">
        <v>958</v>
      </c>
    </row>
    <row r="3817" spans="2:5">
      <c r="B3817" s="139">
        <v>44544</v>
      </c>
      <c r="C3817" t="s">
        <v>566</v>
      </c>
      <c r="D3817" t="s">
        <v>563</v>
      </c>
      <c r="E3817" s="140">
        <v>513</v>
      </c>
    </row>
    <row r="3818" spans="2:5">
      <c r="B3818" s="139">
        <v>44321</v>
      </c>
      <c r="C3818" t="s">
        <v>562</v>
      </c>
      <c r="D3818" t="s">
        <v>563</v>
      </c>
      <c r="E3818" s="140">
        <v>138</v>
      </c>
    </row>
    <row r="3819" spans="2:5">
      <c r="B3819" s="139">
        <v>44561</v>
      </c>
      <c r="C3819" t="s">
        <v>566</v>
      </c>
      <c r="D3819" t="s">
        <v>563</v>
      </c>
      <c r="E3819" s="140">
        <v>989</v>
      </c>
    </row>
    <row r="3820" spans="2:5">
      <c r="B3820" s="139">
        <v>44327</v>
      </c>
      <c r="C3820" t="s">
        <v>567</v>
      </c>
      <c r="D3820" t="s">
        <v>565</v>
      </c>
      <c r="E3820" s="140">
        <v>645</v>
      </c>
    </row>
    <row r="3821" spans="2:5">
      <c r="B3821" s="139">
        <v>44334</v>
      </c>
      <c r="C3821" t="s">
        <v>568</v>
      </c>
      <c r="D3821" t="s">
        <v>560</v>
      </c>
      <c r="E3821" s="140">
        <v>227</v>
      </c>
    </row>
    <row r="3822" spans="2:5">
      <c r="B3822" s="139">
        <v>44518</v>
      </c>
      <c r="C3822" t="s">
        <v>564</v>
      </c>
      <c r="D3822" t="s">
        <v>563</v>
      </c>
      <c r="E3822" s="140">
        <v>340</v>
      </c>
    </row>
    <row r="3823" spans="2:5">
      <c r="B3823" s="139">
        <v>44548</v>
      </c>
      <c r="C3823" t="s">
        <v>568</v>
      </c>
      <c r="D3823" t="s">
        <v>565</v>
      </c>
      <c r="E3823" s="140">
        <v>951</v>
      </c>
    </row>
    <row r="3824" spans="2:5">
      <c r="B3824" s="139">
        <v>44494</v>
      </c>
      <c r="C3824" t="s">
        <v>562</v>
      </c>
      <c r="D3824" t="s">
        <v>560</v>
      </c>
      <c r="E3824" s="140">
        <v>264</v>
      </c>
    </row>
    <row r="3825" spans="2:5">
      <c r="B3825" s="139">
        <v>44234</v>
      </c>
      <c r="C3825" t="s">
        <v>559</v>
      </c>
      <c r="D3825" t="s">
        <v>565</v>
      </c>
      <c r="E3825" s="140">
        <v>890</v>
      </c>
    </row>
    <row r="3826" spans="2:5">
      <c r="B3826" s="139">
        <v>44276</v>
      </c>
      <c r="C3826" t="s">
        <v>564</v>
      </c>
      <c r="D3826" t="s">
        <v>563</v>
      </c>
      <c r="E3826" s="140">
        <v>368</v>
      </c>
    </row>
    <row r="3827" spans="2:5">
      <c r="B3827" s="139">
        <v>44396</v>
      </c>
      <c r="C3827" t="s">
        <v>566</v>
      </c>
      <c r="D3827" t="s">
        <v>560</v>
      </c>
      <c r="E3827" s="140">
        <v>774</v>
      </c>
    </row>
    <row r="3828" spans="2:5">
      <c r="B3828" s="139">
        <v>44422</v>
      </c>
      <c r="C3828" t="s">
        <v>559</v>
      </c>
      <c r="D3828" t="s">
        <v>565</v>
      </c>
      <c r="E3828" s="140">
        <v>706</v>
      </c>
    </row>
    <row r="3829" spans="2:5">
      <c r="B3829" s="139">
        <v>44555</v>
      </c>
      <c r="C3829" t="s">
        <v>568</v>
      </c>
      <c r="D3829" t="s">
        <v>565</v>
      </c>
      <c r="E3829" s="140">
        <v>175</v>
      </c>
    </row>
    <row r="3830" spans="2:5">
      <c r="B3830" s="139">
        <v>44308</v>
      </c>
      <c r="C3830" t="s">
        <v>561</v>
      </c>
      <c r="D3830" t="s">
        <v>560</v>
      </c>
      <c r="E3830" s="140">
        <v>667</v>
      </c>
    </row>
    <row r="3831" spans="2:5">
      <c r="B3831" s="139">
        <v>44207</v>
      </c>
      <c r="C3831" t="s">
        <v>564</v>
      </c>
      <c r="D3831" t="s">
        <v>565</v>
      </c>
      <c r="E3831" s="140">
        <v>865</v>
      </c>
    </row>
    <row r="3832" spans="2:5">
      <c r="B3832" s="139">
        <v>44425</v>
      </c>
      <c r="C3832" t="s">
        <v>561</v>
      </c>
      <c r="D3832" t="s">
        <v>565</v>
      </c>
      <c r="E3832" s="140">
        <v>596</v>
      </c>
    </row>
    <row r="3833" spans="2:5">
      <c r="B3833" s="139">
        <v>44440</v>
      </c>
      <c r="C3833" t="s">
        <v>571</v>
      </c>
      <c r="D3833" t="s">
        <v>563</v>
      </c>
      <c r="E3833" s="140">
        <v>134</v>
      </c>
    </row>
    <row r="3834" spans="2:5">
      <c r="B3834" s="139">
        <v>44292</v>
      </c>
      <c r="C3834" t="s">
        <v>570</v>
      </c>
      <c r="D3834" t="s">
        <v>565</v>
      </c>
      <c r="E3834" s="140">
        <v>484</v>
      </c>
    </row>
    <row r="3835" spans="2:5">
      <c r="B3835" s="139">
        <v>44282</v>
      </c>
      <c r="C3835" t="s">
        <v>567</v>
      </c>
      <c r="D3835" t="s">
        <v>565</v>
      </c>
      <c r="E3835" s="140">
        <v>847</v>
      </c>
    </row>
    <row r="3836" spans="2:5">
      <c r="B3836" s="139">
        <v>44276</v>
      </c>
      <c r="C3836" t="s">
        <v>562</v>
      </c>
      <c r="D3836" t="s">
        <v>563</v>
      </c>
      <c r="E3836" s="140">
        <v>435</v>
      </c>
    </row>
    <row r="3837" spans="2:5">
      <c r="B3837" s="139">
        <v>44361</v>
      </c>
      <c r="C3837" t="s">
        <v>571</v>
      </c>
      <c r="D3837" t="s">
        <v>565</v>
      </c>
      <c r="E3837" s="140">
        <v>218</v>
      </c>
    </row>
    <row r="3838" spans="2:5">
      <c r="B3838" s="139">
        <v>44445</v>
      </c>
      <c r="C3838" t="s">
        <v>566</v>
      </c>
      <c r="D3838" t="s">
        <v>563</v>
      </c>
      <c r="E3838" s="140">
        <v>117</v>
      </c>
    </row>
    <row r="3839" spans="2:5">
      <c r="B3839" s="139">
        <v>44280</v>
      </c>
      <c r="C3839" t="s">
        <v>570</v>
      </c>
      <c r="D3839" t="s">
        <v>560</v>
      </c>
      <c r="E3839" s="140">
        <v>298</v>
      </c>
    </row>
    <row r="3840" spans="2:5">
      <c r="B3840" s="139">
        <v>44218</v>
      </c>
      <c r="C3840" t="s">
        <v>559</v>
      </c>
      <c r="D3840" t="s">
        <v>563</v>
      </c>
      <c r="E3840" s="140">
        <v>642</v>
      </c>
    </row>
    <row r="3841" spans="2:5">
      <c r="B3841" s="139">
        <v>44248</v>
      </c>
      <c r="C3841" t="s">
        <v>568</v>
      </c>
      <c r="D3841" t="s">
        <v>565</v>
      </c>
      <c r="E3841" s="140">
        <v>393</v>
      </c>
    </row>
    <row r="3842" spans="2:5">
      <c r="B3842" s="139">
        <v>44281</v>
      </c>
      <c r="C3842" t="s">
        <v>559</v>
      </c>
      <c r="D3842" t="s">
        <v>560</v>
      </c>
      <c r="E3842" s="140">
        <v>155</v>
      </c>
    </row>
    <row r="3843" spans="2:5">
      <c r="B3843" s="139">
        <v>44435</v>
      </c>
      <c r="C3843" t="s">
        <v>571</v>
      </c>
      <c r="D3843" t="s">
        <v>563</v>
      </c>
      <c r="E3843" s="140">
        <v>458</v>
      </c>
    </row>
    <row r="3844" spans="2:5">
      <c r="B3844" s="139">
        <v>44553</v>
      </c>
      <c r="C3844" t="s">
        <v>564</v>
      </c>
      <c r="D3844" t="s">
        <v>565</v>
      </c>
      <c r="E3844" s="140">
        <v>949</v>
      </c>
    </row>
    <row r="3845" spans="2:5">
      <c r="B3845" s="139">
        <v>44461</v>
      </c>
      <c r="C3845" t="s">
        <v>562</v>
      </c>
      <c r="D3845" t="s">
        <v>563</v>
      </c>
      <c r="E3845" s="140">
        <v>466</v>
      </c>
    </row>
    <row r="3846" spans="2:5">
      <c r="B3846" s="139">
        <v>44296</v>
      </c>
      <c r="C3846" t="s">
        <v>566</v>
      </c>
      <c r="D3846" t="s">
        <v>563</v>
      </c>
      <c r="E3846" s="140">
        <v>645</v>
      </c>
    </row>
    <row r="3847" spans="2:5">
      <c r="B3847" s="139">
        <v>44380</v>
      </c>
      <c r="C3847" t="s">
        <v>561</v>
      </c>
      <c r="D3847" t="s">
        <v>563</v>
      </c>
      <c r="E3847" s="140">
        <v>826</v>
      </c>
    </row>
    <row r="3848" spans="2:5">
      <c r="B3848" s="139">
        <v>44210</v>
      </c>
      <c r="C3848" t="s">
        <v>561</v>
      </c>
      <c r="D3848" t="s">
        <v>563</v>
      </c>
      <c r="E3848" s="140">
        <v>792</v>
      </c>
    </row>
    <row r="3849" spans="2:5">
      <c r="B3849" s="139">
        <v>44299</v>
      </c>
      <c r="C3849" t="s">
        <v>564</v>
      </c>
      <c r="D3849" t="s">
        <v>565</v>
      </c>
      <c r="E3849" s="140">
        <v>134</v>
      </c>
    </row>
    <row r="3850" spans="2:5">
      <c r="B3850" s="139">
        <v>44304</v>
      </c>
      <c r="C3850" t="s">
        <v>571</v>
      </c>
      <c r="D3850" t="s">
        <v>565</v>
      </c>
      <c r="E3850" s="140">
        <v>188</v>
      </c>
    </row>
    <row r="3851" spans="2:5">
      <c r="B3851" s="139">
        <v>44456</v>
      </c>
      <c r="C3851" t="s">
        <v>568</v>
      </c>
      <c r="D3851" t="s">
        <v>563</v>
      </c>
      <c r="E3851" s="140">
        <v>358</v>
      </c>
    </row>
    <row r="3852" spans="2:5">
      <c r="B3852" s="139">
        <v>44446</v>
      </c>
      <c r="C3852" t="s">
        <v>569</v>
      </c>
      <c r="D3852" t="s">
        <v>565</v>
      </c>
      <c r="E3852" s="140">
        <v>909</v>
      </c>
    </row>
    <row r="3853" spans="2:5">
      <c r="B3853" s="139">
        <v>44357</v>
      </c>
      <c r="C3853" t="s">
        <v>566</v>
      </c>
      <c r="D3853" t="s">
        <v>560</v>
      </c>
      <c r="E3853" s="140">
        <v>724</v>
      </c>
    </row>
    <row r="3854" spans="2:5">
      <c r="B3854" s="139">
        <v>44550</v>
      </c>
      <c r="C3854" t="s">
        <v>569</v>
      </c>
      <c r="D3854" t="s">
        <v>563</v>
      </c>
      <c r="E3854" s="140">
        <v>674</v>
      </c>
    </row>
    <row r="3855" spans="2:5">
      <c r="B3855" s="139">
        <v>44259</v>
      </c>
      <c r="C3855" t="s">
        <v>561</v>
      </c>
      <c r="D3855" t="s">
        <v>563</v>
      </c>
      <c r="E3855" s="140">
        <v>743</v>
      </c>
    </row>
    <row r="3856" spans="2:5">
      <c r="B3856" s="139">
        <v>44468</v>
      </c>
      <c r="C3856" t="s">
        <v>562</v>
      </c>
      <c r="D3856" t="s">
        <v>565</v>
      </c>
      <c r="E3856" s="140">
        <v>649</v>
      </c>
    </row>
    <row r="3857" spans="2:5">
      <c r="B3857" s="139">
        <v>44294</v>
      </c>
      <c r="C3857" t="s">
        <v>559</v>
      </c>
      <c r="D3857" t="s">
        <v>563</v>
      </c>
      <c r="E3857" s="140">
        <v>792</v>
      </c>
    </row>
    <row r="3858" spans="2:5">
      <c r="B3858" s="139">
        <v>44289</v>
      </c>
      <c r="C3858" t="s">
        <v>569</v>
      </c>
      <c r="D3858" t="s">
        <v>563</v>
      </c>
      <c r="E3858" s="140">
        <v>402</v>
      </c>
    </row>
    <row r="3859" spans="2:5">
      <c r="B3859" s="139">
        <v>44329</v>
      </c>
      <c r="C3859" t="s">
        <v>569</v>
      </c>
      <c r="D3859" t="s">
        <v>565</v>
      </c>
      <c r="E3859" s="140">
        <v>859</v>
      </c>
    </row>
    <row r="3860" spans="2:5">
      <c r="B3860" s="139">
        <v>44387</v>
      </c>
      <c r="C3860" t="s">
        <v>567</v>
      </c>
      <c r="D3860" t="s">
        <v>565</v>
      </c>
      <c r="E3860" s="140">
        <v>464</v>
      </c>
    </row>
    <row r="3861" spans="2:5">
      <c r="B3861" s="139">
        <v>44316</v>
      </c>
      <c r="C3861" t="s">
        <v>570</v>
      </c>
      <c r="D3861" t="s">
        <v>563</v>
      </c>
      <c r="E3861" s="140">
        <v>367</v>
      </c>
    </row>
    <row r="3862" spans="2:5">
      <c r="B3862" s="139">
        <v>44392</v>
      </c>
      <c r="C3862" t="s">
        <v>566</v>
      </c>
      <c r="D3862" t="s">
        <v>563</v>
      </c>
      <c r="E3862" s="140">
        <v>639</v>
      </c>
    </row>
    <row r="3863" spans="2:5">
      <c r="B3863" s="139">
        <v>44500</v>
      </c>
      <c r="C3863" t="s">
        <v>567</v>
      </c>
      <c r="D3863" t="s">
        <v>565</v>
      </c>
      <c r="E3863" s="140">
        <v>203</v>
      </c>
    </row>
    <row r="3864" spans="2:5">
      <c r="B3864" s="139">
        <v>44200</v>
      </c>
      <c r="C3864" t="s">
        <v>561</v>
      </c>
      <c r="D3864" t="s">
        <v>565</v>
      </c>
      <c r="E3864" s="140">
        <v>557</v>
      </c>
    </row>
    <row r="3865" spans="2:5">
      <c r="B3865" s="139">
        <v>44418</v>
      </c>
      <c r="C3865" t="s">
        <v>569</v>
      </c>
      <c r="D3865" t="s">
        <v>560</v>
      </c>
      <c r="E3865" s="140">
        <v>646</v>
      </c>
    </row>
    <row r="3866" spans="2:5">
      <c r="B3866" s="139">
        <v>44354</v>
      </c>
      <c r="C3866" t="s">
        <v>568</v>
      </c>
      <c r="D3866" t="s">
        <v>560</v>
      </c>
      <c r="E3866" s="140">
        <v>411</v>
      </c>
    </row>
    <row r="3867" spans="2:5">
      <c r="B3867" s="139">
        <v>44447</v>
      </c>
      <c r="C3867" t="s">
        <v>559</v>
      </c>
      <c r="D3867" t="s">
        <v>565</v>
      </c>
      <c r="E3867" s="140">
        <v>625</v>
      </c>
    </row>
    <row r="3868" spans="2:5">
      <c r="B3868" s="139">
        <v>44561</v>
      </c>
      <c r="C3868" t="s">
        <v>561</v>
      </c>
      <c r="D3868" t="s">
        <v>565</v>
      </c>
      <c r="E3868" s="140">
        <v>742</v>
      </c>
    </row>
    <row r="3869" spans="2:5">
      <c r="B3869" s="139">
        <v>44506</v>
      </c>
      <c r="C3869" t="s">
        <v>561</v>
      </c>
      <c r="D3869" t="s">
        <v>563</v>
      </c>
      <c r="E3869" s="140">
        <v>610</v>
      </c>
    </row>
    <row r="3870" spans="2:5">
      <c r="B3870" s="139">
        <v>44249</v>
      </c>
      <c r="C3870" t="s">
        <v>568</v>
      </c>
      <c r="D3870" t="s">
        <v>565</v>
      </c>
      <c r="E3870" s="140">
        <v>886</v>
      </c>
    </row>
    <row r="3871" spans="2:5">
      <c r="B3871" s="139">
        <v>44417</v>
      </c>
      <c r="C3871" t="s">
        <v>568</v>
      </c>
      <c r="D3871" t="s">
        <v>563</v>
      </c>
      <c r="E3871" s="140">
        <v>895</v>
      </c>
    </row>
    <row r="3872" spans="2:5">
      <c r="B3872" s="139">
        <v>44284</v>
      </c>
      <c r="C3872" t="s">
        <v>559</v>
      </c>
      <c r="D3872" t="s">
        <v>563</v>
      </c>
      <c r="E3872" s="140">
        <v>769</v>
      </c>
    </row>
    <row r="3873" spans="2:5">
      <c r="B3873" s="139">
        <v>44199</v>
      </c>
      <c r="C3873" t="s">
        <v>561</v>
      </c>
      <c r="D3873" t="s">
        <v>560</v>
      </c>
      <c r="E3873" s="140">
        <v>290</v>
      </c>
    </row>
    <row r="3874" spans="2:5">
      <c r="B3874" s="139">
        <v>44482</v>
      </c>
      <c r="C3874" t="s">
        <v>570</v>
      </c>
      <c r="D3874" t="s">
        <v>563</v>
      </c>
      <c r="E3874" s="140">
        <v>911</v>
      </c>
    </row>
    <row r="3875" spans="2:5">
      <c r="B3875" s="139">
        <v>44266</v>
      </c>
      <c r="C3875" t="s">
        <v>569</v>
      </c>
      <c r="D3875" t="s">
        <v>563</v>
      </c>
      <c r="E3875" s="140">
        <v>456</v>
      </c>
    </row>
    <row r="3876" spans="2:5">
      <c r="B3876" s="139">
        <v>44292</v>
      </c>
      <c r="C3876" t="s">
        <v>570</v>
      </c>
      <c r="D3876" t="s">
        <v>563</v>
      </c>
      <c r="E3876" s="140">
        <v>139</v>
      </c>
    </row>
    <row r="3877" spans="2:5">
      <c r="B3877" s="139">
        <v>44332</v>
      </c>
      <c r="C3877" t="s">
        <v>559</v>
      </c>
      <c r="D3877" t="s">
        <v>563</v>
      </c>
      <c r="E3877" s="140">
        <v>874</v>
      </c>
    </row>
    <row r="3878" spans="2:5">
      <c r="B3878" s="139">
        <v>44244</v>
      </c>
      <c r="C3878" t="s">
        <v>569</v>
      </c>
      <c r="D3878" t="s">
        <v>563</v>
      </c>
      <c r="E3878" s="140">
        <v>440</v>
      </c>
    </row>
    <row r="3879" spans="2:5">
      <c r="B3879" s="139">
        <v>44335</v>
      </c>
      <c r="C3879" t="s">
        <v>569</v>
      </c>
      <c r="D3879" t="s">
        <v>565</v>
      </c>
      <c r="E3879" s="140">
        <v>307</v>
      </c>
    </row>
    <row r="3880" spans="2:5">
      <c r="B3880" s="139">
        <v>44293</v>
      </c>
      <c r="C3880" t="s">
        <v>571</v>
      </c>
      <c r="D3880" t="s">
        <v>563</v>
      </c>
      <c r="E3880" s="140">
        <v>153</v>
      </c>
    </row>
    <row r="3881" spans="2:5">
      <c r="B3881" s="139">
        <v>44248</v>
      </c>
      <c r="C3881" t="s">
        <v>568</v>
      </c>
      <c r="D3881" t="s">
        <v>565</v>
      </c>
      <c r="E3881" s="140">
        <v>564</v>
      </c>
    </row>
    <row r="3882" spans="2:5">
      <c r="B3882" s="139">
        <v>44256</v>
      </c>
      <c r="C3882" t="s">
        <v>559</v>
      </c>
      <c r="D3882" t="s">
        <v>565</v>
      </c>
      <c r="E3882" s="140">
        <v>957</v>
      </c>
    </row>
    <row r="3883" spans="2:5">
      <c r="B3883" s="139">
        <v>44439</v>
      </c>
      <c r="C3883" t="s">
        <v>566</v>
      </c>
      <c r="D3883" t="s">
        <v>565</v>
      </c>
      <c r="E3883" s="140">
        <v>895</v>
      </c>
    </row>
    <row r="3884" spans="2:5">
      <c r="B3884" s="139">
        <v>44516</v>
      </c>
      <c r="C3884" t="s">
        <v>564</v>
      </c>
      <c r="D3884" t="s">
        <v>560</v>
      </c>
      <c r="E3884" s="140">
        <v>416</v>
      </c>
    </row>
    <row r="3885" spans="2:5">
      <c r="B3885" s="139">
        <v>44398</v>
      </c>
      <c r="C3885" t="s">
        <v>569</v>
      </c>
      <c r="D3885" t="s">
        <v>560</v>
      </c>
      <c r="E3885" s="140">
        <v>238</v>
      </c>
    </row>
    <row r="3886" spans="2:5">
      <c r="B3886" s="139">
        <v>44328</v>
      </c>
      <c r="C3886" t="s">
        <v>564</v>
      </c>
      <c r="D3886" t="s">
        <v>560</v>
      </c>
      <c r="E3886" s="140">
        <v>118</v>
      </c>
    </row>
    <row r="3887" spans="2:5">
      <c r="B3887" s="139">
        <v>44237</v>
      </c>
      <c r="C3887" t="s">
        <v>566</v>
      </c>
      <c r="D3887" t="s">
        <v>563</v>
      </c>
      <c r="E3887" s="140">
        <v>233</v>
      </c>
    </row>
    <row r="3888" spans="2:5">
      <c r="B3888" s="139">
        <v>44265</v>
      </c>
      <c r="C3888" t="s">
        <v>559</v>
      </c>
      <c r="D3888" t="s">
        <v>565</v>
      </c>
      <c r="E3888" s="140">
        <v>920</v>
      </c>
    </row>
    <row r="3889" spans="2:5">
      <c r="B3889" s="139">
        <v>44553</v>
      </c>
      <c r="C3889" t="s">
        <v>567</v>
      </c>
      <c r="D3889" t="s">
        <v>560</v>
      </c>
      <c r="E3889" s="140">
        <v>838</v>
      </c>
    </row>
    <row r="3890" spans="2:5">
      <c r="B3890" s="139">
        <v>44290</v>
      </c>
      <c r="C3890" t="s">
        <v>561</v>
      </c>
      <c r="D3890" t="s">
        <v>560</v>
      </c>
      <c r="E3890" s="140">
        <v>468</v>
      </c>
    </row>
    <row r="3891" spans="2:5">
      <c r="B3891" s="139">
        <v>44403</v>
      </c>
      <c r="C3891" t="s">
        <v>571</v>
      </c>
      <c r="D3891" t="s">
        <v>560</v>
      </c>
      <c r="E3891" s="140">
        <v>299</v>
      </c>
    </row>
    <row r="3892" spans="2:5">
      <c r="B3892" s="139">
        <v>44281</v>
      </c>
      <c r="C3892" t="s">
        <v>567</v>
      </c>
      <c r="D3892" t="s">
        <v>563</v>
      </c>
      <c r="E3892" s="140">
        <v>628</v>
      </c>
    </row>
    <row r="3893" spans="2:5">
      <c r="B3893" s="139">
        <v>44428</v>
      </c>
      <c r="C3893" t="s">
        <v>559</v>
      </c>
      <c r="D3893" t="s">
        <v>565</v>
      </c>
      <c r="E3893" s="140">
        <v>857</v>
      </c>
    </row>
    <row r="3894" spans="2:5">
      <c r="B3894" s="139">
        <v>44513</v>
      </c>
      <c r="C3894" t="s">
        <v>568</v>
      </c>
      <c r="D3894" t="s">
        <v>563</v>
      </c>
      <c r="E3894" s="140">
        <v>135</v>
      </c>
    </row>
    <row r="3895" spans="2:5">
      <c r="B3895" s="139">
        <v>44408</v>
      </c>
      <c r="C3895" t="s">
        <v>571</v>
      </c>
      <c r="D3895" t="s">
        <v>560</v>
      </c>
      <c r="E3895" s="140">
        <v>867</v>
      </c>
    </row>
    <row r="3896" spans="2:5">
      <c r="B3896" s="139">
        <v>44252</v>
      </c>
      <c r="C3896" t="s">
        <v>562</v>
      </c>
      <c r="D3896" t="s">
        <v>560</v>
      </c>
      <c r="E3896" s="140">
        <v>747</v>
      </c>
    </row>
    <row r="3897" spans="2:5">
      <c r="B3897" s="139">
        <v>44332</v>
      </c>
      <c r="C3897" t="s">
        <v>562</v>
      </c>
      <c r="D3897" t="s">
        <v>560</v>
      </c>
      <c r="E3897" s="140">
        <v>505</v>
      </c>
    </row>
    <row r="3898" spans="2:5">
      <c r="B3898" s="139">
        <v>44265</v>
      </c>
      <c r="C3898" t="s">
        <v>561</v>
      </c>
      <c r="D3898" t="s">
        <v>560</v>
      </c>
      <c r="E3898" s="140">
        <v>430</v>
      </c>
    </row>
    <row r="3899" spans="2:5">
      <c r="B3899" s="139">
        <v>44542</v>
      </c>
      <c r="C3899" t="s">
        <v>561</v>
      </c>
      <c r="D3899" t="s">
        <v>560</v>
      </c>
      <c r="E3899" s="140">
        <v>822</v>
      </c>
    </row>
    <row r="3900" spans="2:5">
      <c r="B3900" s="139">
        <v>44371</v>
      </c>
      <c r="C3900" t="s">
        <v>567</v>
      </c>
      <c r="D3900" t="s">
        <v>563</v>
      </c>
      <c r="E3900" s="140">
        <v>758</v>
      </c>
    </row>
    <row r="3901" spans="2:5">
      <c r="B3901" s="139">
        <v>44428</v>
      </c>
      <c r="C3901" t="s">
        <v>559</v>
      </c>
      <c r="D3901" t="s">
        <v>565</v>
      </c>
      <c r="E3901" s="140">
        <v>618</v>
      </c>
    </row>
    <row r="3902" spans="2:5">
      <c r="B3902" s="139">
        <v>44504</v>
      </c>
      <c r="C3902" t="s">
        <v>567</v>
      </c>
      <c r="D3902" t="s">
        <v>560</v>
      </c>
      <c r="E3902" s="140">
        <v>830</v>
      </c>
    </row>
    <row r="3903" spans="2:5">
      <c r="B3903" s="139">
        <v>44279</v>
      </c>
      <c r="C3903" t="s">
        <v>569</v>
      </c>
      <c r="D3903" t="s">
        <v>560</v>
      </c>
      <c r="E3903" s="140">
        <v>171</v>
      </c>
    </row>
    <row r="3904" spans="2:5">
      <c r="B3904" s="139">
        <v>44447</v>
      </c>
      <c r="C3904" t="s">
        <v>564</v>
      </c>
      <c r="D3904" t="s">
        <v>560</v>
      </c>
      <c r="E3904" s="140">
        <v>338</v>
      </c>
    </row>
    <row r="3905" spans="2:5">
      <c r="B3905" s="139">
        <v>44237</v>
      </c>
      <c r="C3905" t="s">
        <v>569</v>
      </c>
      <c r="D3905" t="s">
        <v>560</v>
      </c>
      <c r="E3905" s="140">
        <v>549</v>
      </c>
    </row>
    <row r="3906" spans="2:5">
      <c r="B3906" s="139">
        <v>44386</v>
      </c>
      <c r="C3906" t="s">
        <v>559</v>
      </c>
      <c r="D3906" t="s">
        <v>563</v>
      </c>
      <c r="E3906" s="140">
        <v>443</v>
      </c>
    </row>
    <row r="3907" spans="2:5">
      <c r="B3907" s="139">
        <v>44270</v>
      </c>
      <c r="C3907" t="s">
        <v>561</v>
      </c>
      <c r="D3907" t="s">
        <v>565</v>
      </c>
      <c r="E3907" s="140">
        <v>724</v>
      </c>
    </row>
    <row r="3908" spans="2:5">
      <c r="B3908" s="139">
        <v>44369</v>
      </c>
      <c r="C3908" t="s">
        <v>561</v>
      </c>
      <c r="D3908" t="s">
        <v>560</v>
      </c>
      <c r="E3908" s="140">
        <v>517</v>
      </c>
    </row>
    <row r="3909" spans="2:5">
      <c r="B3909" s="139">
        <v>44258</v>
      </c>
      <c r="C3909" t="s">
        <v>571</v>
      </c>
      <c r="D3909" t="s">
        <v>565</v>
      </c>
      <c r="E3909" s="140">
        <v>296</v>
      </c>
    </row>
    <row r="3910" spans="2:5">
      <c r="B3910" s="139">
        <v>44358</v>
      </c>
      <c r="C3910" t="s">
        <v>567</v>
      </c>
      <c r="D3910" t="s">
        <v>560</v>
      </c>
      <c r="E3910" s="140">
        <v>834</v>
      </c>
    </row>
    <row r="3911" spans="2:5">
      <c r="B3911" s="139">
        <v>44502</v>
      </c>
      <c r="C3911" t="s">
        <v>567</v>
      </c>
      <c r="D3911" t="s">
        <v>560</v>
      </c>
      <c r="E3911" s="140">
        <v>223</v>
      </c>
    </row>
    <row r="3912" spans="2:5">
      <c r="B3912" s="139">
        <v>44318</v>
      </c>
      <c r="C3912" t="s">
        <v>569</v>
      </c>
      <c r="D3912" t="s">
        <v>560</v>
      </c>
      <c r="E3912" s="140">
        <v>693</v>
      </c>
    </row>
    <row r="3913" spans="2:5">
      <c r="B3913" s="139">
        <v>44467</v>
      </c>
      <c r="C3913" t="s">
        <v>569</v>
      </c>
      <c r="D3913" t="s">
        <v>565</v>
      </c>
      <c r="E3913" s="140">
        <v>251</v>
      </c>
    </row>
    <row r="3914" spans="2:5">
      <c r="B3914" s="139">
        <v>44232</v>
      </c>
      <c r="C3914" t="s">
        <v>566</v>
      </c>
      <c r="D3914" t="s">
        <v>563</v>
      </c>
      <c r="E3914" s="140">
        <v>148</v>
      </c>
    </row>
    <row r="3915" spans="2:5">
      <c r="B3915" s="139">
        <v>44468</v>
      </c>
      <c r="C3915" t="s">
        <v>562</v>
      </c>
      <c r="D3915" t="s">
        <v>560</v>
      </c>
      <c r="E3915" s="140">
        <v>958</v>
      </c>
    </row>
    <row r="3916" spans="2:5">
      <c r="B3916" s="139">
        <v>44273</v>
      </c>
      <c r="C3916" t="s">
        <v>571</v>
      </c>
      <c r="D3916" t="s">
        <v>563</v>
      </c>
      <c r="E3916" s="140">
        <v>345</v>
      </c>
    </row>
    <row r="3917" spans="2:5">
      <c r="B3917" s="139">
        <v>44509</v>
      </c>
      <c r="C3917" t="s">
        <v>561</v>
      </c>
      <c r="D3917" t="s">
        <v>560</v>
      </c>
      <c r="E3917" s="140">
        <v>435</v>
      </c>
    </row>
    <row r="3918" spans="2:5">
      <c r="B3918" s="139">
        <v>44238</v>
      </c>
      <c r="C3918" t="s">
        <v>570</v>
      </c>
      <c r="D3918" t="s">
        <v>560</v>
      </c>
      <c r="E3918" s="140">
        <v>774</v>
      </c>
    </row>
    <row r="3919" spans="2:5">
      <c r="B3919" s="139">
        <v>44464</v>
      </c>
      <c r="C3919" t="s">
        <v>570</v>
      </c>
      <c r="D3919" t="s">
        <v>560</v>
      </c>
      <c r="E3919" s="140">
        <v>305</v>
      </c>
    </row>
    <row r="3920" spans="2:5">
      <c r="B3920" s="139">
        <v>44499</v>
      </c>
      <c r="C3920" t="s">
        <v>571</v>
      </c>
      <c r="D3920" t="s">
        <v>563</v>
      </c>
      <c r="E3920" s="140">
        <v>713</v>
      </c>
    </row>
    <row r="3921" spans="2:5">
      <c r="B3921" s="139">
        <v>44538</v>
      </c>
      <c r="C3921" t="s">
        <v>566</v>
      </c>
      <c r="D3921" t="s">
        <v>560</v>
      </c>
      <c r="E3921" s="140">
        <v>230</v>
      </c>
    </row>
    <row r="3922" spans="2:5">
      <c r="B3922" s="139">
        <v>44370</v>
      </c>
      <c r="C3922" t="s">
        <v>571</v>
      </c>
      <c r="D3922" t="s">
        <v>560</v>
      </c>
      <c r="E3922" s="140">
        <v>161</v>
      </c>
    </row>
    <row r="3923" spans="2:5">
      <c r="B3923" s="139">
        <v>44526</v>
      </c>
      <c r="C3923" t="s">
        <v>559</v>
      </c>
      <c r="D3923" t="s">
        <v>565</v>
      </c>
      <c r="E3923" s="140">
        <v>960</v>
      </c>
    </row>
    <row r="3924" spans="2:5">
      <c r="B3924" s="139">
        <v>44235</v>
      </c>
      <c r="C3924" t="s">
        <v>567</v>
      </c>
      <c r="D3924" t="s">
        <v>560</v>
      </c>
      <c r="E3924" s="140">
        <v>188</v>
      </c>
    </row>
    <row r="3925" spans="2:5">
      <c r="B3925" s="139">
        <v>44395</v>
      </c>
      <c r="C3925" t="s">
        <v>566</v>
      </c>
      <c r="D3925" t="s">
        <v>560</v>
      </c>
      <c r="E3925" s="140">
        <v>228</v>
      </c>
    </row>
    <row r="3926" spans="2:5">
      <c r="B3926" s="139">
        <v>44503</v>
      </c>
      <c r="C3926" t="s">
        <v>566</v>
      </c>
      <c r="D3926" t="s">
        <v>563</v>
      </c>
      <c r="E3926" s="140">
        <v>951</v>
      </c>
    </row>
    <row r="3927" spans="2:5">
      <c r="B3927" s="139">
        <v>44303</v>
      </c>
      <c r="C3927" t="s">
        <v>567</v>
      </c>
      <c r="D3927" t="s">
        <v>560</v>
      </c>
      <c r="E3927" s="140">
        <v>727</v>
      </c>
    </row>
    <row r="3928" spans="2:5">
      <c r="B3928" s="139">
        <v>44244</v>
      </c>
      <c r="C3928" t="s">
        <v>570</v>
      </c>
      <c r="D3928" t="s">
        <v>563</v>
      </c>
      <c r="E3928" s="140">
        <v>858</v>
      </c>
    </row>
    <row r="3929" spans="2:5">
      <c r="B3929" s="139">
        <v>44483</v>
      </c>
      <c r="C3929" t="s">
        <v>564</v>
      </c>
      <c r="D3929" t="s">
        <v>565</v>
      </c>
      <c r="E3929" s="140">
        <v>347</v>
      </c>
    </row>
    <row r="3930" spans="2:5">
      <c r="B3930" s="139">
        <v>44466</v>
      </c>
      <c r="C3930" t="s">
        <v>566</v>
      </c>
      <c r="D3930" t="s">
        <v>563</v>
      </c>
      <c r="E3930" s="140">
        <v>282</v>
      </c>
    </row>
    <row r="3931" spans="2:5">
      <c r="B3931" s="139">
        <v>44292</v>
      </c>
      <c r="C3931" t="s">
        <v>564</v>
      </c>
      <c r="D3931" t="s">
        <v>563</v>
      </c>
      <c r="E3931" s="140">
        <v>648</v>
      </c>
    </row>
    <row r="3932" spans="2:5">
      <c r="B3932" s="139">
        <v>44266</v>
      </c>
      <c r="C3932" t="s">
        <v>564</v>
      </c>
      <c r="D3932" t="s">
        <v>560</v>
      </c>
      <c r="E3932" s="140">
        <v>418</v>
      </c>
    </row>
    <row r="3933" spans="2:5">
      <c r="B3933" s="139">
        <v>44198</v>
      </c>
      <c r="C3933" t="s">
        <v>571</v>
      </c>
      <c r="D3933" t="s">
        <v>565</v>
      </c>
      <c r="E3933" s="140">
        <v>771</v>
      </c>
    </row>
    <row r="3934" spans="2:5">
      <c r="B3934" s="139">
        <v>44333</v>
      </c>
      <c r="C3934" t="s">
        <v>570</v>
      </c>
      <c r="D3934" t="s">
        <v>560</v>
      </c>
      <c r="E3934" s="140">
        <v>669</v>
      </c>
    </row>
    <row r="3935" spans="2:5">
      <c r="B3935" s="139">
        <v>44522</v>
      </c>
      <c r="C3935" t="s">
        <v>567</v>
      </c>
      <c r="D3935" t="s">
        <v>560</v>
      </c>
      <c r="E3935" s="140">
        <v>451</v>
      </c>
    </row>
    <row r="3936" spans="2:5">
      <c r="B3936" s="139">
        <v>44226</v>
      </c>
      <c r="C3936" t="s">
        <v>564</v>
      </c>
      <c r="D3936" t="s">
        <v>563</v>
      </c>
      <c r="E3936" s="140">
        <v>758</v>
      </c>
    </row>
    <row r="3937" spans="2:5">
      <c r="B3937" s="139">
        <v>44509</v>
      </c>
      <c r="C3937" t="s">
        <v>569</v>
      </c>
      <c r="D3937" t="s">
        <v>565</v>
      </c>
      <c r="E3937" s="140">
        <v>696</v>
      </c>
    </row>
    <row r="3938" spans="2:5">
      <c r="B3938" s="139">
        <v>44368</v>
      </c>
      <c r="C3938" t="s">
        <v>559</v>
      </c>
      <c r="D3938" t="s">
        <v>565</v>
      </c>
      <c r="E3938" s="140">
        <v>101</v>
      </c>
    </row>
    <row r="3939" spans="2:5">
      <c r="B3939" s="139">
        <v>44261</v>
      </c>
      <c r="C3939" t="s">
        <v>567</v>
      </c>
      <c r="D3939" t="s">
        <v>563</v>
      </c>
      <c r="E3939" s="140">
        <v>596</v>
      </c>
    </row>
    <row r="3940" spans="2:5">
      <c r="B3940" s="139">
        <v>44220</v>
      </c>
      <c r="C3940" t="s">
        <v>561</v>
      </c>
      <c r="D3940" t="s">
        <v>565</v>
      </c>
      <c r="E3940" s="140">
        <v>884</v>
      </c>
    </row>
    <row r="3941" spans="2:5">
      <c r="B3941" s="139">
        <v>44242</v>
      </c>
      <c r="C3941" t="s">
        <v>559</v>
      </c>
      <c r="D3941" t="s">
        <v>565</v>
      </c>
      <c r="E3941" s="140">
        <v>683</v>
      </c>
    </row>
    <row r="3942" spans="2:5">
      <c r="B3942" s="139">
        <v>44257</v>
      </c>
      <c r="C3942" t="s">
        <v>569</v>
      </c>
      <c r="D3942" t="s">
        <v>563</v>
      </c>
      <c r="E3942" s="140">
        <v>580</v>
      </c>
    </row>
    <row r="3943" spans="2:5">
      <c r="B3943" s="139">
        <v>44388</v>
      </c>
      <c r="C3943" t="s">
        <v>571</v>
      </c>
      <c r="D3943" t="s">
        <v>560</v>
      </c>
      <c r="E3943" s="140">
        <v>186</v>
      </c>
    </row>
    <row r="3944" spans="2:5">
      <c r="B3944" s="139">
        <v>44222</v>
      </c>
      <c r="C3944" t="s">
        <v>566</v>
      </c>
      <c r="D3944" t="s">
        <v>565</v>
      </c>
      <c r="E3944" s="140">
        <v>366</v>
      </c>
    </row>
    <row r="3945" spans="2:5">
      <c r="B3945" s="139">
        <v>44395</v>
      </c>
      <c r="C3945" t="s">
        <v>571</v>
      </c>
      <c r="D3945" t="s">
        <v>560</v>
      </c>
      <c r="E3945" s="140">
        <v>407</v>
      </c>
    </row>
    <row r="3946" spans="2:5">
      <c r="B3946" s="139">
        <v>44378</v>
      </c>
      <c r="C3946" t="s">
        <v>571</v>
      </c>
      <c r="D3946" t="s">
        <v>565</v>
      </c>
      <c r="E3946" s="140">
        <v>545</v>
      </c>
    </row>
    <row r="3947" spans="2:5">
      <c r="B3947" s="139">
        <v>44233</v>
      </c>
      <c r="C3947" t="s">
        <v>559</v>
      </c>
      <c r="D3947" t="s">
        <v>563</v>
      </c>
      <c r="E3947" s="140">
        <v>362</v>
      </c>
    </row>
    <row r="3948" spans="2:5">
      <c r="B3948" s="139">
        <v>44358</v>
      </c>
      <c r="C3948" t="s">
        <v>564</v>
      </c>
      <c r="D3948" t="s">
        <v>560</v>
      </c>
      <c r="E3948" s="140">
        <v>295</v>
      </c>
    </row>
    <row r="3949" spans="2:5">
      <c r="B3949" s="139">
        <v>44501</v>
      </c>
      <c r="C3949" t="s">
        <v>568</v>
      </c>
      <c r="D3949" t="s">
        <v>563</v>
      </c>
      <c r="E3949" s="140">
        <v>428</v>
      </c>
    </row>
    <row r="3950" spans="2:5">
      <c r="B3950" s="139">
        <v>44298</v>
      </c>
      <c r="C3950" t="s">
        <v>570</v>
      </c>
      <c r="D3950" t="s">
        <v>560</v>
      </c>
      <c r="E3950" s="140">
        <v>301</v>
      </c>
    </row>
    <row r="3951" spans="2:5">
      <c r="B3951" s="139">
        <v>44497</v>
      </c>
      <c r="C3951" t="s">
        <v>564</v>
      </c>
      <c r="D3951" t="s">
        <v>565</v>
      </c>
      <c r="E3951" s="140">
        <v>986</v>
      </c>
    </row>
    <row r="3952" spans="2:5">
      <c r="B3952" s="139">
        <v>44485</v>
      </c>
      <c r="C3952" t="s">
        <v>564</v>
      </c>
      <c r="D3952" t="s">
        <v>565</v>
      </c>
      <c r="E3952" s="140">
        <v>241</v>
      </c>
    </row>
    <row r="3953" spans="2:5">
      <c r="B3953" s="139">
        <v>44319</v>
      </c>
      <c r="C3953" t="s">
        <v>559</v>
      </c>
      <c r="D3953" t="s">
        <v>563</v>
      </c>
      <c r="E3953" s="140">
        <v>732</v>
      </c>
    </row>
    <row r="3954" spans="2:5">
      <c r="B3954" s="139">
        <v>44278</v>
      </c>
      <c r="C3954" t="s">
        <v>559</v>
      </c>
      <c r="D3954" t="s">
        <v>565</v>
      </c>
      <c r="E3954" s="140">
        <v>770</v>
      </c>
    </row>
    <row r="3955" spans="2:5">
      <c r="B3955" s="139">
        <v>44408</v>
      </c>
      <c r="C3955" t="s">
        <v>570</v>
      </c>
      <c r="D3955" t="s">
        <v>563</v>
      </c>
      <c r="E3955" s="140">
        <v>570</v>
      </c>
    </row>
    <row r="3956" spans="2:5">
      <c r="B3956" s="139">
        <v>44340</v>
      </c>
      <c r="C3956" t="s">
        <v>569</v>
      </c>
      <c r="D3956" t="s">
        <v>565</v>
      </c>
      <c r="E3956" s="140">
        <v>649</v>
      </c>
    </row>
    <row r="3957" spans="2:5">
      <c r="B3957" s="139">
        <v>44217</v>
      </c>
      <c r="C3957" t="s">
        <v>561</v>
      </c>
      <c r="D3957" t="s">
        <v>560</v>
      </c>
      <c r="E3957" s="140">
        <v>691</v>
      </c>
    </row>
    <row r="3958" spans="2:5">
      <c r="B3958" s="139">
        <v>44289</v>
      </c>
      <c r="C3958" t="s">
        <v>561</v>
      </c>
      <c r="D3958" t="s">
        <v>565</v>
      </c>
      <c r="E3958" s="140">
        <v>223</v>
      </c>
    </row>
    <row r="3959" spans="2:5">
      <c r="B3959" s="139">
        <v>44441</v>
      </c>
      <c r="C3959" t="s">
        <v>570</v>
      </c>
      <c r="D3959" t="s">
        <v>560</v>
      </c>
      <c r="E3959" s="140">
        <v>577</v>
      </c>
    </row>
    <row r="3960" spans="2:5">
      <c r="B3960" s="139">
        <v>44257</v>
      </c>
      <c r="C3960" t="s">
        <v>567</v>
      </c>
      <c r="D3960" t="s">
        <v>563</v>
      </c>
      <c r="E3960" s="140">
        <v>203</v>
      </c>
    </row>
    <row r="3961" spans="2:5">
      <c r="B3961" s="139">
        <v>44414</v>
      </c>
      <c r="C3961" t="s">
        <v>564</v>
      </c>
      <c r="D3961" t="s">
        <v>563</v>
      </c>
      <c r="E3961" s="140">
        <v>479</v>
      </c>
    </row>
    <row r="3962" spans="2:5">
      <c r="B3962" s="139">
        <v>44417</v>
      </c>
      <c r="C3962" t="s">
        <v>567</v>
      </c>
      <c r="D3962" t="s">
        <v>560</v>
      </c>
      <c r="E3962" s="140">
        <v>500</v>
      </c>
    </row>
    <row r="3963" spans="2:5">
      <c r="B3963" s="139">
        <v>44324</v>
      </c>
      <c r="C3963" t="s">
        <v>559</v>
      </c>
      <c r="D3963" t="s">
        <v>560</v>
      </c>
      <c r="E3963" s="140">
        <v>767</v>
      </c>
    </row>
    <row r="3964" spans="2:5">
      <c r="B3964" s="139">
        <v>44310</v>
      </c>
      <c r="C3964" t="s">
        <v>559</v>
      </c>
      <c r="D3964" t="s">
        <v>563</v>
      </c>
      <c r="E3964" s="140">
        <v>345</v>
      </c>
    </row>
    <row r="3965" spans="2:5">
      <c r="B3965" s="139">
        <v>44436</v>
      </c>
      <c r="C3965" t="s">
        <v>562</v>
      </c>
      <c r="D3965" t="s">
        <v>563</v>
      </c>
      <c r="E3965" s="140">
        <v>119</v>
      </c>
    </row>
    <row r="3966" spans="2:5">
      <c r="B3966" s="139">
        <v>44411</v>
      </c>
      <c r="C3966" t="s">
        <v>571</v>
      </c>
      <c r="D3966" t="s">
        <v>563</v>
      </c>
      <c r="E3966" s="140">
        <v>790</v>
      </c>
    </row>
    <row r="3967" spans="2:5">
      <c r="B3967" s="139">
        <v>44240</v>
      </c>
      <c r="C3967" t="s">
        <v>568</v>
      </c>
      <c r="D3967" t="s">
        <v>560</v>
      </c>
      <c r="E3967" s="140">
        <v>713</v>
      </c>
    </row>
    <row r="3968" spans="2:5">
      <c r="B3968" s="139">
        <v>44352</v>
      </c>
      <c r="C3968" t="s">
        <v>569</v>
      </c>
      <c r="D3968" t="s">
        <v>563</v>
      </c>
      <c r="E3968" s="140">
        <v>284</v>
      </c>
    </row>
    <row r="3969" spans="2:5">
      <c r="B3969" s="139">
        <v>44274</v>
      </c>
      <c r="C3969" t="s">
        <v>570</v>
      </c>
      <c r="D3969" t="s">
        <v>565</v>
      </c>
      <c r="E3969" s="140">
        <v>649</v>
      </c>
    </row>
    <row r="3970" spans="2:5">
      <c r="B3970" s="139">
        <v>44432</v>
      </c>
      <c r="C3970" t="s">
        <v>569</v>
      </c>
      <c r="D3970" t="s">
        <v>560</v>
      </c>
      <c r="E3970" s="140">
        <v>725</v>
      </c>
    </row>
    <row r="3971" spans="2:5">
      <c r="B3971" s="139">
        <v>44558</v>
      </c>
      <c r="C3971" t="s">
        <v>567</v>
      </c>
      <c r="D3971" t="s">
        <v>565</v>
      </c>
      <c r="E3971" s="140">
        <v>408</v>
      </c>
    </row>
    <row r="3972" spans="2:5">
      <c r="B3972" s="139">
        <v>44330</v>
      </c>
      <c r="C3972" t="s">
        <v>567</v>
      </c>
      <c r="D3972" t="s">
        <v>563</v>
      </c>
      <c r="E3972" s="140">
        <v>321</v>
      </c>
    </row>
    <row r="3973" spans="2:5">
      <c r="B3973" s="139">
        <v>44205</v>
      </c>
      <c r="C3973" t="s">
        <v>568</v>
      </c>
      <c r="D3973" t="s">
        <v>565</v>
      </c>
      <c r="E3973" s="140">
        <v>505</v>
      </c>
    </row>
    <row r="3974" spans="2:5">
      <c r="B3974" s="139">
        <v>44488</v>
      </c>
      <c r="C3974" t="s">
        <v>570</v>
      </c>
      <c r="D3974" t="s">
        <v>565</v>
      </c>
      <c r="E3974" s="140">
        <v>930</v>
      </c>
    </row>
    <row r="3975" spans="2:5">
      <c r="B3975" s="139">
        <v>44529</v>
      </c>
      <c r="C3975" t="s">
        <v>566</v>
      </c>
      <c r="D3975" t="s">
        <v>565</v>
      </c>
      <c r="E3975" s="140">
        <v>361</v>
      </c>
    </row>
    <row r="3976" spans="2:5">
      <c r="B3976" s="139">
        <v>44238</v>
      </c>
      <c r="C3976" t="s">
        <v>566</v>
      </c>
      <c r="D3976" t="s">
        <v>560</v>
      </c>
      <c r="E3976" s="140">
        <v>923</v>
      </c>
    </row>
    <row r="3977" spans="2:5">
      <c r="B3977" s="139">
        <v>44427</v>
      </c>
      <c r="C3977" t="s">
        <v>559</v>
      </c>
      <c r="D3977" t="s">
        <v>560</v>
      </c>
      <c r="E3977" s="140">
        <v>105</v>
      </c>
    </row>
    <row r="3978" spans="2:5">
      <c r="B3978" s="139">
        <v>44501</v>
      </c>
      <c r="C3978" t="s">
        <v>569</v>
      </c>
      <c r="D3978" t="s">
        <v>563</v>
      </c>
      <c r="E3978" s="140">
        <v>110</v>
      </c>
    </row>
    <row r="3979" spans="2:5">
      <c r="B3979" s="139">
        <v>44294</v>
      </c>
      <c r="C3979" t="s">
        <v>569</v>
      </c>
      <c r="D3979" t="s">
        <v>563</v>
      </c>
      <c r="E3979" s="140">
        <v>497</v>
      </c>
    </row>
    <row r="3980" spans="2:5">
      <c r="B3980" s="139">
        <v>44499</v>
      </c>
      <c r="C3980" t="s">
        <v>570</v>
      </c>
      <c r="D3980" t="s">
        <v>560</v>
      </c>
      <c r="E3980" s="140">
        <v>279</v>
      </c>
    </row>
    <row r="3981" spans="2:5">
      <c r="B3981" s="139">
        <v>44276</v>
      </c>
      <c r="C3981" t="s">
        <v>571</v>
      </c>
      <c r="D3981" t="s">
        <v>563</v>
      </c>
      <c r="E3981" s="140">
        <v>364</v>
      </c>
    </row>
    <row r="3982" spans="2:5">
      <c r="B3982" s="139">
        <v>44437</v>
      </c>
      <c r="C3982" t="s">
        <v>561</v>
      </c>
      <c r="D3982" t="s">
        <v>560</v>
      </c>
      <c r="E3982" s="140">
        <v>879</v>
      </c>
    </row>
    <row r="3983" spans="2:5">
      <c r="B3983" s="139">
        <v>44503</v>
      </c>
      <c r="C3983" t="s">
        <v>559</v>
      </c>
      <c r="D3983" t="s">
        <v>563</v>
      </c>
      <c r="E3983" s="140">
        <v>255</v>
      </c>
    </row>
    <row r="3984" spans="2:5">
      <c r="B3984" s="139">
        <v>44461</v>
      </c>
      <c r="C3984" t="s">
        <v>567</v>
      </c>
      <c r="D3984" t="s">
        <v>565</v>
      </c>
      <c r="E3984" s="140">
        <v>507</v>
      </c>
    </row>
    <row r="3985" spans="2:5">
      <c r="B3985" s="139">
        <v>44229</v>
      </c>
      <c r="C3985" t="s">
        <v>564</v>
      </c>
      <c r="D3985" t="s">
        <v>565</v>
      </c>
      <c r="E3985" s="140">
        <v>334</v>
      </c>
    </row>
    <row r="3986" spans="2:5">
      <c r="B3986" s="139">
        <v>44409</v>
      </c>
      <c r="C3986" t="s">
        <v>567</v>
      </c>
      <c r="D3986" t="s">
        <v>560</v>
      </c>
      <c r="E3986" s="140">
        <v>621</v>
      </c>
    </row>
    <row r="3987" spans="2:5">
      <c r="B3987" s="139">
        <v>44438</v>
      </c>
      <c r="C3987" t="s">
        <v>569</v>
      </c>
      <c r="D3987" t="s">
        <v>565</v>
      </c>
      <c r="E3987" s="140">
        <v>167</v>
      </c>
    </row>
    <row r="3988" spans="2:5">
      <c r="B3988" s="139">
        <v>44337</v>
      </c>
      <c r="C3988" t="s">
        <v>561</v>
      </c>
      <c r="D3988" t="s">
        <v>563</v>
      </c>
      <c r="E3988" s="140">
        <v>922</v>
      </c>
    </row>
    <row r="3989" spans="2:5">
      <c r="B3989" s="139">
        <v>44560</v>
      </c>
      <c r="C3989" t="s">
        <v>570</v>
      </c>
      <c r="D3989" t="s">
        <v>560</v>
      </c>
      <c r="E3989" s="140">
        <v>978</v>
      </c>
    </row>
    <row r="3990" spans="2:5">
      <c r="B3990" s="139">
        <v>44484</v>
      </c>
      <c r="C3990" t="s">
        <v>562</v>
      </c>
      <c r="D3990" t="s">
        <v>560</v>
      </c>
      <c r="E3990" s="140">
        <v>347</v>
      </c>
    </row>
    <row r="3991" spans="2:5">
      <c r="B3991" s="139">
        <v>44268</v>
      </c>
      <c r="C3991" t="s">
        <v>562</v>
      </c>
      <c r="D3991" t="s">
        <v>563</v>
      </c>
      <c r="E3991" s="140">
        <v>758</v>
      </c>
    </row>
    <row r="3992" spans="2:5">
      <c r="B3992" s="139">
        <v>44232</v>
      </c>
      <c r="C3992" t="s">
        <v>562</v>
      </c>
      <c r="D3992" t="s">
        <v>565</v>
      </c>
      <c r="E3992" s="140">
        <v>363</v>
      </c>
    </row>
    <row r="3993" spans="2:5">
      <c r="B3993" s="139">
        <v>44501</v>
      </c>
      <c r="C3993" t="s">
        <v>568</v>
      </c>
      <c r="D3993" t="s">
        <v>565</v>
      </c>
      <c r="E3993" s="140">
        <v>601</v>
      </c>
    </row>
    <row r="3994" spans="2:5">
      <c r="B3994" s="139">
        <v>44438</v>
      </c>
      <c r="C3994" t="s">
        <v>571</v>
      </c>
      <c r="D3994" t="s">
        <v>565</v>
      </c>
      <c r="E3994" s="140">
        <v>599</v>
      </c>
    </row>
    <row r="3995" spans="2:5">
      <c r="B3995" s="139">
        <v>44559</v>
      </c>
      <c r="C3995" t="s">
        <v>561</v>
      </c>
      <c r="D3995" t="s">
        <v>560</v>
      </c>
      <c r="E3995" s="140">
        <v>305</v>
      </c>
    </row>
    <row r="3996" spans="2:5">
      <c r="B3996" s="139">
        <v>44308</v>
      </c>
      <c r="C3996" t="s">
        <v>561</v>
      </c>
      <c r="D3996" t="s">
        <v>563</v>
      </c>
      <c r="E3996" s="140">
        <v>921</v>
      </c>
    </row>
    <row r="3997" spans="2:5">
      <c r="B3997" s="139">
        <v>44445</v>
      </c>
      <c r="C3997" t="s">
        <v>561</v>
      </c>
      <c r="D3997" t="s">
        <v>560</v>
      </c>
      <c r="E3997" s="140">
        <v>963</v>
      </c>
    </row>
    <row r="3998" spans="2:5">
      <c r="B3998" s="139">
        <v>44376</v>
      </c>
      <c r="C3998" t="s">
        <v>569</v>
      </c>
      <c r="D3998" t="s">
        <v>565</v>
      </c>
      <c r="E3998" s="140">
        <v>638</v>
      </c>
    </row>
    <row r="3999" spans="2:5">
      <c r="B3999" s="139">
        <v>44316</v>
      </c>
      <c r="C3999" t="s">
        <v>561</v>
      </c>
      <c r="D3999" t="s">
        <v>560</v>
      </c>
      <c r="E3999" s="140">
        <v>417</v>
      </c>
    </row>
    <row r="4000" spans="2:5">
      <c r="B4000" s="139">
        <v>44475</v>
      </c>
      <c r="C4000" t="s">
        <v>561</v>
      </c>
      <c r="D4000" t="s">
        <v>565</v>
      </c>
      <c r="E4000" s="140">
        <v>754</v>
      </c>
    </row>
    <row r="4001" spans="2:5">
      <c r="B4001" s="139">
        <v>44409</v>
      </c>
      <c r="C4001" t="s">
        <v>561</v>
      </c>
      <c r="D4001" t="s">
        <v>565</v>
      </c>
      <c r="E4001" s="140">
        <v>416</v>
      </c>
    </row>
    <row r="4002" spans="2:5">
      <c r="B4002" s="139">
        <v>44473</v>
      </c>
      <c r="C4002" t="s">
        <v>567</v>
      </c>
      <c r="D4002" t="s">
        <v>563</v>
      </c>
      <c r="E4002" s="140">
        <v>943</v>
      </c>
    </row>
    <row r="4003" spans="2:5">
      <c r="B4003" s="139">
        <v>44386</v>
      </c>
      <c r="C4003" t="s">
        <v>570</v>
      </c>
      <c r="D4003" t="s">
        <v>560</v>
      </c>
      <c r="E4003" s="140">
        <v>778</v>
      </c>
    </row>
    <row r="4004" spans="2:5">
      <c r="B4004" s="139">
        <v>44217</v>
      </c>
      <c r="C4004" t="s">
        <v>566</v>
      </c>
      <c r="D4004" t="s">
        <v>563</v>
      </c>
      <c r="E4004" s="140">
        <v>370</v>
      </c>
    </row>
    <row r="4005" spans="2:5">
      <c r="B4005" s="139">
        <v>44256</v>
      </c>
      <c r="C4005" t="s">
        <v>562</v>
      </c>
      <c r="D4005" t="s">
        <v>565</v>
      </c>
      <c r="E4005" s="140">
        <v>451</v>
      </c>
    </row>
    <row r="4006" spans="2:5">
      <c r="B4006" s="139">
        <v>44245</v>
      </c>
      <c r="C4006" t="s">
        <v>564</v>
      </c>
      <c r="D4006" t="s">
        <v>560</v>
      </c>
      <c r="E4006" s="140">
        <v>428</v>
      </c>
    </row>
    <row r="4007" spans="2:5">
      <c r="B4007" s="139">
        <v>44346</v>
      </c>
      <c r="C4007" t="s">
        <v>564</v>
      </c>
      <c r="D4007" t="s">
        <v>563</v>
      </c>
      <c r="E4007" s="140">
        <v>993</v>
      </c>
    </row>
    <row r="4008" spans="2:5">
      <c r="B4008" s="139">
        <v>44342</v>
      </c>
      <c r="C4008" t="s">
        <v>569</v>
      </c>
      <c r="D4008" t="s">
        <v>565</v>
      </c>
      <c r="E4008" s="140">
        <v>567</v>
      </c>
    </row>
    <row r="4009" spans="2:5">
      <c r="B4009" s="139">
        <v>44518</v>
      </c>
      <c r="C4009" t="s">
        <v>564</v>
      </c>
      <c r="D4009" t="s">
        <v>565</v>
      </c>
      <c r="E4009" s="140">
        <v>251</v>
      </c>
    </row>
    <row r="4010" spans="2:5">
      <c r="B4010" s="139">
        <v>44289</v>
      </c>
      <c r="C4010" t="s">
        <v>568</v>
      </c>
      <c r="D4010" t="s">
        <v>560</v>
      </c>
      <c r="E4010" s="140">
        <v>688</v>
      </c>
    </row>
    <row r="4011" spans="2:5">
      <c r="B4011" s="139">
        <v>44334</v>
      </c>
      <c r="C4011" t="s">
        <v>562</v>
      </c>
      <c r="D4011" t="s">
        <v>560</v>
      </c>
      <c r="E4011" s="140">
        <v>217</v>
      </c>
    </row>
    <row r="4012" spans="2:5">
      <c r="B4012" s="139">
        <v>44323</v>
      </c>
      <c r="C4012" t="s">
        <v>566</v>
      </c>
      <c r="D4012" t="s">
        <v>563</v>
      </c>
      <c r="E4012" s="140">
        <v>525</v>
      </c>
    </row>
    <row r="4013" spans="2:5">
      <c r="B4013" s="139">
        <v>44246</v>
      </c>
      <c r="C4013" t="s">
        <v>569</v>
      </c>
      <c r="D4013" t="s">
        <v>560</v>
      </c>
      <c r="E4013" s="140">
        <v>129</v>
      </c>
    </row>
    <row r="4014" spans="2:5">
      <c r="B4014" s="139">
        <v>44448</v>
      </c>
      <c r="C4014" t="s">
        <v>569</v>
      </c>
      <c r="D4014" t="s">
        <v>565</v>
      </c>
      <c r="E4014" s="140">
        <v>230</v>
      </c>
    </row>
    <row r="4015" spans="2:5">
      <c r="B4015" s="139">
        <v>44418</v>
      </c>
      <c r="C4015" t="s">
        <v>566</v>
      </c>
      <c r="D4015" t="s">
        <v>565</v>
      </c>
      <c r="E4015" s="140">
        <v>651</v>
      </c>
    </row>
    <row r="4016" spans="2:5">
      <c r="B4016" s="139">
        <v>44506</v>
      </c>
      <c r="C4016" t="s">
        <v>570</v>
      </c>
      <c r="D4016" t="s">
        <v>560</v>
      </c>
      <c r="E4016" s="140">
        <v>574</v>
      </c>
    </row>
    <row r="4017" spans="2:5">
      <c r="B4017" s="139">
        <v>44462</v>
      </c>
      <c r="C4017" t="s">
        <v>570</v>
      </c>
      <c r="D4017" t="s">
        <v>560</v>
      </c>
      <c r="E4017" s="140">
        <v>932</v>
      </c>
    </row>
    <row r="4018" spans="2:5">
      <c r="B4018" s="139">
        <v>44454</v>
      </c>
      <c r="C4018" t="s">
        <v>559</v>
      </c>
      <c r="D4018" t="s">
        <v>565</v>
      </c>
      <c r="E4018" s="140">
        <v>799</v>
      </c>
    </row>
    <row r="4019" spans="2:5">
      <c r="B4019" s="139">
        <v>44362</v>
      </c>
      <c r="C4019" t="s">
        <v>569</v>
      </c>
      <c r="D4019" t="s">
        <v>565</v>
      </c>
      <c r="E4019" s="140">
        <v>251</v>
      </c>
    </row>
    <row r="4020" spans="2:5">
      <c r="B4020" s="139">
        <v>44220</v>
      </c>
      <c r="C4020" t="s">
        <v>571</v>
      </c>
      <c r="D4020" t="s">
        <v>563</v>
      </c>
      <c r="E4020" s="140">
        <v>290</v>
      </c>
    </row>
    <row r="4021" spans="2:5">
      <c r="B4021" s="139">
        <v>44561</v>
      </c>
      <c r="C4021" t="s">
        <v>559</v>
      </c>
      <c r="D4021" t="s">
        <v>565</v>
      </c>
      <c r="E4021" s="140">
        <v>309</v>
      </c>
    </row>
    <row r="4022" spans="2:5">
      <c r="B4022" s="139">
        <v>44369</v>
      </c>
      <c r="C4022" t="s">
        <v>559</v>
      </c>
      <c r="D4022" t="s">
        <v>565</v>
      </c>
      <c r="E4022" s="140">
        <v>928</v>
      </c>
    </row>
    <row r="4023" spans="2:5">
      <c r="B4023" s="139">
        <v>44201</v>
      </c>
      <c r="C4023" t="s">
        <v>559</v>
      </c>
      <c r="D4023" t="s">
        <v>560</v>
      </c>
      <c r="E4023" s="140">
        <v>208</v>
      </c>
    </row>
    <row r="4024" spans="2:5">
      <c r="B4024" s="139">
        <v>44523</v>
      </c>
      <c r="C4024" t="s">
        <v>566</v>
      </c>
      <c r="D4024" t="s">
        <v>560</v>
      </c>
      <c r="E4024" s="140">
        <v>403</v>
      </c>
    </row>
    <row r="4025" spans="2:5">
      <c r="B4025" s="139">
        <v>44242</v>
      </c>
      <c r="C4025" t="s">
        <v>569</v>
      </c>
      <c r="D4025" t="s">
        <v>560</v>
      </c>
      <c r="E4025" s="140">
        <v>355</v>
      </c>
    </row>
    <row r="4026" spans="2:5">
      <c r="B4026" s="139">
        <v>44531</v>
      </c>
      <c r="C4026" t="s">
        <v>562</v>
      </c>
      <c r="D4026" t="s">
        <v>560</v>
      </c>
      <c r="E4026" s="140">
        <v>368</v>
      </c>
    </row>
    <row r="4027" spans="2:5">
      <c r="B4027" s="139">
        <v>44337</v>
      </c>
      <c r="C4027" t="s">
        <v>570</v>
      </c>
      <c r="D4027" t="s">
        <v>565</v>
      </c>
      <c r="E4027" s="140">
        <v>860</v>
      </c>
    </row>
    <row r="4028" spans="2:5">
      <c r="B4028" s="139">
        <v>44202</v>
      </c>
      <c r="C4028" t="s">
        <v>566</v>
      </c>
      <c r="D4028" t="s">
        <v>565</v>
      </c>
      <c r="E4028" s="140">
        <v>478</v>
      </c>
    </row>
    <row r="4029" spans="2:5">
      <c r="B4029" s="139">
        <v>44474</v>
      </c>
      <c r="C4029" t="s">
        <v>561</v>
      </c>
      <c r="D4029" t="s">
        <v>560</v>
      </c>
      <c r="E4029" s="140">
        <v>279</v>
      </c>
    </row>
    <row r="4030" spans="2:5">
      <c r="B4030" s="139">
        <v>44538</v>
      </c>
      <c r="C4030" t="s">
        <v>567</v>
      </c>
      <c r="D4030" t="s">
        <v>563</v>
      </c>
      <c r="E4030" s="140">
        <v>950</v>
      </c>
    </row>
    <row r="4031" spans="2:5">
      <c r="B4031" s="139">
        <v>44452</v>
      </c>
      <c r="C4031" t="s">
        <v>571</v>
      </c>
      <c r="D4031" t="s">
        <v>560</v>
      </c>
      <c r="E4031" s="140">
        <v>534</v>
      </c>
    </row>
    <row r="4032" spans="2:5">
      <c r="B4032" s="139">
        <v>44534</v>
      </c>
      <c r="C4032" t="s">
        <v>566</v>
      </c>
      <c r="D4032" t="s">
        <v>560</v>
      </c>
      <c r="E4032" s="140">
        <v>283</v>
      </c>
    </row>
    <row r="4033" spans="2:5">
      <c r="B4033" s="139">
        <v>44484</v>
      </c>
      <c r="C4033" t="s">
        <v>570</v>
      </c>
      <c r="D4033" t="s">
        <v>563</v>
      </c>
      <c r="E4033" s="140">
        <v>740</v>
      </c>
    </row>
    <row r="4034" spans="2:5">
      <c r="B4034" s="139">
        <v>44237</v>
      </c>
      <c r="C4034" t="s">
        <v>561</v>
      </c>
      <c r="D4034" t="s">
        <v>563</v>
      </c>
      <c r="E4034" s="140">
        <v>881</v>
      </c>
    </row>
    <row r="4035" spans="2:5">
      <c r="B4035" s="139">
        <v>44551</v>
      </c>
      <c r="C4035" t="s">
        <v>561</v>
      </c>
      <c r="D4035" t="s">
        <v>563</v>
      </c>
      <c r="E4035" s="140">
        <v>793</v>
      </c>
    </row>
    <row r="4036" spans="2:5">
      <c r="B4036" s="139">
        <v>44325</v>
      </c>
      <c r="C4036" t="s">
        <v>571</v>
      </c>
      <c r="D4036" t="s">
        <v>565</v>
      </c>
      <c r="E4036" s="140">
        <v>573</v>
      </c>
    </row>
    <row r="4037" spans="2:5">
      <c r="B4037" s="139">
        <v>44422</v>
      </c>
      <c r="C4037" t="s">
        <v>570</v>
      </c>
      <c r="D4037" t="s">
        <v>563</v>
      </c>
      <c r="E4037" s="140">
        <v>649</v>
      </c>
    </row>
    <row r="4038" spans="2:5">
      <c r="B4038" s="139">
        <v>44260</v>
      </c>
      <c r="C4038" t="s">
        <v>564</v>
      </c>
      <c r="D4038" t="s">
        <v>563</v>
      </c>
      <c r="E4038" s="140">
        <v>474</v>
      </c>
    </row>
    <row r="4039" spans="2:5">
      <c r="B4039" s="139">
        <v>44423</v>
      </c>
      <c r="C4039" t="s">
        <v>561</v>
      </c>
      <c r="D4039" t="s">
        <v>565</v>
      </c>
      <c r="E4039" s="140">
        <v>900</v>
      </c>
    </row>
    <row r="4040" spans="2:5">
      <c r="B4040" s="139">
        <v>44417</v>
      </c>
      <c r="C4040" t="s">
        <v>569</v>
      </c>
      <c r="D4040" t="s">
        <v>563</v>
      </c>
      <c r="E4040" s="140">
        <v>344</v>
      </c>
    </row>
    <row r="4041" spans="2:5">
      <c r="B4041" s="139">
        <v>44200</v>
      </c>
      <c r="C4041" t="s">
        <v>559</v>
      </c>
      <c r="D4041" t="s">
        <v>563</v>
      </c>
      <c r="E4041" s="140">
        <v>672</v>
      </c>
    </row>
    <row r="4042" spans="2:5">
      <c r="B4042" s="139">
        <v>44465</v>
      </c>
      <c r="C4042" t="s">
        <v>568</v>
      </c>
      <c r="D4042" t="s">
        <v>565</v>
      </c>
      <c r="E4042" s="140">
        <v>541</v>
      </c>
    </row>
    <row r="4043" spans="2:5">
      <c r="B4043" s="139">
        <v>44509</v>
      </c>
      <c r="C4043" t="s">
        <v>568</v>
      </c>
      <c r="D4043" t="s">
        <v>565</v>
      </c>
      <c r="E4043" s="140">
        <v>490</v>
      </c>
    </row>
    <row r="4044" spans="2:5">
      <c r="B4044" s="139">
        <v>44345</v>
      </c>
      <c r="C4044" t="s">
        <v>570</v>
      </c>
      <c r="D4044" t="s">
        <v>560</v>
      </c>
      <c r="E4044" s="140">
        <v>193</v>
      </c>
    </row>
    <row r="4045" spans="2:5">
      <c r="B4045" s="139">
        <v>44329</v>
      </c>
      <c r="C4045" t="s">
        <v>564</v>
      </c>
      <c r="D4045" t="s">
        <v>560</v>
      </c>
      <c r="E4045" s="140">
        <v>277</v>
      </c>
    </row>
    <row r="4046" spans="2:5">
      <c r="B4046" s="139">
        <v>44258</v>
      </c>
      <c r="C4046" t="s">
        <v>559</v>
      </c>
      <c r="D4046" t="s">
        <v>563</v>
      </c>
      <c r="E4046" s="140">
        <v>170</v>
      </c>
    </row>
    <row r="4047" spans="2:5">
      <c r="B4047" s="139">
        <v>44235</v>
      </c>
      <c r="C4047" t="s">
        <v>567</v>
      </c>
      <c r="D4047" t="s">
        <v>560</v>
      </c>
      <c r="E4047" s="140">
        <v>815</v>
      </c>
    </row>
    <row r="4048" spans="2:5">
      <c r="B4048" s="139">
        <v>44213</v>
      </c>
      <c r="C4048" t="s">
        <v>569</v>
      </c>
      <c r="D4048" t="s">
        <v>560</v>
      </c>
      <c r="E4048" s="140">
        <v>804</v>
      </c>
    </row>
    <row r="4049" spans="2:5">
      <c r="B4049" s="139">
        <v>44252</v>
      </c>
      <c r="C4049" t="s">
        <v>564</v>
      </c>
      <c r="D4049" t="s">
        <v>563</v>
      </c>
      <c r="E4049" s="140">
        <v>937</v>
      </c>
    </row>
    <row r="4050" spans="2:5">
      <c r="B4050" s="139">
        <v>44350</v>
      </c>
      <c r="C4050" t="s">
        <v>566</v>
      </c>
      <c r="D4050" t="s">
        <v>563</v>
      </c>
      <c r="E4050" s="140">
        <v>379</v>
      </c>
    </row>
    <row r="4051" spans="2:5">
      <c r="B4051" s="139">
        <v>44319</v>
      </c>
      <c r="C4051" t="s">
        <v>562</v>
      </c>
      <c r="D4051" t="s">
        <v>560</v>
      </c>
      <c r="E4051" s="140">
        <v>184</v>
      </c>
    </row>
    <row r="4052" spans="2:5">
      <c r="B4052" s="139">
        <v>44556</v>
      </c>
      <c r="C4052" t="s">
        <v>571</v>
      </c>
      <c r="D4052" t="s">
        <v>565</v>
      </c>
      <c r="E4052" s="140">
        <v>683</v>
      </c>
    </row>
    <row r="4053" spans="2:5">
      <c r="B4053" s="139">
        <v>44507</v>
      </c>
      <c r="C4053" t="s">
        <v>562</v>
      </c>
      <c r="D4053" t="s">
        <v>565</v>
      </c>
      <c r="E4053" s="140">
        <v>450</v>
      </c>
    </row>
    <row r="4054" spans="2:5">
      <c r="B4054" s="139">
        <v>44534</v>
      </c>
      <c r="C4054" t="s">
        <v>571</v>
      </c>
      <c r="D4054" t="s">
        <v>563</v>
      </c>
      <c r="E4054" s="140">
        <v>350</v>
      </c>
    </row>
    <row r="4055" spans="2:5">
      <c r="B4055" s="139">
        <v>44280</v>
      </c>
      <c r="C4055" t="s">
        <v>567</v>
      </c>
      <c r="D4055" t="s">
        <v>563</v>
      </c>
      <c r="E4055" s="140">
        <v>529</v>
      </c>
    </row>
    <row r="4056" spans="2:5">
      <c r="B4056" s="139">
        <v>44334</v>
      </c>
      <c r="C4056" t="s">
        <v>571</v>
      </c>
      <c r="D4056" t="s">
        <v>565</v>
      </c>
      <c r="E4056" s="140">
        <v>130</v>
      </c>
    </row>
    <row r="4057" spans="2:5">
      <c r="B4057" s="139">
        <v>44538</v>
      </c>
      <c r="C4057" t="s">
        <v>569</v>
      </c>
      <c r="D4057" t="s">
        <v>563</v>
      </c>
      <c r="E4057" s="140">
        <v>903</v>
      </c>
    </row>
    <row r="4058" spans="2:5">
      <c r="B4058" s="139">
        <v>44292</v>
      </c>
      <c r="C4058" t="s">
        <v>561</v>
      </c>
      <c r="D4058" t="s">
        <v>563</v>
      </c>
      <c r="E4058" s="140">
        <v>626</v>
      </c>
    </row>
    <row r="4059" spans="2:5">
      <c r="B4059" s="139">
        <v>44291</v>
      </c>
      <c r="C4059" t="s">
        <v>559</v>
      </c>
      <c r="D4059" t="s">
        <v>565</v>
      </c>
      <c r="E4059" s="140">
        <v>887</v>
      </c>
    </row>
    <row r="4060" spans="2:5">
      <c r="B4060" s="139">
        <v>44435</v>
      </c>
      <c r="C4060" t="s">
        <v>562</v>
      </c>
      <c r="D4060" t="s">
        <v>560</v>
      </c>
      <c r="E4060" s="140">
        <v>349</v>
      </c>
    </row>
    <row r="4061" spans="2:5">
      <c r="B4061" s="139">
        <v>44403</v>
      </c>
      <c r="C4061" t="s">
        <v>571</v>
      </c>
      <c r="D4061" t="s">
        <v>560</v>
      </c>
      <c r="E4061" s="140">
        <v>396</v>
      </c>
    </row>
    <row r="4062" spans="2:5">
      <c r="B4062" s="139">
        <v>44418</v>
      </c>
      <c r="C4062" t="s">
        <v>570</v>
      </c>
      <c r="D4062" t="s">
        <v>565</v>
      </c>
      <c r="E4062" s="140">
        <v>310</v>
      </c>
    </row>
    <row r="4063" spans="2:5">
      <c r="B4063" s="139">
        <v>44397</v>
      </c>
      <c r="C4063" t="s">
        <v>561</v>
      </c>
      <c r="D4063" t="s">
        <v>563</v>
      </c>
      <c r="E4063" s="140">
        <v>418</v>
      </c>
    </row>
    <row r="4064" spans="2:5">
      <c r="B4064" s="139">
        <v>44408</v>
      </c>
      <c r="C4064" t="s">
        <v>569</v>
      </c>
      <c r="D4064" t="s">
        <v>563</v>
      </c>
      <c r="E4064" s="140">
        <v>175</v>
      </c>
    </row>
    <row r="4065" spans="2:5">
      <c r="B4065" s="139">
        <v>44455</v>
      </c>
      <c r="C4065" t="s">
        <v>566</v>
      </c>
      <c r="D4065" t="s">
        <v>563</v>
      </c>
      <c r="E4065" s="140">
        <v>131</v>
      </c>
    </row>
    <row r="4066" spans="2:5">
      <c r="B4066" s="139">
        <v>44249</v>
      </c>
      <c r="C4066" t="s">
        <v>564</v>
      </c>
      <c r="D4066" t="s">
        <v>565</v>
      </c>
      <c r="E4066" s="140">
        <v>143</v>
      </c>
    </row>
    <row r="4067" spans="2:5">
      <c r="B4067" s="139">
        <v>44503</v>
      </c>
      <c r="C4067" t="s">
        <v>559</v>
      </c>
      <c r="D4067" t="s">
        <v>560</v>
      </c>
      <c r="E4067" s="140">
        <v>704</v>
      </c>
    </row>
    <row r="4068" spans="2:5">
      <c r="B4068" s="139">
        <v>44537</v>
      </c>
      <c r="C4068" t="s">
        <v>564</v>
      </c>
      <c r="D4068" t="s">
        <v>565</v>
      </c>
      <c r="E4068" s="140">
        <v>207</v>
      </c>
    </row>
    <row r="4069" spans="2:5">
      <c r="B4069" s="139">
        <v>44473</v>
      </c>
      <c r="C4069" t="s">
        <v>561</v>
      </c>
      <c r="D4069" t="s">
        <v>563</v>
      </c>
      <c r="E4069" s="140">
        <v>971</v>
      </c>
    </row>
    <row r="4070" spans="2:5">
      <c r="B4070" s="139">
        <v>44302</v>
      </c>
      <c r="C4070" t="s">
        <v>570</v>
      </c>
      <c r="D4070" t="s">
        <v>565</v>
      </c>
      <c r="E4070" s="140">
        <v>370</v>
      </c>
    </row>
    <row r="4071" spans="2:5">
      <c r="B4071" s="139">
        <v>44344</v>
      </c>
      <c r="C4071" t="s">
        <v>559</v>
      </c>
      <c r="D4071" t="s">
        <v>565</v>
      </c>
      <c r="E4071" s="140">
        <v>883</v>
      </c>
    </row>
    <row r="4072" spans="2:5">
      <c r="B4072" s="139">
        <v>44362</v>
      </c>
      <c r="C4072" t="s">
        <v>561</v>
      </c>
      <c r="D4072" t="s">
        <v>565</v>
      </c>
      <c r="E4072" s="140">
        <v>587</v>
      </c>
    </row>
    <row r="4073" spans="2:5">
      <c r="B4073" s="139">
        <v>44220</v>
      </c>
      <c r="C4073" t="s">
        <v>566</v>
      </c>
      <c r="D4073" t="s">
        <v>560</v>
      </c>
      <c r="E4073" s="140">
        <v>223</v>
      </c>
    </row>
    <row r="4074" spans="2:5">
      <c r="B4074" s="139">
        <v>44287</v>
      </c>
      <c r="C4074" t="s">
        <v>567</v>
      </c>
      <c r="D4074" t="s">
        <v>563</v>
      </c>
      <c r="E4074" s="140">
        <v>403</v>
      </c>
    </row>
    <row r="4075" spans="2:5">
      <c r="B4075" s="139">
        <v>44460</v>
      </c>
      <c r="C4075" t="s">
        <v>559</v>
      </c>
      <c r="D4075" t="s">
        <v>565</v>
      </c>
      <c r="E4075" s="140">
        <v>934</v>
      </c>
    </row>
    <row r="4076" spans="2:5">
      <c r="B4076" s="139">
        <v>44271</v>
      </c>
      <c r="C4076" t="s">
        <v>567</v>
      </c>
      <c r="D4076" t="s">
        <v>565</v>
      </c>
      <c r="E4076" s="140">
        <v>518</v>
      </c>
    </row>
    <row r="4077" spans="2:5">
      <c r="B4077" s="139">
        <v>44540</v>
      </c>
      <c r="C4077" t="s">
        <v>568</v>
      </c>
      <c r="D4077" t="s">
        <v>563</v>
      </c>
      <c r="E4077" s="140">
        <v>200</v>
      </c>
    </row>
    <row r="4078" spans="2:5">
      <c r="B4078" s="139">
        <v>44349</v>
      </c>
      <c r="C4078" t="s">
        <v>570</v>
      </c>
      <c r="D4078" t="s">
        <v>563</v>
      </c>
      <c r="E4078" s="140">
        <v>586</v>
      </c>
    </row>
    <row r="4079" spans="2:5">
      <c r="B4079" s="139">
        <v>44356</v>
      </c>
      <c r="C4079" t="s">
        <v>566</v>
      </c>
      <c r="D4079" t="s">
        <v>565</v>
      </c>
      <c r="E4079" s="140">
        <v>749</v>
      </c>
    </row>
    <row r="4080" spans="2:5">
      <c r="B4080" s="139">
        <v>44314</v>
      </c>
      <c r="C4080" t="s">
        <v>561</v>
      </c>
      <c r="D4080" t="s">
        <v>565</v>
      </c>
      <c r="E4080" s="140">
        <v>556</v>
      </c>
    </row>
    <row r="4081" spans="2:5">
      <c r="B4081" s="139">
        <v>44387</v>
      </c>
      <c r="C4081" t="s">
        <v>566</v>
      </c>
      <c r="D4081" t="s">
        <v>565</v>
      </c>
      <c r="E4081" s="140">
        <v>790</v>
      </c>
    </row>
    <row r="4082" spans="2:5">
      <c r="B4082" s="139">
        <v>44522</v>
      </c>
      <c r="C4082" t="s">
        <v>567</v>
      </c>
      <c r="D4082" t="s">
        <v>560</v>
      </c>
      <c r="E4082" s="140">
        <v>743</v>
      </c>
    </row>
    <row r="4083" spans="2:5">
      <c r="B4083" s="139">
        <v>44389</v>
      </c>
      <c r="C4083" t="s">
        <v>571</v>
      </c>
      <c r="D4083" t="s">
        <v>565</v>
      </c>
      <c r="E4083" s="140">
        <v>471</v>
      </c>
    </row>
    <row r="4084" spans="2:5">
      <c r="B4084" s="139">
        <v>44309</v>
      </c>
      <c r="C4084" t="s">
        <v>559</v>
      </c>
      <c r="D4084" t="s">
        <v>565</v>
      </c>
      <c r="E4084" s="140">
        <v>798</v>
      </c>
    </row>
    <row r="4085" spans="2:5">
      <c r="B4085" s="139">
        <v>44419</v>
      </c>
      <c r="C4085" t="s">
        <v>569</v>
      </c>
      <c r="D4085" t="s">
        <v>565</v>
      </c>
      <c r="E4085" s="140">
        <v>459</v>
      </c>
    </row>
    <row r="4086" spans="2:5">
      <c r="B4086" s="139">
        <v>44495</v>
      </c>
      <c r="C4086" t="s">
        <v>567</v>
      </c>
      <c r="D4086" t="s">
        <v>563</v>
      </c>
      <c r="E4086" s="140">
        <v>210</v>
      </c>
    </row>
    <row r="4087" spans="2:5">
      <c r="B4087" s="139">
        <v>44491</v>
      </c>
      <c r="C4087" t="s">
        <v>561</v>
      </c>
      <c r="D4087" t="s">
        <v>563</v>
      </c>
      <c r="E4087" s="140">
        <v>220</v>
      </c>
    </row>
    <row r="4088" spans="2:5">
      <c r="B4088" s="139">
        <v>44423</v>
      </c>
      <c r="C4088" t="s">
        <v>559</v>
      </c>
      <c r="D4088" t="s">
        <v>563</v>
      </c>
      <c r="E4088" s="140">
        <v>737</v>
      </c>
    </row>
    <row r="4089" spans="2:5">
      <c r="B4089" s="139">
        <v>44323</v>
      </c>
      <c r="C4089" t="s">
        <v>564</v>
      </c>
      <c r="D4089" t="s">
        <v>560</v>
      </c>
      <c r="E4089" s="140">
        <v>459</v>
      </c>
    </row>
    <row r="4090" spans="2:5">
      <c r="B4090" s="139">
        <v>44287</v>
      </c>
      <c r="C4090" t="s">
        <v>570</v>
      </c>
      <c r="D4090" t="s">
        <v>565</v>
      </c>
      <c r="E4090" s="140">
        <v>306</v>
      </c>
    </row>
    <row r="4091" spans="2:5">
      <c r="B4091" s="139">
        <v>44231</v>
      </c>
      <c r="C4091" t="s">
        <v>567</v>
      </c>
      <c r="D4091" t="s">
        <v>565</v>
      </c>
      <c r="E4091" s="140">
        <v>560</v>
      </c>
    </row>
    <row r="4092" spans="2:5">
      <c r="B4092" s="139">
        <v>44236</v>
      </c>
      <c r="C4092" t="s">
        <v>571</v>
      </c>
      <c r="D4092" t="s">
        <v>560</v>
      </c>
      <c r="E4092" s="140">
        <v>435</v>
      </c>
    </row>
    <row r="4093" spans="2:5">
      <c r="B4093" s="139">
        <v>44218</v>
      </c>
      <c r="C4093" t="s">
        <v>568</v>
      </c>
      <c r="D4093" t="s">
        <v>563</v>
      </c>
      <c r="E4093" s="140">
        <v>286</v>
      </c>
    </row>
    <row r="4094" spans="2:5">
      <c r="B4094" s="139">
        <v>44496</v>
      </c>
      <c r="C4094" t="s">
        <v>562</v>
      </c>
      <c r="D4094" t="s">
        <v>565</v>
      </c>
      <c r="E4094" s="140">
        <v>299</v>
      </c>
    </row>
    <row r="4095" spans="2:5">
      <c r="B4095" s="139">
        <v>44516</v>
      </c>
      <c r="C4095" t="s">
        <v>569</v>
      </c>
      <c r="D4095" t="s">
        <v>563</v>
      </c>
      <c r="E4095" s="140">
        <v>573</v>
      </c>
    </row>
    <row r="4096" spans="2:5">
      <c r="B4096" s="139">
        <v>44224</v>
      </c>
      <c r="C4096" t="s">
        <v>568</v>
      </c>
      <c r="D4096" t="s">
        <v>565</v>
      </c>
      <c r="E4096" s="140">
        <v>723</v>
      </c>
    </row>
    <row r="4097" spans="2:5">
      <c r="B4097" s="139">
        <v>44526</v>
      </c>
      <c r="C4097" t="s">
        <v>566</v>
      </c>
      <c r="D4097" t="s">
        <v>563</v>
      </c>
      <c r="E4097" s="140">
        <v>791</v>
      </c>
    </row>
    <row r="4098" spans="2:5">
      <c r="B4098" s="139">
        <v>44430</v>
      </c>
      <c r="C4098" t="s">
        <v>559</v>
      </c>
      <c r="D4098" t="s">
        <v>565</v>
      </c>
      <c r="E4098" s="140">
        <v>212</v>
      </c>
    </row>
    <row r="4099" spans="2:5">
      <c r="B4099" s="139">
        <v>44326</v>
      </c>
      <c r="C4099" t="s">
        <v>569</v>
      </c>
      <c r="D4099" t="s">
        <v>560</v>
      </c>
      <c r="E4099" s="140">
        <v>620</v>
      </c>
    </row>
    <row r="4100" spans="2:5">
      <c r="B4100" s="139">
        <v>44272</v>
      </c>
      <c r="C4100" t="s">
        <v>561</v>
      </c>
      <c r="D4100" t="s">
        <v>565</v>
      </c>
      <c r="E4100" s="140">
        <v>977</v>
      </c>
    </row>
    <row r="4101" spans="2:5">
      <c r="B4101" s="139">
        <v>44298</v>
      </c>
      <c r="C4101" t="s">
        <v>571</v>
      </c>
      <c r="D4101" t="s">
        <v>560</v>
      </c>
      <c r="E4101" s="140">
        <v>843</v>
      </c>
    </row>
    <row r="4102" spans="2:5">
      <c r="B4102" s="139">
        <v>44470</v>
      </c>
      <c r="C4102" t="s">
        <v>564</v>
      </c>
      <c r="D4102" t="s">
        <v>563</v>
      </c>
      <c r="E4102" s="140">
        <v>777</v>
      </c>
    </row>
    <row r="4103" spans="2:5">
      <c r="B4103" s="139">
        <v>44313</v>
      </c>
      <c r="C4103" t="s">
        <v>566</v>
      </c>
      <c r="D4103" t="s">
        <v>565</v>
      </c>
      <c r="E4103" s="140">
        <v>253</v>
      </c>
    </row>
    <row r="4104" spans="2:5">
      <c r="B4104" s="139">
        <v>44389</v>
      </c>
      <c r="C4104" t="s">
        <v>567</v>
      </c>
      <c r="D4104" t="s">
        <v>565</v>
      </c>
      <c r="E4104" s="140">
        <v>713</v>
      </c>
    </row>
    <row r="4105" spans="2:5">
      <c r="B4105" s="139">
        <v>44344</v>
      </c>
      <c r="C4105" t="s">
        <v>566</v>
      </c>
      <c r="D4105" t="s">
        <v>565</v>
      </c>
      <c r="E4105" s="140">
        <v>136</v>
      </c>
    </row>
    <row r="4106" spans="2:5">
      <c r="B4106" s="139">
        <v>44312</v>
      </c>
      <c r="C4106" t="s">
        <v>564</v>
      </c>
      <c r="D4106" t="s">
        <v>560</v>
      </c>
      <c r="E4106" s="140">
        <v>953</v>
      </c>
    </row>
    <row r="4107" spans="2:5">
      <c r="B4107" s="139">
        <v>44528</v>
      </c>
      <c r="C4107" t="s">
        <v>567</v>
      </c>
      <c r="D4107" t="s">
        <v>565</v>
      </c>
      <c r="E4107" s="140">
        <v>748</v>
      </c>
    </row>
    <row r="4108" spans="2:5">
      <c r="B4108" s="139">
        <v>44230</v>
      </c>
      <c r="C4108" t="s">
        <v>559</v>
      </c>
      <c r="D4108" t="s">
        <v>560</v>
      </c>
      <c r="E4108" s="140">
        <v>974</v>
      </c>
    </row>
    <row r="4109" spans="2:5">
      <c r="B4109" s="139">
        <v>44424</v>
      </c>
      <c r="C4109" t="s">
        <v>571</v>
      </c>
      <c r="D4109" t="s">
        <v>565</v>
      </c>
      <c r="E4109" s="140">
        <v>729</v>
      </c>
    </row>
    <row r="4110" spans="2:5">
      <c r="B4110" s="139">
        <v>44515</v>
      </c>
      <c r="C4110" t="s">
        <v>567</v>
      </c>
      <c r="D4110" t="s">
        <v>563</v>
      </c>
      <c r="E4110" s="140">
        <v>473</v>
      </c>
    </row>
    <row r="4111" spans="2:5">
      <c r="B4111" s="139">
        <v>44390</v>
      </c>
      <c r="C4111" t="s">
        <v>571</v>
      </c>
      <c r="D4111" t="s">
        <v>560</v>
      </c>
      <c r="E4111" s="140">
        <v>177</v>
      </c>
    </row>
    <row r="4112" spans="2:5">
      <c r="B4112" s="139">
        <v>44304</v>
      </c>
      <c r="C4112" t="s">
        <v>571</v>
      </c>
      <c r="D4112" t="s">
        <v>563</v>
      </c>
      <c r="E4112" s="140">
        <v>545</v>
      </c>
    </row>
    <row r="4113" spans="2:5">
      <c r="B4113" s="139">
        <v>44204</v>
      </c>
      <c r="C4113" t="s">
        <v>569</v>
      </c>
      <c r="D4113" t="s">
        <v>565</v>
      </c>
      <c r="E4113" s="140">
        <v>278</v>
      </c>
    </row>
    <row r="4114" spans="2:5">
      <c r="B4114" s="139">
        <v>44363</v>
      </c>
      <c r="C4114" t="s">
        <v>570</v>
      </c>
      <c r="D4114" t="s">
        <v>560</v>
      </c>
      <c r="E4114" s="140">
        <v>380</v>
      </c>
    </row>
    <row r="4115" spans="2:5">
      <c r="B4115" s="139">
        <v>44280</v>
      </c>
      <c r="C4115" t="s">
        <v>562</v>
      </c>
      <c r="D4115" t="s">
        <v>563</v>
      </c>
      <c r="E4115" s="140">
        <v>879</v>
      </c>
    </row>
    <row r="4116" spans="2:5">
      <c r="B4116" s="139">
        <v>44335</v>
      </c>
      <c r="C4116" t="s">
        <v>564</v>
      </c>
      <c r="D4116" t="s">
        <v>565</v>
      </c>
      <c r="E4116" s="140">
        <v>971</v>
      </c>
    </row>
    <row r="4117" spans="2:5">
      <c r="B4117" s="139">
        <v>44247</v>
      </c>
      <c r="C4117" t="s">
        <v>564</v>
      </c>
      <c r="D4117" t="s">
        <v>563</v>
      </c>
      <c r="E4117" s="140">
        <v>541</v>
      </c>
    </row>
    <row r="4118" spans="2:5">
      <c r="B4118" s="139">
        <v>44477</v>
      </c>
      <c r="C4118" t="s">
        <v>564</v>
      </c>
      <c r="D4118" t="s">
        <v>560</v>
      </c>
      <c r="E4118" s="140">
        <v>935</v>
      </c>
    </row>
    <row r="4119" spans="2:5">
      <c r="B4119" s="139">
        <v>44428</v>
      </c>
      <c r="C4119" t="s">
        <v>568</v>
      </c>
      <c r="D4119" t="s">
        <v>563</v>
      </c>
      <c r="E4119" s="140">
        <v>864</v>
      </c>
    </row>
    <row r="4120" spans="2:5">
      <c r="B4120" s="139">
        <v>44222</v>
      </c>
      <c r="C4120" t="s">
        <v>568</v>
      </c>
      <c r="D4120" t="s">
        <v>560</v>
      </c>
      <c r="E4120" s="140">
        <v>762</v>
      </c>
    </row>
    <row r="4121" spans="2:5">
      <c r="B4121" s="139">
        <v>44523</v>
      </c>
      <c r="C4121" t="s">
        <v>561</v>
      </c>
      <c r="D4121" t="s">
        <v>560</v>
      </c>
      <c r="E4121" s="140">
        <v>986</v>
      </c>
    </row>
    <row r="4122" spans="2:5">
      <c r="B4122" s="139">
        <v>44465</v>
      </c>
      <c r="C4122" t="s">
        <v>571</v>
      </c>
      <c r="D4122" t="s">
        <v>565</v>
      </c>
      <c r="E4122" s="140">
        <v>319</v>
      </c>
    </row>
    <row r="4123" spans="2:5">
      <c r="B4123" s="139">
        <v>44266</v>
      </c>
      <c r="C4123" t="s">
        <v>570</v>
      </c>
      <c r="D4123" t="s">
        <v>563</v>
      </c>
      <c r="E4123" s="140">
        <v>534</v>
      </c>
    </row>
    <row r="4124" spans="2:5">
      <c r="B4124" s="139">
        <v>44217</v>
      </c>
      <c r="C4124" t="s">
        <v>568</v>
      </c>
      <c r="D4124" t="s">
        <v>560</v>
      </c>
      <c r="E4124" s="140">
        <v>966</v>
      </c>
    </row>
    <row r="4125" spans="2:5">
      <c r="B4125" s="139">
        <v>44310</v>
      </c>
      <c r="C4125" t="s">
        <v>566</v>
      </c>
      <c r="D4125" t="s">
        <v>565</v>
      </c>
      <c r="E4125" s="140">
        <v>470</v>
      </c>
    </row>
    <row r="4126" spans="2:5">
      <c r="B4126" s="139">
        <v>44502</v>
      </c>
      <c r="C4126" t="s">
        <v>567</v>
      </c>
      <c r="D4126" t="s">
        <v>565</v>
      </c>
      <c r="E4126" s="140">
        <v>364</v>
      </c>
    </row>
    <row r="4127" spans="2:5">
      <c r="B4127" s="139">
        <v>44274</v>
      </c>
      <c r="C4127" t="s">
        <v>567</v>
      </c>
      <c r="D4127" t="s">
        <v>560</v>
      </c>
      <c r="E4127" s="140">
        <v>362</v>
      </c>
    </row>
    <row r="4128" spans="2:5">
      <c r="B4128" s="139">
        <v>44289</v>
      </c>
      <c r="C4128" t="s">
        <v>571</v>
      </c>
      <c r="D4128" t="s">
        <v>560</v>
      </c>
      <c r="E4128" s="140">
        <v>484</v>
      </c>
    </row>
    <row r="4129" spans="2:5">
      <c r="B4129" s="139">
        <v>44471</v>
      </c>
      <c r="C4129" t="s">
        <v>559</v>
      </c>
      <c r="D4129" t="s">
        <v>565</v>
      </c>
      <c r="E4129" s="140">
        <v>245</v>
      </c>
    </row>
    <row r="4130" spans="2:5">
      <c r="B4130" s="139">
        <v>44518</v>
      </c>
      <c r="C4130" t="s">
        <v>559</v>
      </c>
      <c r="D4130" t="s">
        <v>565</v>
      </c>
      <c r="E4130" s="140">
        <v>170</v>
      </c>
    </row>
    <row r="4131" spans="2:5">
      <c r="B4131" s="139">
        <v>44353</v>
      </c>
      <c r="C4131" t="s">
        <v>571</v>
      </c>
      <c r="D4131" t="s">
        <v>560</v>
      </c>
      <c r="E4131" s="140">
        <v>118</v>
      </c>
    </row>
    <row r="4132" spans="2:5">
      <c r="B4132" s="139">
        <v>44495</v>
      </c>
      <c r="C4132" t="s">
        <v>570</v>
      </c>
      <c r="D4132" t="s">
        <v>563</v>
      </c>
      <c r="E4132" s="140">
        <v>332</v>
      </c>
    </row>
    <row r="4133" spans="2:5">
      <c r="B4133" s="139">
        <v>44327</v>
      </c>
      <c r="C4133" t="s">
        <v>567</v>
      </c>
      <c r="D4133" t="s">
        <v>560</v>
      </c>
      <c r="E4133" s="140">
        <v>635</v>
      </c>
    </row>
    <row r="4134" spans="2:5">
      <c r="B4134" s="139">
        <v>44223</v>
      </c>
      <c r="C4134" t="s">
        <v>562</v>
      </c>
      <c r="D4134" t="s">
        <v>560</v>
      </c>
      <c r="E4134" s="140">
        <v>795</v>
      </c>
    </row>
    <row r="4135" spans="2:5">
      <c r="B4135" s="139">
        <v>44346</v>
      </c>
      <c r="C4135" t="s">
        <v>559</v>
      </c>
      <c r="D4135" t="s">
        <v>565</v>
      </c>
      <c r="E4135" s="140">
        <v>433</v>
      </c>
    </row>
    <row r="4136" spans="2:5">
      <c r="B4136" s="139">
        <v>44467</v>
      </c>
      <c r="C4136" t="s">
        <v>571</v>
      </c>
      <c r="D4136" t="s">
        <v>565</v>
      </c>
      <c r="E4136" s="140">
        <v>711</v>
      </c>
    </row>
    <row r="4137" spans="2:5">
      <c r="B4137" s="139">
        <v>44490</v>
      </c>
      <c r="C4137" t="s">
        <v>570</v>
      </c>
      <c r="D4137" t="s">
        <v>560</v>
      </c>
      <c r="E4137" s="140">
        <v>616</v>
      </c>
    </row>
    <row r="4138" spans="2:5">
      <c r="B4138" s="139">
        <v>44229</v>
      </c>
      <c r="C4138" t="s">
        <v>569</v>
      </c>
      <c r="D4138" t="s">
        <v>565</v>
      </c>
      <c r="E4138" s="140">
        <v>330</v>
      </c>
    </row>
    <row r="4139" spans="2:5">
      <c r="B4139" s="139">
        <v>44346</v>
      </c>
      <c r="C4139" t="s">
        <v>566</v>
      </c>
      <c r="D4139" t="s">
        <v>560</v>
      </c>
      <c r="E4139" s="140">
        <v>372</v>
      </c>
    </row>
    <row r="4140" spans="2:5">
      <c r="B4140" s="139">
        <v>44551</v>
      </c>
      <c r="C4140" t="s">
        <v>566</v>
      </c>
      <c r="D4140" t="s">
        <v>565</v>
      </c>
      <c r="E4140" s="140">
        <v>772</v>
      </c>
    </row>
    <row r="4141" spans="2:5">
      <c r="B4141" s="139">
        <v>44447</v>
      </c>
      <c r="C4141" t="s">
        <v>564</v>
      </c>
      <c r="D4141" t="s">
        <v>560</v>
      </c>
      <c r="E4141" s="140">
        <v>883</v>
      </c>
    </row>
    <row r="4142" spans="2:5">
      <c r="B4142" s="139">
        <v>44299</v>
      </c>
      <c r="C4142" t="s">
        <v>566</v>
      </c>
      <c r="D4142" t="s">
        <v>563</v>
      </c>
      <c r="E4142" s="140">
        <v>457</v>
      </c>
    </row>
    <row r="4143" spans="2:5">
      <c r="B4143" s="139">
        <v>44203</v>
      </c>
      <c r="C4143" t="s">
        <v>567</v>
      </c>
      <c r="D4143" t="s">
        <v>560</v>
      </c>
      <c r="E4143" s="140">
        <v>274</v>
      </c>
    </row>
    <row r="4144" spans="2:5">
      <c r="B4144" s="139">
        <v>44486</v>
      </c>
      <c r="C4144" t="s">
        <v>562</v>
      </c>
      <c r="D4144" t="s">
        <v>563</v>
      </c>
      <c r="E4144" s="140">
        <v>304</v>
      </c>
    </row>
    <row r="4145" spans="2:5">
      <c r="B4145" s="139">
        <v>44262</v>
      </c>
      <c r="C4145" t="s">
        <v>561</v>
      </c>
      <c r="D4145" t="s">
        <v>560</v>
      </c>
      <c r="E4145" s="140">
        <v>294</v>
      </c>
    </row>
    <row r="4146" spans="2:5">
      <c r="B4146" s="139">
        <v>44276</v>
      </c>
      <c r="C4146" t="s">
        <v>566</v>
      </c>
      <c r="D4146" t="s">
        <v>563</v>
      </c>
      <c r="E4146" s="140">
        <v>621</v>
      </c>
    </row>
    <row r="4147" spans="2:5">
      <c r="B4147" s="139">
        <v>44433</v>
      </c>
      <c r="C4147" t="s">
        <v>570</v>
      </c>
      <c r="D4147" t="s">
        <v>560</v>
      </c>
      <c r="E4147" s="140">
        <v>626</v>
      </c>
    </row>
    <row r="4148" spans="2:5">
      <c r="B4148" s="139">
        <v>44256</v>
      </c>
      <c r="C4148" t="s">
        <v>571</v>
      </c>
      <c r="D4148" t="s">
        <v>565</v>
      </c>
      <c r="E4148" s="140">
        <v>947</v>
      </c>
    </row>
    <row r="4149" spans="2:5">
      <c r="B4149" s="139">
        <v>44524</v>
      </c>
      <c r="C4149" t="s">
        <v>566</v>
      </c>
      <c r="D4149" t="s">
        <v>565</v>
      </c>
      <c r="E4149" s="140">
        <v>503</v>
      </c>
    </row>
    <row r="4150" spans="2:5">
      <c r="B4150" s="139">
        <v>44200</v>
      </c>
      <c r="C4150" t="s">
        <v>562</v>
      </c>
      <c r="D4150" t="s">
        <v>565</v>
      </c>
      <c r="E4150" s="140">
        <v>721</v>
      </c>
    </row>
    <row r="4151" spans="2:5">
      <c r="B4151" s="139">
        <v>44354</v>
      </c>
      <c r="C4151" t="s">
        <v>567</v>
      </c>
      <c r="D4151" t="s">
        <v>565</v>
      </c>
      <c r="E4151" s="140">
        <v>941</v>
      </c>
    </row>
    <row r="4152" spans="2:5">
      <c r="B4152" s="139">
        <v>44315</v>
      </c>
      <c r="C4152" t="s">
        <v>566</v>
      </c>
      <c r="D4152" t="s">
        <v>563</v>
      </c>
      <c r="E4152" s="140">
        <v>622</v>
      </c>
    </row>
    <row r="4153" spans="2:5">
      <c r="B4153" s="139">
        <v>44430</v>
      </c>
      <c r="C4153" t="s">
        <v>559</v>
      </c>
      <c r="D4153" t="s">
        <v>560</v>
      </c>
      <c r="E4153" s="140">
        <v>748</v>
      </c>
    </row>
    <row r="4154" spans="2:5">
      <c r="B4154" s="139">
        <v>44394</v>
      </c>
      <c r="C4154" t="s">
        <v>566</v>
      </c>
      <c r="D4154" t="s">
        <v>560</v>
      </c>
      <c r="E4154" s="140">
        <v>501</v>
      </c>
    </row>
    <row r="4155" spans="2:5">
      <c r="B4155" s="139">
        <v>44469</v>
      </c>
      <c r="C4155" t="s">
        <v>567</v>
      </c>
      <c r="D4155" t="s">
        <v>563</v>
      </c>
      <c r="E4155" s="140">
        <v>332</v>
      </c>
    </row>
    <row r="4156" spans="2:5">
      <c r="B4156" s="139">
        <v>44242</v>
      </c>
      <c r="C4156" t="s">
        <v>564</v>
      </c>
      <c r="D4156" t="s">
        <v>560</v>
      </c>
      <c r="E4156" s="140">
        <v>582</v>
      </c>
    </row>
    <row r="4157" spans="2:5">
      <c r="B4157" s="139">
        <v>44354</v>
      </c>
      <c r="C4157" t="s">
        <v>561</v>
      </c>
      <c r="D4157" t="s">
        <v>560</v>
      </c>
      <c r="E4157" s="140">
        <v>372</v>
      </c>
    </row>
    <row r="4158" spans="2:5">
      <c r="B4158" s="139">
        <v>44550</v>
      </c>
      <c r="C4158" t="s">
        <v>562</v>
      </c>
      <c r="D4158" t="s">
        <v>560</v>
      </c>
      <c r="E4158" s="140">
        <v>601</v>
      </c>
    </row>
    <row r="4159" spans="2:5">
      <c r="B4159" s="139">
        <v>44269</v>
      </c>
      <c r="C4159" t="s">
        <v>571</v>
      </c>
      <c r="D4159" t="s">
        <v>560</v>
      </c>
      <c r="E4159" s="140">
        <v>371</v>
      </c>
    </row>
    <row r="4160" spans="2:5">
      <c r="B4160" s="139">
        <v>44472</v>
      </c>
      <c r="C4160" t="s">
        <v>568</v>
      </c>
      <c r="D4160" t="s">
        <v>563</v>
      </c>
      <c r="E4160" s="140">
        <v>864</v>
      </c>
    </row>
    <row r="4161" spans="2:5">
      <c r="B4161" s="139">
        <v>44541</v>
      </c>
      <c r="C4161" t="s">
        <v>566</v>
      </c>
      <c r="D4161" t="s">
        <v>563</v>
      </c>
      <c r="E4161" s="140">
        <v>562</v>
      </c>
    </row>
    <row r="4162" spans="2:5">
      <c r="B4162" s="139">
        <v>44509</v>
      </c>
      <c r="C4162" t="s">
        <v>570</v>
      </c>
      <c r="D4162" t="s">
        <v>560</v>
      </c>
      <c r="E4162" s="140">
        <v>112</v>
      </c>
    </row>
    <row r="4163" spans="2:5">
      <c r="B4163" s="139">
        <v>44476</v>
      </c>
      <c r="C4163" t="s">
        <v>568</v>
      </c>
      <c r="D4163" t="s">
        <v>563</v>
      </c>
      <c r="E4163" s="140">
        <v>768</v>
      </c>
    </row>
    <row r="4164" spans="2:5">
      <c r="B4164" s="139">
        <v>44473</v>
      </c>
      <c r="C4164" t="s">
        <v>568</v>
      </c>
      <c r="D4164" t="s">
        <v>565</v>
      </c>
      <c r="E4164" s="140">
        <v>372</v>
      </c>
    </row>
    <row r="4165" spans="2:5">
      <c r="B4165" s="139">
        <v>44315</v>
      </c>
      <c r="C4165" t="s">
        <v>564</v>
      </c>
      <c r="D4165" t="s">
        <v>563</v>
      </c>
      <c r="E4165" s="140">
        <v>800</v>
      </c>
    </row>
    <row r="4166" spans="2:5">
      <c r="B4166" s="139">
        <v>44215</v>
      </c>
      <c r="C4166" t="s">
        <v>566</v>
      </c>
      <c r="D4166" t="s">
        <v>560</v>
      </c>
      <c r="E4166" s="140">
        <v>854</v>
      </c>
    </row>
    <row r="4167" spans="2:5">
      <c r="B4167" s="139">
        <v>44308</v>
      </c>
      <c r="C4167" t="s">
        <v>566</v>
      </c>
      <c r="D4167" t="s">
        <v>560</v>
      </c>
      <c r="E4167" s="140">
        <v>526</v>
      </c>
    </row>
    <row r="4168" spans="2:5">
      <c r="B4168" s="139">
        <v>44461</v>
      </c>
      <c r="C4168" t="s">
        <v>566</v>
      </c>
      <c r="D4168" t="s">
        <v>560</v>
      </c>
      <c r="E4168" s="140">
        <v>290</v>
      </c>
    </row>
    <row r="4169" spans="2:5">
      <c r="B4169" s="139">
        <v>44353</v>
      </c>
      <c r="C4169" t="s">
        <v>567</v>
      </c>
      <c r="D4169" t="s">
        <v>563</v>
      </c>
      <c r="E4169" s="140">
        <v>167</v>
      </c>
    </row>
    <row r="4170" spans="2:5">
      <c r="B4170" s="139">
        <v>44452</v>
      </c>
      <c r="C4170" t="s">
        <v>568</v>
      </c>
      <c r="D4170" t="s">
        <v>563</v>
      </c>
      <c r="E4170" s="140">
        <v>298</v>
      </c>
    </row>
    <row r="4171" spans="2:5">
      <c r="B4171" s="139">
        <v>44375</v>
      </c>
      <c r="C4171" t="s">
        <v>571</v>
      </c>
      <c r="D4171" t="s">
        <v>565</v>
      </c>
      <c r="E4171" s="140">
        <v>525</v>
      </c>
    </row>
    <row r="4172" spans="2:5">
      <c r="B4172" s="139">
        <v>44443</v>
      </c>
      <c r="C4172" t="s">
        <v>559</v>
      </c>
      <c r="D4172" t="s">
        <v>560</v>
      </c>
      <c r="E4172" s="140">
        <v>484</v>
      </c>
    </row>
    <row r="4173" spans="2:5">
      <c r="B4173" s="139">
        <v>44503</v>
      </c>
      <c r="C4173" t="s">
        <v>571</v>
      </c>
      <c r="D4173" t="s">
        <v>565</v>
      </c>
      <c r="E4173" s="140">
        <v>980</v>
      </c>
    </row>
    <row r="4174" spans="2:5">
      <c r="B4174" s="139">
        <v>44515</v>
      </c>
      <c r="C4174" t="s">
        <v>561</v>
      </c>
      <c r="D4174" t="s">
        <v>565</v>
      </c>
      <c r="E4174" s="140">
        <v>359</v>
      </c>
    </row>
    <row r="4175" spans="2:5">
      <c r="B4175" s="139">
        <v>44482</v>
      </c>
      <c r="C4175" t="s">
        <v>567</v>
      </c>
      <c r="D4175" t="s">
        <v>565</v>
      </c>
      <c r="E4175" s="140">
        <v>120</v>
      </c>
    </row>
    <row r="4176" spans="2:5">
      <c r="B4176" s="139">
        <v>44551</v>
      </c>
      <c r="C4176" t="s">
        <v>567</v>
      </c>
      <c r="D4176" t="s">
        <v>565</v>
      </c>
      <c r="E4176" s="140">
        <v>699</v>
      </c>
    </row>
    <row r="4177" spans="2:5">
      <c r="B4177" s="139">
        <v>44259</v>
      </c>
      <c r="C4177" t="s">
        <v>562</v>
      </c>
      <c r="D4177" t="s">
        <v>560</v>
      </c>
      <c r="E4177" s="140">
        <v>958</v>
      </c>
    </row>
    <row r="4178" spans="2:5">
      <c r="B4178" s="139">
        <v>44277</v>
      </c>
      <c r="C4178" t="s">
        <v>567</v>
      </c>
      <c r="D4178" t="s">
        <v>565</v>
      </c>
      <c r="E4178" s="140">
        <v>424</v>
      </c>
    </row>
    <row r="4179" spans="2:5">
      <c r="B4179" s="139">
        <v>44291</v>
      </c>
      <c r="C4179" t="s">
        <v>570</v>
      </c>
      <c r="D4179" t="s">
        <v>565</v>
      </c>
      <c r="E4179" s="140">
        <v>995</v>
      </c>
    </row>
    <row r="4180" spans="2:5">
      <c r="B4180" s="139">
        <v>44264</v>
      </c>
      <c r="C4180" t="s">
        <v>569</v>
      </c>
      <c r="D4180" t="s">
        <v>560</v>
      </c>
      <c r="E4180" s="140">
        <v>167</v>
      </c>
    </row>
    <row r="4181" spans="2:5">
      <c r="B4181" s="139">
        <v>44431</v>
      </c>
      <c r="C4181" t="s">
        <v>566</v>
      </c>
      <c r="D4181" t="s">
        <v>565</v>
      </c>
      <c r="E4181" s="140">
        <v>144</v>
      </c>
    </row>
    <row r="4182" spans="2:5">
      <c r="B4182" s="139">
        <v>44467</v>
      </c>
      <c r="C4182" t="s">
        <v>566</v>
      </c>
      <c r="D4182" t="s">
        <v>563</v>
      </c>
      <c r="E4182" s="140">
        <v>784</v>
      </c>
    </row>
    <row r="4183" spans="2:5">
      <c r="B4183" s="139">
        <v>44427</v>
      </c>
      <c r="C4183" t="s">
        <v>569</v>
      </c>
      <c r="D4183" t="s">
        <v>565</v>
      </c>
      <c r="E4183" s="140">
        <v>345</v>
      </c>
    </row>
    <row r="4184" spans="2:5">
      <c r="B4184" s="139">
        <v>44420</v>
      </c>
      <c r="C4184" t="s">
        <v>568</v>
      </c>
      <c r="D4184" t="s">
        <v>560</v>
      </c>
      <c r="E4184" s="140">
        <v>909</v>
      </c>
    </row>
    <row r="4185" spans="2:5">
      <c r="B4185" s="139">
        <v>44422</v>
      </c>
      <c r="C4185" t="s">
        <v>559</v>
      </c>
      <c r="D4185" t="s">
        <v>563</v>
      </c>
      <c r="E4185" s="140">
        <v>638</v>
      </c>
    </row>
    <row r="4186" spans="2:5">
      <c r="B4186" s="139">
        <v>44317</v>
      </c>
      <c r="C4186" t="s">
        <v>567</v>
      </c>
      <c r="D4186" t="s">
        <v>563</v>
      </c>
      <c r="E4186" s="140">
        <v>561</v>
      </c>
    </row>
    <row r="4187" spans="2:5">
      <c r="B4187" s="139">
        <v>44321</v>
      </c>
      <c r="C4187" t="s">
        <v>559</v>
      </c>
      <c r="D4187" t="s">
        <v>560</v>
      </c>
      <c r="E4187" s="140">
        <v>248</v>
      </c>
    </row>
    <row r="4188" spans="2:5">
      <c r="B4188" s="139">
        <v>44482</v>
      </c>
      <c r="C4188" t="s">
        <v>568</v>
      </c>
      <c r="D4188" t="s">
        <v>565</v>
      </c>
      <c r="E4188" s="140">
        <v>414</v>
      </c>
    </row>
    <row r="4189" spans="2:5">
      <c r="B4189" s="139">
        <v>44504</v>
      </c>
      <c r="C4189" t="s">
        <v>561</v>
      </c>
      <c r="D4189" t="s">
        <v>563</v>
      </c>
      <c r="E4189" s="140">
        <v>675</v>
      </c>
    </row>
    <row r="4190" spans="2:5">
      <c r="B4190" s="139">
        <v>44295</v>
      </c>
      <c r="C4190" t="s">
        <v>568</v>
      </c>
      <c r="D4190" t="s">
        <v>563</v>
      </c>
      <c r="E4190" s="140">
        <v>106</v>
      </c>
    </row>
    <row r="4191" spans="2:5">
      <c r="B4191" s="139">
        <v>44388</v>
      </c>
      <c r="C4191" t="s">
        <v>568</v>
      </c>
      <c r="D4191" t="s">
        <v>565</v>
      </c>
      <c r="E4191" s="140">
        <v>529</v>
      </c>
    </row>
    <row r="4192" spans="2:5">
      <c r="B4192" s="139">
        <v>44428</v>
      </c>
      <c r="C4192" t="s">
        <v>567</v>
      </c>
      <c r="D4192" t="s">
        <v>560</v>
      </c>
      <c r="E4192" s="140">
        <v>418</v>
      </c>
    </row>
    <row r="4193" spans="2:5">
      <c r="B4193" s="139">
        <v>44355</v>
      </c>
      <c r="C4193" t="s">
        <v>562</v>
      </c>
      <c r="D4193" t="s">
        <v>560</v>
      </c>
      <c r="E4193" s="140">
        <v>686</v>
      </c>
    </row>
    <row r="4194" spans="2:5">
      <c r="B4194" s="139">
        <v>44207</v>
      </c>
      <c r="C4194" t="s">
        <v>566</v>
      </c>
      <c r="D4194" t="s">
        <v>563</v>
      </c>
      <c r="E4194" s="140">
        <v>468</v>
      </c>
    </row>
    <row r="4195" spans="2:5">
      <c r="B4195" s="139">
        <v>44509</v>
      </c>
      <c r="C4195" t="s">
        <v>567</v>
      </c>
      <c r="D4195" t="s">
        <v>565</v>
      </c>
      <c r="E4195" s="140">
        <v>540</v>
      </c>
    </row>
    <row r="4196" spans="2:5">
      <c r="B4196" s="139">
        <v>44418</v>
      </c>
      <c r="C4196" t="s">
        <v>559</v>
      </c>
      <c r="D4196" t="s">
        <v>560</v>
      </c>
      <c r="E4196" s="140">
        <v>391</v>
      </c>
    </row>
    <row r="4197" spans="2:5">
      <c r="B4197" s="139">
        <v>44330</v>
      </c>
      <c r="C4197" t="s">
        <v>569</v>
      </c>
      <c r="D4197" t="s">
        <v>565</v>
      </c>
      <c r="E4197" s="140">
        <v>721</v>
      </c>
    </row>
    <row r="4198" spans="2:5">
      <c r="B4198" s="139">
        <v>44247</v>
      </c>
      <c r="C4198" t="s">
        <v>559</v>
      </c>
      <c r="D4198" t="s">
        <v>565</v>
      </c>
      <c r="E4198" s="140">
        <v>566</v>
      </c>
    </row>
    <row r="4199" spans="2:5">
      <c r="B4199" s="139">
        <v>44384</v>
      </c>
      <c r="C4199" t="s">
        <v>569</v>
      </c>
      <c r="D4199" t="s">
        <v>560</v>
      </c>
      <c r="E4199" s="140">
        <v>930</v>
      </c>
    </row>
    <row r="4200" spans="2:5">
      <c r="B4200" s="139">
        <v>44475</v>
      </c>
      <c r="C4200" t="s">
        <v>569</v>
      </c>
      <c r="D4200" t="s">
        <v>563</v>
      </c>
      <c r="E4200" s="140">
        <v>318</v>
      </c>
    </row>
    <row r="4201" spans="2:5">
      <c r="B4201" s="139">
        <v>44290</v>
      </c>
      <c r="C4201" t="s">
        <v>567</v>
      </c>
      <c r="D4201" t="s">
        <v>563</v>
      </c>
      <c r="E4201" s="140">
        <v>257</v>
      </c>
    </row>
    <row r="4202" spans="2:5">
      <c r="B4202" s="139">
        <v>44232</v>
      </c>
      <c r="C4202" t="s">
        <v>562</v>
      </c>
      <c r="D4202" t="s">
        <v>565</v>
      </c>
      <c r="E4202" s="140">
        <v>460</v>
      </c>
    </row>
    <row r="4203" spans="2:5">
      <c r="B4203" s="139">
        <v>44502</v>
      </c>
      <c r="C4203" t="s">
        <v>567</v>
      </c>
      <c r="D4203" t="s">
        <v>560</v>
      </c>
      <c r="E4203" s="140">
        <v>640</v>
      </c>
    </row>
    <row r="4204" spans="2:5">
      <c r="B4204" s="139">
        <v>44549</v>
      </c>
      <c r="C4204" t="s">
        <v>567</v>
      </c>
      <c r="D4204" t="s">
        <v>565</v>
      </c>
      <c r="E4204" s="140">
        <v>602</v>
      </c>
    </row>
    <row r="4205" spans="2:5">
      <c r="B4205" s="139">
        <v>44434</v>
      </c>
      <c r="C4205" t="s">
        <v>567</v>
      </c>
      <c r="D4205" t="s">
        <v>565</v>
      </c>
      <c r="E4205" s="140">
        <v>845</v>
      </c>
    </row>
    <row r="4206" spans="2:5">
      <c r="B4206" s="139">
        <v>44345</v>
      </c>
      <c r="C4206" t="s">
        <v>567</v>
      </c>
      <c r="D4206" t="s">
        <v>563</v>
      </c>
      <c r="E4206" s="140">
        <v>324</v>
      </c>
    </row>
    <row r="4207" spans="2:5">
      <c r="B4207" s="139">
        <v>44354</v>
      </c>
      <c r="C4207" t="s">
        <v>562</v>
      </c>
      <c r="D4207" t="s">
        <v>563</v>
      </c>
      <c r="E4207" s="140">
        <v>100</v>
      </c>
    </row>
    <row r="4208" spans="2:5">
      <c r="B4208" s="139">
        <v>44528</v>
      </c>
      <c r="C4208" t="s">
        <v>568</v>
      </c>
      <c r="D4208" t="s">
        <v>563</v>
      </c>
      <c r="E4208" s="140">
        <v>804</v>
      </c>
    </row>
    <row r="4209" spans="2:5">
      <c r="B4209" s="139">
        <v>44382</v>
      </c>
      <c r="C4209" t="s">
        <v>568</v>
      </c>
      <c r="D4209" t="s">
        <v>563</v>
      </c>
      <c r="E4209" s="140">
        <v>263</v>
      </c>
    </row>
    <row r="4210" spans="2:5">
      <c r="B4210" s="139">
        <v>44469</v>
      </c>
      <c r="C4210" t="s">
        <v>567</v>
      </c>
      <c r="D4210" t="s">
        <v>560</v>
      </c>
      <c r="E4210" s="140">
        <v>505</v>
      </c>
    </row>
    <row r="4211" spans="2:5">
      <c r="B4211" s="139">
        <v>44435</v>
      </c>
      <c r="C4211" t="s">
        <v>567</v>
      </c>
      <c r="D4211" t="s">
        <v>565</v>
      </c>
      <c r="E4211" s="140">
        <v>824</v>
      </c>
    </row>
    <row r="4212" spans="2:5">
      <c r="B4212" s="139">
        <v>44397</v>
      </c>
      <c r="C4212" t="s">
        <v>568</v>
      </c>
      <c r="D4212" t="s">
        <v>565</v>
      </c>
      <c r="E4212" s="140">
        <v>257</v>
      </c>
    </row>
    <row r="4213" spans="2:5">
      <c r="B4213" s="139">
        <v>44230</v>
      </c>
      <c r="C4213" t="s">
        <v>567</v>
      </c>
      <c r="D4213" t="s">
        <v>565</v>
      </c>
      <c r="E4213" s="140">
        <v>826</v>
      </c>
    </row>
    <row r="4214" spans="2:5">
      <c r="B4214" s="139">
        <v>44337</v>
      </c>
      <c r="C4214" t="s">
        <v>566</v>
      </c>
      <c r="D4214" t="s">
        <v>560</v>
      </c>
      <c r="E4214" s="140">
        <v>127</v>
      </c>
    </row>
    <row r="4215" spans="2:5">
      <c r="B4215" s="139">
        <v>44240</v>
      </c>
      <c r="C4215" t="s">
        <v>561</v>
      </c>
      <c r="D4215" t="s">
        <v>563</v>
      </c>
      <c r="E4215" s="140">
        <v>225</v>
      </c>
    </row>
    <row r="4216" spans="2:5">
      <c r="B4216" s="139">
        <v>44536</v>
      </c>
      <c r="C4216" t="s">
        <v>566</v>
      </c>
      <c r="D4216" t="s">
        <v>565</v>
      </c>
      <c r="E4216" s="140">
        <v>130</v>
      </c>
    </row>
    <row r="4217" spans="2:5">
      <c r="B4217" s="139">
        <v>44465</v>
      </c>
      <c r="C4217" t="s">
        <v>569</v>
      </c>
      <c r="D4217" t="s">
        <v>565</v>
      </c>
      <c r="E4217" s="140">
        <v>395</v>
      </c>
    </row>
    <row r="4218" spans="2:5">
      <c r="B4218" s="139">
        <v>44361</v>
      </c>
      <c r="C4218" t="s">
        <v>571</v>
      </c>
      <c r="D4218" t="s">
        <v>563</v>
      </c>
      <c r="E4218" s="140">
        <v>420</v>
      </c>
    </row>
    <row r="4219" spans="2:5">
      <c r="B4219" s="139">
        <v>44283</v>
      </c>
      <c r="C4219" t="s">
        <v>568</v>
      </c>
      <c r="D4219" t="s">
        <v>560</v>
      </c>
      <c r="E4219" s="140">
        <v>288</v>
      </c>
    </row>
    <row r="4220" spans="2:5">
      <c r="B4220" s="139">
        <v>44216</v>
      </c>
      <c r="C4220" t="s">
        <v>568</v>
      </c>
      <c r="D4220" t="s">
        <v>565</v>
      </c>
      <c r="E4220" s="140">
        <v>323</v>
      </c>
    </row>
    <row r="4221" spans="2:5">
      <c r="B4221" s="139">
        <v>44526</v>
      </c>
      <c r="C4221" t="s">
        <v>569</v>
      </c>
      <c r="D4221" t="s">
        <v>563</v>
      </c>
      <c r="E4221" s="140">
        <v>471</v>
      </c>
    </row>
    <row r="4222" spans="2:5">
      <c r="B4222" s="139">
        <v>44293</v>
      </c>
      <c r="C4222" t="s">
        <v>559</v>
      </c>
      <c r="D4222" t="s">
        <v>560</v>
      </c>
      <c r="E4222" s="140">
        <v>941</v>
      </c>
    </row>
    <row r="4223" spans="2:5">
      <c r="B4223" s="139">
        <v>44350</v>
      </c>
      <c r="C4223" t="s">
        <v>561</v>
      </c>
      <c r="D4223" t="s">
        <v>560</v>
      </c>
      <c r="E4223" s="140">
        <v>737</v>
      </c>
    </row>
    <row r="4224" spans="2:5">
      <c r="B4224" s="139">
        <v>44213</v>
      </c>
      <c r="C4224" t="s">
        <v>566</v>
      </c>
      <c r="D4224" t="s">
        <v>565</v>
      </c>
      <c r="E4224" s="140">
        <v>662</v>
      </c>
    </row>
    <row r="4225" spans="2:5">
      <c r="B4225" s="139">
        <v>44472</v>
      </c>
      <c r="C4225" t="s">
        <v>559</v>
      </c>
      <c r="D4225" t="s">
        <v>560</v>
      </c>
      <c r="E4225" s="140">
        <v>622</v>
      </c>
    </row>
    <row r="4226" spans="2:5">
      <c r="B4226" s="139">
        <v>44468</v>
      </c>
      <c r="C4226" t="s">
        <v>568</v>
      </c>
      <c r="D4226" t="s">
        <v>563</v>
      </c>
      <c r="E4226" s="140">
        <v>374</v>
      </c>
    </row>
    <row r="4227" spans="2:5">
      <c r="B4227" s="139">
        <v>44531</v>
      </c>
      <c r="C4227" t="s">
        <v>570</v>
      </c>
      <c r="D4227" t="s">
        <v>565</v>
      </c>
      <c r="E4227" s="140">
        <v>351</v>
      </c>
    </row>
    <row r="4228" spans="2:5">
      <c r="B4228" s="139">
        <v>44260</v>
      </c>
      <c r="C4228" t="s">
        <v>561</v>
      </c>
      <c r="D4228" t="s">
        <v>565</v>
      </c>
      <c r="E4228" s="140">
        <v>839</v>
      </c>
    </row>
    <row r="4229" spans="2:5">
      <c r="B4229" s="139">
        <v>44488</v>
      </c>
      <c r="C4229" t="s">
        <v>568</v>
      </c>
      <c r="D4229" t="s">
        <v>565</v>
      </c>
      <c r="E4229" s="140">
        <v>930</v>
      </c>
    </row>
    <row r="4230" spans="2:5">
      <c r="B4230" s="139">
        <v>44298</v>
      </c>
      <c r="C4230" t="s">
        <v>564</v>
      </c>
      <c r="D4230" t="s">
        <v>563</v>
      </c>
      <c r="E4230" s="140">
        <v>596</v>
      </c>
    </row>
    <row r="4231" spans="2:5">
      <c r="B4231" s="139">
        <v>44267</v>
      </c>
      <c r="C4231" t="s">
        <v>570</v>
      </c>
      <c r="D4231" t="s">
        <v>560</v>
      </c>
      <c r="E4231" s="140">
        <v>726</v>
      </c>
    </row>
    <row r="4232" spans="2:5">
      <c r="B4232" s="139">
        <v>44511</v>
      </c>
      <c r="C4232" t="s">
        <v>567</v>
      </c>
      <c r="D4232" t="s">
        <v>560</v>
      </c>
      <c r="E4232" s="140">
        <v>747</v>
      </c>
    </row>
    <row r="4233" spans="2:5">
      <c r="B4233" s="139">
        <v>44481</v>
      </c>
      <c r="C4233" t="s">
        <v>568</v>
      </c>
      <c r="D4233" t="s">
        <v>565</v>
      </c>
      <c r="E4233" s="140">
        <v>480</v>
      </c>
    </row>
    <row r="4234" spans="2:5">
      <c r="B4234" s="139">
        <v>44275</v>
      </c>
      <c r="C4234" t="s">
        <v>566</v>
      </c>
      <c r="D4234" t="s">
        <v>563</v>
      </c>
      <c r="E4234" s="140">
        <v>923</v>
      </c>
    </row>
    <row r="4235" spans="2:5">
      <c r="B4235" s="139">
        <v>44405</v>
      </c>
      <c r="C4235" t="s">
        <v>570</v>
      </c>
      <c r="D4235" t="s">
        <v>563</v>
      </c>
      <c r="E4235" s="140">
        <v>643</v>
      </c>
    </row>
    <row r="4236" spans="2:5">
      <c r="B4236" s="139">
        <v>44297</v>
      </c>
      <c r="C4236" t="s">
        <v>562</v>
      </c>
      <c r="D4236" t="s">
        <v>565</v>
      </c>
      <c r="E4236" s="140">
        <v>531</v>
      </c>
    </row>
    <row r="4237" spans="2:5">
      <c r="B4237" s="139">
        <v>44384</v>
      </c>
      <c r="C4237" t="s">
        <v>567</v>
      </c>
      <c r="D4237" t="s">
        <v>565</v>
      </c>
      <c r="E4237" s="140">
        <v>761</v>
      </c>
    </row>
    <row r="4238" spans="2:5">
      <c r="B4238" s="139">
        <v>44548</v>
      </c>
      <c r="C4238" t="s">
        <v>562</v>
      </c>
      <c r="D4238" t="s">
        <v>565</v>
      </c>
      <c r="E4238" s="140">
        <v>133</v>
      </c>
    </row>
    <row r="4239" spans="2:5">
      <c r="B4239" s="139">
        <v>44410</v>
      </c>
      <c r="C4239" t="s">
        <v>569</v>
      </c>
      <c r="D4239" t="s">
        <v>560</v>
      </c>
      <c r="E4239" s="140">
        <v>340</v>
      </c>
    </row>
    <row r="4240" spans="2:5">
      <c r="B4240" s="139">
        <v>44329</v>
      </c>
      <c r="C4240" t="s">
        <v>562</v>
      </c>
      <c r="D4240" t="s">
        <v>560</v>
      </c>
      <c r="E4240" s="140">
        <v>100</v>
      </c>
    </row>
    <row r="4241" spans="2:5">
      <c r="B4241" s="139">
        <v>44231</v>
      </c>
      <c r="C4241" t="s">
        <v>561</v>
      </c>
      <c r="D4241" t="s">
        <v>565</v>
      </c>
      <c r="E4241" s="140">
        <v>217</v>
      </c>
    </row>
    <row r="4242" spans="2:5">
      <c r="B4242" s="139">
        <v>44323</v>
      </c>
      <c r="C4242" t="s">
        <v>567</v>
      </c>
      <c r="D4242" t="s">
        <v>560</v>
      </c>
      <c r="E4242" s="140">
        <v>986</v>
      </c>
    </row>
    <row r="4243" spans="2:5">
      <c r="B4243" s="139">
        <v>44318</v>
      </c>
      <c r="C4243" t="s">
        <v>559</v>
      </c>
      <c r="D4243" t="s">
        <v>565</v>
      </c>
      <c r="E4243" s="140">
        <v>649</v>
      </c>
    </row>
    <row r="4244" spans="2:5">
      <c r="B4244" s="139">
        <v>44209</v>
      </c>
      <c r="C4244" t="s">
        <v>564</v>
      </c>
      <c r="D4244" t="s">
        <v>560</v>
      </c>
      <c r="E4244" s="140">
        <v>412</v>
      </c>
    </row>
    <row r="4245" spans="2:5">
      <c r="B4245" s="139">
        <v>44223</v>
      </c>
      <c r="C4245" t="s">
        <v>569</v>
      </c>
      <c r="D4245" t="s">
        <v>565</v>
      </c>
      <c r="E4245" s="140">
        <v>265</v>
      </c>
    </row>
    <row r="4246" spans="2:5">
      <c r="B4246" s="139">
        <v>44436</v>
      </c>
      <c r="C4246" t="s">
        <v>564</v>
      </c>
      <c r="D4246" t="s">
        <v>563</v>
      </c>
      <c r="E4246" s="140">
        <v>674</v>
      </c>
    </row>
    <row r="4247" spans="2:5">
      <c r="B4247" s="139">
        <v>44378</v>
      </c>
      <c r="C4247" t="s">
        <v>566</v>
      </c>
      <c r="D4247" t="s">
        <v>560</v>
      </c>
      <c r="E4247" s="140">
        <v>533</v>
      </c>
    </row>
    <row r="4248" spans="2:5">
      <c r="B4248" s="139">
        <v>44222</v>
      </c>
      <c r="C4248" t="s">
        <v>567</v>
      </c>
      <c r="D4248" t="s">
        <v>565</v>
      </c>
      <c r="E4248" s="140">
        <v>633</v>
      </c>
    </row>
    <row r="4249" spans="2:5">
      <c r="B4249" s="139">
        <v>44537</v>
      </c>
      <c r="C4249" t="s">
        <v>567</v>
      </c>
      <c r="D4249" t="s">
        <v>563</v>
      </c>
      <c r="E4249" s="140">
        <v>729</v>
      </c>
    </row>
    <row r="4250" spans="2:5">
      <c r="B4250" s="139">
        <v>44223</v>
      </c>
      <c r="C4250" t="s">
        <v>566</v>
      </c>
      <c r="D4250" t="s">
        <v>563</v>
      </c>
      <c r="E4250" s="140">
        <v>625</v>
      </c>
    </row>
    <row r="4251" spans="2:5">
      <c r="B4251" s="139">
        <v>44455</v>
      </c>
      <c r="C4251" t="s">
        <v>568</v>
      </c>
      <c r="D4251" t="s">
        <v>565</v>
      </c>
      <c r="E4251" s="140">
        <v>509</v>
      </c>
    </row>
    <row r="4252" spans="2:5">
      <c r="B4252" s="139">
        <v>44317</v>
      </c>
      <c r="C4252" t="s">
        <v>567</v>
      </c>
      <c r="D4252" t="s">
        <v>563</v>
      </c>
      <c r="E4252" s="140">
        <v>848</v>
      </c>
    </row>
    <row r="4253" spans="2:5">
      <c r="B4253" s="139">
        <v>44323</v>
      </c>
      <c r="C4253" t="s">
        <v>568</v>
      </c>
      <c r="D4253" t="s">
        <v>560</v>
      </c>
      <c r="E4253" s="140">
        <v>742</v>
      </c>
    </row>
    <row r="4254" spans="2:5">
      <c r="B4254" s="139">
        <v>44507</v>
      </c>
      <c r="C4254" t="s">
        <v>570</v>
      </c>
      <c r="D4254" t="s">
        <v>560</v>
      </c>
      <c r="E4254" s="140">
        <v>563</v>
      </c>
    </row>
    <row r="4255" spans="2:5">
      <c r="B4255" s="139">
        <v>44353</v>
      </c>
      <c r="C4255" t="s">
        <v>567</v>
      </c>
      <c r="D4255" t="s">
        <v>563</v>
      </c>
      <c r="E4255" s="140">
        <v>853</v>
      </c>
    </row>
    <row r="4256" spans="2:5">
      <c r="B4256" s="139">
        <v>44531</v>
      </c>
      <c r="C4256" t="s">
        <v>567</v>
      </c>
      <c r="D4256" t="s">
        <v>563</v>
      </c>
      <c r="E4256" s="140">
        <v>414</v>
      </c>
    </row>
    <row r="4257" spans="2:5">
      <c r="B4257" s="139">
        <v>44421</v>
      </c>
      <c r="C4257" t="s">
        <v>569</v>
      </c>
      <c r="D4257" t="s">
        <v>560</v>
      </c>
      <c r="E4257" s="140">
        <v>364</v>
      </c>
    </row>
    <row r="4258" spans="2:5">
      <c r="B4258" s="139">
        <v>44352</v>
      </c>
      <c r="C4258" t="s">
        <v>569</v>
      </c>
      <c r="D4258" t="s">
        <v>565</v>
      </c>
      <c r="E4258" s="140">
        <v>253</v>
      </c>
    </row>
    <row r="4259" spans="2:5">
      <c r="B4259" s="139">
        <v>44449</v>
      </c>
      <c r="C4259" t="s">
        <v>562</v>
      </c>
      <c r="D4259" t="s">
        <v>560</v>
      </c>
      <c r="E4259" s="140">
        <v>975</v>
      </c>
    </row>
    <row r="4260" spans="2:5">
      <c r="B4260" s="139">
        <v>44248</v>
      </c>
      <c r="C4260" t="s">
        <v>570</v>
      </c>
      <c r="D4260" t="s">
        <v>563</v>
      </c>
      <c r="E4260" s="140">
        <v>483</v>
      </c>
    </row>
    <row r="4261" spans="2:5">
      <c r="B4261" s="139">
        <v>44409</v>
      </c>
      <c r="C4261" t="s">
        <v>569</v>
      </c>
      <c r="D4261" t="s">
        <v>563</v>
      </c>
      <c r="E4261" s="140">
        <v>370</v>
      </c>
    </row>
    <row r="4262" spans="2:5">
      <c r="B4262" s="139">
        <v>44213</v>
      </c>
      <c r="C4262" t="s">
        <v>569</v>
      </c>
      <c r="D4262" t="s">
        <v>565</v>
      </c>
      <c r="E4262" s="140">
        <v>113</v>
      </c>
    </row>
    <row r="4263" spans="2:5">
      <c r="B4263" s="139">
        <v>44235</v>
      </c>
      <c r="C4263" t="s">
        <v>559</v>
      </c>
      <c r="D4263" t="s">
        <v>565</v>
      </c>
      <c r="E4263" s="140">
        <v>396</v>
      </c>
    </row>
    <row r="4264" spans="2:5">
      <c r="B4264" s="139">
        <v>44318</v>
      </c>
      <c r="C4264" t="s">
        <v>559</v>
      </c>
      <c r="D4264" t="s">
        <v>560</v>
      </c>
      <c r="E4264" s="140">
        <v>264</v>
      </c>
    </row>
    <row r="4265" spans="2:5">
      <c r="B4265" s="139">
        <v>44552</v>
      </c>
      <c r="C4265" t="s">
        <v>559</v>
      </c>
      <c r="D4265" t="s">
        <v>563</v>
      </c>
      <c r="E4265" s="140">
        <v>251</v>
      </c>
    </row>
    <row r="4266" spans="2:5">
      <c r="B4266" s="139">
        <v>44243</v>
      </c>
      <c r="C4266" t="s">
        <v>571</v>
      </c>
      <c r="D4266" t="s">
        <v>560</v>
      </c>
      <c r="E4266" s="140">
        <v>792</v>
      </c>
    </row>
    <row r="4267" spans="2:5">
      <c r="B4267" s="139">
        <v>44361</v>
      </c>
      <c r="C4267" t="s">
        <v>567</v>
      </c>
      <c r="D4267" t="s">
        <v>563</v>
      </c>
      <c r="E4267" s="140">
        <v>566</v>
      </c>
    </row>
    <row r="4268" spans="2:5">
      <c r="B4268" s="139">
        <v>44255</v>
      </c>
      <c r="C4268" t="s">
        <v>562</v>
      </c>
      <c r="D4268" t="s">
        <v>565</v>
      </c>
      <c r="E4268" s="140">
        <v>296</v>
      </c>
    </row>
    <row r="4269" spans="2:5">
      <c r="B4269" s="139">
        <v>44481</v>
      </c>
      <c r="C4269" t="s">
        <v>561</v>
      </c>
      <c r="D4269" t="s">
        <v>563</v>
      </c>
      <c r="E4269" s="140">
        <v>487</v>
      </c>
    </row>
    <row r="4270" spans="2:5">
      <c r="B4270" s="139">
        <v>44396</v>
      </c>
      <c r="C4270" t="s">
        <v>567</v>
      </c>
      <c r="D4270" t="s">
        <v>563</v>
      </c>
      <c r="E4270" s="140">
        <v>214</v>
      </c>
    </row>
    <row r="4271" spans="2:5">
      <c r="B4271" s="139">
        <v>44477</v>
      </c>
      <c r="C4271" t="s">
        <v>569</v>
      </c>
      <c r="D4271" t="s">
        <v>563</v>
      </c>
      <c r="E4271" s="140">
        <v>839</v>
      </c>
    </row>
    <row r="4272" spans="2:5">
      <c r="B4272" s="139">
        <v>44555</v>
      </c>
      <c r="C4272" t="s">
        <v>561</v>
      </c>
      <c r="D4272" t="s">
        <v>563</v>
      </c>
      <c r="E4272" s="140">
        <v>522</v>
      </c>
    </row>
    <row r="4273" spans="2:5">
      <c r="B4273" s="139">
        <v>44423</v>
      </c>
      <c r="C4273" t="s">
        <v>568</v>
      </c>
      <c r="D4273" t="s">
        <v>563</v>
      </c>
      <c r="E4273" s="140">
        <v>820</v>
      </c>
    </row>
    <row r="4274" spans="2:5">
      <c r="B4274" s="139">
        <v>44292</v>
      </c>
      <c r="C4274" t="s">
        <v>559</v>
      </c>
      <c r="D4274" t="s">
        <v>563</v>
      </c>
      <c r="E4274" s="140">
        <v>255</v>
      </c>
    </row>
    <row r="4275" spans="2:5">
      <c r="B4275" s="139">
        <v>44391</v>
      </c>
      <c r="C4275" t="s">
        <v>568</v>
      </c>
      <c r="D4275" t="s">
        <v>560</v>
      </c>
      <c r="E4275" s="140">
        <v>657</v>
      </c>
    </row>
    <row r="4276" spans="2:5">
      <c r="B4276" s="139">
        <v>44213</v>
      </c>
      <c r="C4276" t="s">
        <v>569</v>
      </c>
      <c r="D4276" t="s">
        <v>563</v>
      </c>
      <c r="E4276" s="140">
        <v>352</v>
      </c>
    </row>
    <row r="4277" spans="2:5">
      <c r="B4277" s="139">
        <v>44533</v>
      </c>
      <c r="C4277" t="s">
        <v>566</v>
      </c>
      <c r="D4277" t="s">
        <v>563</v>
      </c>
      <c r="E4277" s="140">
        <v>108</v>
      </c>
    </row>
    <row r="4278" spans="2:5">
      <c r="B4278" s="139">
        <v>44500</v>
      </c>
      <c r="C4278" t="s">
        <v>570</v>
      </c>
      <c r="D4278" t="s">
        <v>563</v>
      </c>
      <c r="E4278" s="140">
        <v>785</v>
      </c>
    </row>
    <row r="4279" spans="2:5">
      <c r="B4279" s="139">
        <v>44319</v>
      </c>
      <c r="C4279" t="s">
        <v>567</v>
      </c>
      <c r="D4279" t="s">
        <v>565</v>
      </c>
      <c r="E4279" s="140">
        <v>121</v>
      </c>
    </row>
    <row r="4280" spans="2:5">
      <c r="B4280" s="139">
        <v>44236</v>
      </c>
      <c r="C4280" t="s">
        <v>566</v>
      </c>
      <c r="D4280" t="s">
        <v>563</v>
      </c>
      <c r="E4280" s="140">
        <v>902</v>
      </c>
    </row>
    <row r="4281" spans="2:5">
      <c r="B4281" s="139">
        <v>44218</v>
      </c>
      <c r="C4281" t="s">
        <v>569</v>
      </c>
      <c r="D4281" t="s">
        <v>560</v>
      </c>
      <c r="E4281" s="140">
        <v>191</v>
      </c>
    </row>
    <row r="4282" spans="2:5">
      <c r="B4282" s="139">
        <v>44370</v>
      </c>
      <c r="C4282" t="s">
        <v>559</v>
      </c>
      <c r="D4282" t="s">
        <v>565</v>
      </c>
      <c r="E4282" s="140">
        <v>122</v>
      </c>
    </row>
    <row r="4283" spans="2:5">
      <c r="B4283" s="139">
        <v>44283</v>
      </c>
      <c r="C4283" t="s">
        <v>559</v>
      </c>
      <c r="D4283" t="s">
        <v>560</v>
      </c>
      <c r="E4283" s="140">
        <v>556</v>
      </c>
    </row>
    <row r="4284" spans="2:5">
      <c r="B4284" s="139">
        <v>44495</v>
      </c>
      <c r="C4284" t="s">
        <v>570</v>
      </c>
      <c r="D4284" t="s">
        <v>560</v>
      </c>
      <c r="E4284" s="140">
        <v>305</v>
      </c>
    </row>
    <row r="4285" spans="2:5">
      <c r="B4285" s="139">
        <v>44351</v>
      </c>
      <c r="C4285" t="s">
        <v>567</v>
      </c>
      <c r="D4285" t="s">
        <v>560</v>
      </c>
      <c r="E4285" s="140">
        <v>250</v>
      </c>
    </row>
    <row r="4286" spans="2:5">
      <c r="B4286" s="139">
        <v>44305</v>
      </c>
      <c r="C4286" t="s">
        <v>568</v>
      </c>
      <c r="D4286" t="s">
        <v>563</v>
      </c>
      <c r="E4286" s="140">
        <v>808</v>
      </c>
    </row>
    <row r="4287" spans="2:5">
      <c r="B4287" s="139">
        <v>44525</v>
      </c>
      <c r="C4287" t="s">
        <v>569</v>
      </c>
      <c r="D4287" t="s">
        <v>563</v>
      </c>
      <c r="E4287" s="140">
        <v>407</v>
      </c>
    </row>
    <row r="4288" spans="2:5">
      <c r="B4288" s="139">
        <v>44485</v>
      </c>
      <c r="C4288" t="s">
        <v>562</v>
      </c>
      <c r="D4288" t="s">
        <v>560</v>
      </c>
      <c r="E4288" s="140">
        <v>416</v>
      </c>
    </row>
    <row r="4289" spans="2:5">
      <c r="B4289" s="139">
        <v>44453</v>
      </c>
      <c r="C4289" t="s">
        <v>568</v>
      </c>
      <c r="D4289" t="s">
        <v>560</v>
      </c>
      <c r="E4289" s="140">
        <v>238</v>
      </c>
    </row>
    <row r="4290" spans="2:5">
      <c r="B4290" s="139">
        <v>44528</v>
      </c>
      <c r="C4290" t="s">
        <v>564</v>
      </c>
      <c r="D4290" t="s">
        <v>565</v>
      </c>
      <c r="E4290" s="140">
        <v>258</v>
      </c>
    </row>
    <row r="4291" spans="2:5">
      <c r="B4291" s="139">
        <v>44369</v>
      </c>
      <c r="C4291" t="s">
        <v>571</v>
      </c>
      <c r="D4291" t="s">
        <v>560</v>
      </c>
      <c r="E4291" s="140">
        <v>643</v>
      </c>
    </row>
    <row r="4292" spans="2:5">
      <c r="B4292" s="139">
        <v>44374</v>
      </c>
      <c r="C4292" t="s">
        <v>569</v>
      </c>
      <c r="D4292" t="s">
        <v>563</v>
      </c>
      <c r="E4292" s="140">
        <v>336</v>
      </c>
    </row>
    <row r="4293" spans="2:5">
      <c r="B4293" s="139">
        <v>44517</v>
      </c>
      <c r="C4293" t="s">
        <v>561</v>
      </c>
      <c r="D4293" t="s">
        <v>560</v>
      </c>
      <c r="E4293" s="140">
        <v>341</v>
      </c>
    </row>
    <row r="4294" spans="2:5">
      <c r="B4294" s="139">
        <v>44494</v>
      </c>
      <c r="C4294" t="s">
        <v>570</v>
      </c>
      <c r="D4294" t="s">
        <v>563</v>
      </c>
      <c r="E4294" s="140">
        <v>520</v>
      </c>
    </row>
    <row r="4295" spans="2:5">
      <c r="B4295" s="139">
        <v>44296</v>
      </c>
      <c r="C4295" t="s">
        <v>566</v>
      </c>
      <c r="D4295" t="s">
        <v>565</v>
      </c>
      <c r="E4295" s="140">
        <v>999</v>
      </c>
    </row>
    <row r="4296" spans="2:5">
      <c r="B4296" s="139">
        <v>44213</v>
      </c>
      <c r="C4296" t="s">
        <v>569</v>
      </c>
      <c r="D4296" t="s">
        <v>563</v>
      </c>
      <c r="E4296" s="140">
        <v>459</v>
      </c>
    </row>
    <row r="4297" spans="2:5">
      <c r="B4297" s="139">
        <v>44198</v>
      </c>
      <c r="C4297" t="s">
        <v>566</v>
      </c>
      <c r="D4297" t="s">
        <v>563</v>
      </c>
      <c r="E4297" s="140">
        <v>798</v>
      </c>
    </row>
    <row r="4298" spans="2:5">
      <c r="B4298" s="139">
        <v>44394</v>
      </c>
      <c r="C4298" t="s">
        <v>562</v>
      </c>
      <c r="D4298" t="s">
        <v>563</v>
      </c>
      <c r="E4298" s="140">
        <v>210</v>
      </c>
    </row>
    <row r="4299" spans="2:5">
      <c r="B4299" s="139">
        <v>44534</v>
      </c>
      <c r="C4299" t="s">
        <v>569</v>
      </c>
      <c r="D4299" t="s">
        <v>560</v>
      </c>
      <c r="E4299" s="140">
        <v>969</v>
      </c>
    </row>
    <row r="4300" spans="2:5">
      <c r="B4300" s="139">
        <v>44391</v>
      </c>
      <c r="C4300" t="s">
        <v>571</v>
      </c>
      <c r="D4300" t="s">
        <v>560</v>
      </c>
      <c r="E4300" s="140">
        <v>453</v>
      </c>
    </row>
    <row r="4301" spans="2:5">
      <c r="B4301" s="139">
        <v>44271</v>
      </c>
      <c r="C4301" t="s">
        <v>562</v>
      </c>
      <c r="D4301" t="s">
        <v>565</v>
      </c>
      <c r="E4301" s="140">
        <v>695</v>
      </c>
    </row>
    <row r="4302" spans="2:5">
      <c r="B4302" s="139">
        <v>44379</v>
      </c>
      <c r="C4302" t="s">
        <v>569</v>
      </c>
      <c r="D4302" t="s">
        <v>565</v>
      </c>
      <c r="E4302" s="140">
        <v>670</v>
      </c>
    </row>
    <row r="4303" spans="2:5">
      <c r="B4303" s="139">
        <v>44266</v>
      </c>
      <c r="C4303" t="s">
        <v>568</v>
      </c>
      <c r="D4303" t="s">
        <v>565</v>
      </c>
      <c r="E4303" s="140">
        <v>324</v>
      </c>
    </row>
    <row r="4304" spans="2:5">
      <c r="B4304" s="139">
        <v>44342</v>
      </c>
      <c r="C4304" t="s">
        <v>562</v>
      </c>
      <c r="D4304" t="s">
        <v>563</v>
      </c>
      <c r="E4304" s="140">
        <v>923</v>
      </c>
    </row>
    <row r="4305" spans="2:5">
      <c r="B4305" s="139">
        <v>44255</v>
      </c>
      <c r="C4305" t="s">
        <v>559</v>
      </c>
      <c r="D4305" t="s">
        <v>565</v>
      </c>
      <c r="E4305" s="140">
        <v>531</v>
      </c>
    </row>
    <row r="4306" spans="2:5">
      <c r="B4306" s="139">
        <v>44485</v>
      </c>
      <c r="C4306" t="s">
        <v>571</v>
      </c>
      <c r="D4306" t="s">
        <v>563</v>
      </c>
      <c r="E4306" s="140">
        <v>978</v>
      </c>
    </row>
    <row r="4307" spans="2:5">
      <c r="B4307" s="139">
        <v>44487</v>
      </c>
      <c r="C4307" t="s">
        <v>559</v>
      </c>
      <c r="D4307" t="s">
        <v>565</v>
      </c>
      <c r="E4307" s="140">
        <v>413</v>
      </c>
    </row>
    <row r="4308" spans="2:5">
      <c r="B4308" s="139">
        <v>44371</v>
      </c>
      <c r="C4308" t="s">
        <v>564</v>
      </c>
      <c r="D4308" t="s">
        <v>560</v>
      </c>
      <c r="E4308" s="140">
        <v>743</v>
      </c>
    </row>
    <row r="4309" spans="2:5">
      <c r="B4309" s="139">
        <v>44339</v>
      </c>
      <c r="C4309" t="s">
        <v>568</v>
      </c>
      <c r="D4309" t="s">
        <v>563</v>
      </c>
      <c r="E4309" s="140">
        <v>859</v>
      </c>
    </row>
    <row r="4310" spans="2:5">
      <c r="B4310" s="139">
        <v>44477</v>
      </c>
      <c r="C4310" t="s">
        <v>571</v>
      </c>
      <c r="D4310" t="s">
        <v>565</v>
      </c>
      <c r="E4310" s="140">
        <v>338</v>
      </c>
    </row>
    <row r="4311" spans="2:5">
      <c r="B4311" s="139">
        <v>44255</v>
      </c>
      <c r="C4311" t="s">
        <v>567</v>
      </c>
      <c r="D4311" t="s">
        <v>565</v>
      </c>
      <c r="E4311" s="140">
        <v>527</v>
      </c>
    </row>
    <row r="4312" spans="2:5">
      <c r="B4312" s="139">
        <v>44207</v>
      </c>
      <c r="C4312" t="s">
        <v>566</v>
      </c>
      <c r="D4312" t="s">
        <v>563</v>
      </c>
      <c r="E4312" s="140">
        <v>174</v>
      </c>
    </row>
    <row r="4313" spans="2:5">
      <c r="B4313" s="139">
        <v>44483</v>
      </c>
      <c r="C4313" t="s">
        <v>570</v>
      </c>
      <c r="D4313" t="s">
        <v>565</v>
      </c>
      <c r="E4313" s="140">
        <v>675</v>
      </c>
    </row>
    <row r="4314" spans="2:5">
      <c r="B4314" s="139">
        <v>44407</v>
      </c>
      <c r="C4314" t="s">
        <v>570</v>
      </c>
      <c r="D4314" t="s">
        <v>560</v>
      </c>
      <c r="E4314" s="140">
        <v>834</v>
      </c>
    </row>
    <row r="4315" spans="2:5">
      <c r="B4315" s="139">
        <v>44486</v>
      </c>
      <c r="C4315" t="s">
        <v>570</v>
      </c>
      <c r="D4315" t="s">
        <v>563</v>
      </c>
      <c r="E4315" s="140">
        <v>472</v>
      </c>
    </row>
    <row r="4316" spans="2:5">
      <c r="B4316" s="139">
        <v>44525</v>
      </c>
      <c r="C4316" t="s">
        <v>571</v>
      </c>
      <c r="D4316" t="s">
        <v>565</v>
      </c>
      <c r="E4316" s="140">
        <v>929</v>
      </c>
    </row>
    <row r="4317" spans="2:5">
      <c r="B4317" s="139">
        <v>44475</v>
      </c>
      <c r="C4317" t="s">
        <v>569</v>
      </c>
      <c r="D4317" t="s">
        <v>560</v>
      </c>
      <c r="E4317" s="140">
        <v>432</v>
      </c>
    </row>
    <row r="4318" spans="2:5">
      <c r="B4318" s="139">
        <v>44277</v>
      </c>
      <c r="C4318" t="s">
        <v>569</v>
      </c>
      <c r="D4318" t="s">
        <v>563</v>
      </c>
      <c r="E4318" s="140">
        <v>777</v>
      </c>
    </row>
    <row r="4319" spans="2:5">
      <c r="B4319" s="139">
        <v>44483</v>
      </c>
      <c r="C4319" t="s">
        <v>566</v>
      </c>
      <c r="D4319" t="s">
        <v>565</v>
      </c>
      <c r="E4319" s="140">
        <v>300</v>
      </c>
    </row>
    <row r="4320" spans="2:5">
      <c r="B4320" s="139">
        <v>44552</v>
      </c>
      <c r="C4320" t="s">
        <v>569</v>
      </c>
      <c r="D4320" t="s">
        <v>560</v>
      </c>
      <c r="E4320" s="140">
        <v>950</v>
      </c>
    </row>
    <row r="4321" spans="2:5">
      <c r="B4321" s="139">
        <v>44417</v>
      </c>
      <c r="C4321" t="s">
        <v>569</v>
      </c>
      <c r="D4321" t="s">
        <v>560</v>
      </c>
      <c r="E4321" s="140">
        <v>500</v>
      </c>
    </row>
    <row r="4322" spans="2:5">
      <c r="B4322" s="139">
        <v>44464</v>
      </c>
      <c r="C4322" t="s">
        <v>564</v>
      </c>
      <c r="D4322" t="s">
        <v>560</v>
      </c>
      <c r="E4322" s="140">
        <v>376</v>
      </c>
    </row>
    <row r="4323" spans="2:5">
      <c r="B4323" s="139">
        <v>44431</v>
      </c>
      <c r="C4323" t="s">
        <v>567</v>
      </c>
      <c r="D4323" t="s">
        <v>565</v>
      </c>
      <c r="E4323" s="140">
        <v>896</v>
      </c>
    </row>
    <row r="4324" spans="2:5">
      <c r="B4324" s="139">
        <v>44237</v>
      </c>
      <c r="C4324" t="s">
        <v>561</v>
      </c>
      <c r="D4324" t="s">
        <v>565</v>
      </c>
      <c r="E4324" s="140">
        <v>325</v>
      </c>
    </row>
    <row r="4325" spans="2:5">
      <c r="B4325" s="139">
        <v>44249</v>
      </c>
      <c r="C4325" t="s">
        <v>559</v>
      </c>
      <c r="D4325" t="s">
        <v>565</v>
      </c>
      <c r="E4325" s="140">
        <v>702</v>
      </c>
    </row>
    <row r="4326" spans="2:5">
      <c r="B4326" s="139">
        <v>44552</v>
      </c>
      <c r="C4326" t="s">
        <v>562</v>
      </c>
      <c r="D4326" t="s">
        <v>565</v>
      </c>
      <c r="E4326" s="140">
        <v>386</v>
      </c>
    </row>
    <row r="4327" spans="2:5">
      <c r="B4327" s="139">
        <v>44349</v>
      </c>
      <c r="C4327" t="s">
        <v>566</v>
      </c>
      <c r="D4327" t="s">
        <v>560</v>
      </c>
      <c r="E4327" s="140">
        <v>815</v>
      </c>
    </row>
    <row r="4328" spans="2:5">
      <c r="B4328" s="139">
        <v>44392</v>
      </c>
      <c r="C4328" t="s">
        <v>568</v>
      </c>
      <c r="D4328" t="s">
        <v>563</v>
      </c>
      <c r="E4328" s="140">
        <v>622</v>
      </c>
    </row>
    <row r="4329" spans="2:5">
      <c r="B4329" s="139">
        <v>44343</v>
      </c>
      <c r="C4329" t="s">
        <v>568</v>
      </c>
      <c r="D4329" t="s">
        <v>563</v>
      </c>
      <c r="E4329" s="140">
        <v>292</v>
      </c>
    </row>
    <row r="4330" spans="2:5">
      <c r="B4330" s="139">
        <v>44429</v>
      </c>
      <c r="C4330" t="s">
        <v>564</v>
      </c>
      <c r="D4330" t="s">
        <v>565</v>
      </c>
      <c r="E4330" s="140">
        <v>154</v>
      </c>
    </row>
    <row r="4331" spans="2:5">
      <c r="B4331" s="139">
        <v>44459</v>
      </c>
      <c r="C4331" t="s">
        <v>562</v>
      </c>
      <c r="D4331" t="s">
        <v>560</v>
      </c>
      <c r="E4331" s="140">
        <v>141</v>
      </c>
    </row>
    <row r="4332" spans="2:5">
      <c r="B4332" s="139">
        <v>44503</v>
      </c>
      <c r="C4332" t="s">
        <v>570</v>
      </c>
      <c r="D4332" t="s">
        <v>560</v>
      </c>
      <c r="E4332" s="140">
        <v>636</v>
      </c>
    </row>
    <row r="4333" spans="2:5">
      <c r="B4333" s="139">
        <v>44550</v>
      </c>
      <c r="C4333" t="s">
        <v>559</v>
      </c>
      <c r="D4333" t="s">
        <v>563</v>
      </c>
      <c r="E4333" s="140">
        <v>458</v>
      </c>
    </row>
    <row r="4334" spans="2:5">
      <c r="B4334" s="139">
        <v>44263</v>
      </c>
      <c r="C4334" t="s">
        <v>566</v>
      </c>
      <c r="D4334" t="s">
        <v>560</v>
      </c>
      <c r="E4334" s="140">
        <v>349</v>
      </c>
    </row>
    <row r="4335" spans="2:5">
      <c r="B4335" s="139">
        <v>44434</v>
      </c>
      <c r="C4335" t="s">
        <v>562</v>
      </c>
      <c r="D4335" t="s">
        <v>563</v>
      </c>
      <c r="E4335" s="140">
        <v>685</v>
      </c>
    </row>
    <row r="4336" spans="2:5">
      <c r="B4336" s="139">
        <v>44495</v>
      </c>
      <c r="C4336" t="s">
        <v>562</v>
      </c>
      <c r="D4336" t="s">
        <v>563</v>
      </c>
      <c r="E4336" s="140">
        <v>822</v>
      </c>
    </row>
    <row r="4337" spans="2:5">
      <c r="B4337" s="139">
        <v>44314</v>
      </c>
      <c r="C4337" t="s">
        <v>570</v>
      </c>
      <c r="D4337" t="s">
        <v>565</v>
      </c>
      <c r="E4337" s="140">
        <v>515</v>
      </c>
    </row>
    <row r="4338" spans="2:5">
      <c r="B4338" s="139">
        <v>44269</v>
      </c>
      <c r="C4338" t="s">
        <v>569</v>
      </c>
      <c r="D4338" t="s">
        <v>565</v>
      </c>
      <c r="E4338" s="140">
        <v>769</v>
      </c>
    </row>
    <row r="4339" spans="2:5">
      <c r="B4339" s="139">
        <v>44367</v>
      </c>
      <c r="C4339" t="s">
        <v>569</v>
      </c>
      <c r="D4339" t="s">
        <v>565</v>
      </c>
      <c r="E4339" s="140">
        <v>880</v>
      </c>
    </row>
    <row r="4340" spans="2:5">
      <c r="B4340" s="139">
        <v>44296</v>
      </c>
      <c r="C4340" t="s">
        <v>562</v>
      </c>
      <c r="D4340" t="s">
        <v>565</v>
      </c>
      <c r="E4340" s="140">
        <v>944</v>
      </c>
    </row>
    <row r="4341" spans="2:5">
      <c r="B4341" s="139">
        <v>44271</v>
      </c>
      <c r="C4341" t="s">
        <v>566</v>
      </c>
      <c r="D4341" t="s">
        <v>565</v>
      </c>
      <c r="E4341" s="140">
        <v>622</v>
      </c>
    </row>
    <row r="4342" spans="2:5">
      <c r="B4342" s="139">
        <v>44198</v>
      </c>
      <c r="C4342" t="s">
        <v>570</v>
      </c>
      <c r="D4342" t="s">
        <v>563</v>
      </c>
      <c r="E4342" s="140">
        <v>587</v>
      </c>
    </row>
    <row r="4343" spans="2:5">
      <c r="B4343" s="139">
        <v>44426</v>
      </c>
      <c r="C4343" t="s">
        <v>562</v>
      </c>
      <c r="D4343" t="s">
        <v>565</v>
      </c>
      <c r="E4343" s="140">
        <v>153</v>
      </c>
    </row>
    <row r="4344" spans="2:5">
      <c r="B4344" s="139">
        <v>44249</v>
      </c>
      <c r="C4344" t="s">
        <v>569</v>
      </c>
      <c r="D4344" t="s">
        <v>565</v>
      </c>
      <c r="E4344" s="140">
        <v>588</v>
      </c>
    </row>
    <row r="4345" spans="2:5">
      <c r="B4345" s="139">
        <v>44401</v>
      </c>
      <c r="C4345" t="s">
        <v>569</v>
      </c>
      <c r="D4345" t="s">
        <v>563</v>
      </c>
      <c r="E4345" s="140">
        <v>206</v>
      </c>
    </row>
    <row r="4346" spans="2:5">
      <c r="B4346" s="139">
        <v>44283</v>
      </c>
      <c r="C4346" t="s">
        <v>569</v>
      </c>
      <c r="D4346" t="s">
        <v>560</v>
      </c>
      <c r="E4346" s="140">
        <v>862</v>
      </c>
    </row>
    <row r="4347" spans="2:5">
      <c r="B4347" s="139">
        <v>44544</v>
      </c>
      <c r="C4347" t="s">
        <v>571</v>
      </c>
      <c r="D4347" t="s">
        <v>565</v>
      </c>
      <c r="E4347" s="140">
        <v>731</v>
      </c>
    </row>
    <row r="4348" spans="2:5">
      <c r="B4348" s="139">
        <v>44381</v>
      </c>
      <c r="C4348" t="s">
        <v>562</v>
      </c>
      <c r="D4348" t="s">
        <v>565</v>
      </c>
      <c r="E4348" s="140">
        <v>576</v>
      </c>
    </row>
    <row r="4349" spans="2:5">
      <c r="B4349" s="139">
        <v>44246</v>
      </c>
      <c r="C4349" t="s">
        <v>559</v>
      </c>
      <c r="D4349" t="s">
        <v>560</v>
      </c>
      <c r="E4349" s="140">
        <v>297</v>
      </c>
    </row>
    <row r="4350" spans="2:5">
      <c r="B4350" s="139">
        <v>44542</v>
      </c>
      <c r="C4350" t="s">
        <v>569</v>
      </c>
      <c r="D4350" t="s">
        <v>565</v>
      </c>
      <c r="E4350" s="140">
        <v>419</v>
      </c>
    </row>
    <row r="4351" spans="2:5">
      <c r="B4351" s="139">
        <v>44362</v>
      </c>
      <c r="C4351" t="s">
        <v>569</v>
      </c>
      <c r="D4351" t="s">
        <v>563</v>
      </c>
      <c r="E4351" s="140">
        <v>891</v>
      </c>
    </row>
    <row r="4352" spans="2:5">
      <c r="B4352" s="139">
        <v>44210</v>
      </c>
      <c r="C4352" t="s">
        <v>561</v>
      </c>
      <c r="D4352" t="s">
        <v>565</v>
      </c>
      <c r="E4352" s="140">
        <v>667</v>
      </c>
    </row>
    <row r="4353" spans="2:5">
      <c r="B4353" s="139">
        <v>44364</v>
      </c>
      <c r="C4353" t="s">
        <v>570</v>
      </c>
      <c r="D4353" t="s">
        <v>563</v>
      </c>
      <c r="E4353" s="140">
        <v>699</v>
      </c>
    </row>
    <row r="4354" spans="2:5">
      <c r="B4354" s="139">
        <v>44301</v>
      </c>
      <c r="C4354" t="s">
        <v>571</v>
      </c>
      <c r="D4354" t="s">
        <v>565</v>
      </c>
      <c r="E4354" s="140">
        <v>742</v>
      </c>
    </row>
    <row r="4355" spans="2:5">
      <c r="B4355" s="139">
        <v>44521</v>
      </c>
      <c r="C4355" t="s">
        <v>567</v>
      </c>
      <c r="D4355" t="s">
        <v>565</v>
      </c>
      <c r="E4355" s="140">
        <v>266</v>
      </c>
    </row>
    <row r="4356" spans="2:5">
      <c r="B4356" s="139">
        <v>44441</v>
      </c>
      <c r="C4356" t="s">
        <v>570</v>
      </c>
      <c r="D4356" t="s">
        <v>560</v>
      </c>
      <c r="E4356" s="140">
        <v>784</v>
      </c>
    </row>
    <row r="4357" spans="2:5">
      <c r="B4357" s="139">
        <v>44264</v>
      </c>
      <c r="C4357" t="s">
        <v>571</v>
      </c>
      <c r="D4357" t="s">
        <v>565</v>
      </c>
      <c r="E4357" s="140">
        <v>691</v>
      </c>
    </row>
    <row r="4358" spans="2:5">
      <c r="B4358" s="139">
        <v>44537</v>
      </c>
      <c r="C4358" t="s">
        <v>559</v>
      </c>
      <c r="D4358" t="s">
        <v>560</v>
      </c>
      <c r="E4358" s="140">
        <v>732</v>
      </c>
    </row>
    <row r="4359" spans="2:5">
      <c r="B4359" s="139">
        <v>44472</v>
      </c>
      <c r="C4359" t="s">
        <v>564</v>
      </c>
      <c r="D4359" t="s">
        <v>563</v>
      </c>
      <c r="E4359" s="140">
        <v>330</v>
      </c>
    </row>
    <row r="4360" spans="2:5">
      <c r="B4360" s="139">
        <v>44253</v>
      </c>
      <c r="C4360" t="s">
        <v>561</v>
      </c>
      <c r="D4360" t="s">
        <v>560</v>
      </c>
      <c r="E4360" s="140">
        <v>407</v>
      </c>
    </row>
    <row r="4361" spans="2:5">
      <c r="B4361" s="139">
        <v>44361</v>
      </c>
      <c r="C4361" t="s">
        <v>559</v>
      </c>
      <c r="D4361" t="s">
        <v>560</v>
      </c>
      <c r="E4361" s="140">
        <v>361</v>
      </c>
    </row>
    <row r="4362" spans="2:5">
      <c r="B4362" s="139">
        <v>44449</v>
      </c>
      <c r="C4362" t="s">
        <v>571</v>
      </c>
      <c r="D4362" t="s">
        <v>560</v>
      </c>
      <c r="E4362" s="140">
        <v>607</v>
      </c>
    </row>
    <row r="4363" spans="2:5">
      <c r="B4363" s="139">
        <v>44361</v>
      </c>
      <c r="C4363" t="s">
        <v>570</v>
      </c>
      <c r="D4363" t="s">
        <v>565</v>
      </c>
      <c r="E4363" s="140">
        <v>183</v>
      </c>
    </row>
    <row r="4364" spans="2:5">
      <c r="B4364" s="139">
        <v>44365</v>
      </c>
      <c r="C4364" t="s">
        <v>559</v>
      </c>
      <c r="D4364" t="s">
        <v>563</v>
      </c>
      <c r="E4364" s="140">
        <v>276</v>
      </c>
    </row>
    <row r="4365" spans="2:5">
      <c r="B4365" s="139">
        <v>44504</v>
      </c>
      <c r="C4365" t="s">
        <v>561</v>
      </c>
      <c r="D4365" t="s">
        <v>560</v>
      </c>
      <c r="E4365" s="140">
        <v>297</v>
      </c>
    </row>
    <row r="4366" spans="2:5">
      <c r="B4366" s="139">
        <v>44314</v>
      </c>
      <c r="C4366" t="s">
        <v>559</v>
      </c>
      <c r="D4366" t="s">
        <v>560</v>
      </c>
      <c r="E4366" s="140">
        <v>362</v>
      </c>
    </row>
    <row r="4367" spans="2:5">
      <c r="B4367" s="139">
        <v>44339</v>
      </c>
      <c r="C4367" t="s">
        <v>568</v>
      </c>
      <c r="D4367" t="s">
        <v>563</v>
      </c>
      <c r="E4367" s="140">
        <v>432</v>
      </c>
    </row>
    <row r="4368" spans="2:5">
      <c r="B4368" s="139">
        <v>44389</v>
      </c>
      <c r="C4368" t="s">
        <v>566</v>
      </c>
      <c r="D4368" t="s">
        <v>563</v>
      </c>
      <c r="E4368" s="140">
        <v>449</v>
      </c>
    </row>
    <row r="4369" spans="2:5">
      <c r="B4369" s="139">
        <v>44482</v>
      </c>
      <c r="C4369" t="s">
        <v>561</v>
      </c>
      <c r="D4369" t="s">
        <v>563</v>
      </c>
      <c r="E4369" s="140">
        <v>390</v>
      </c>
    </row>
    <row r="4370" spans="2:5">
      <c r="B4370" s="139">
        <v>44364</v>
      </c>
      <c r="C4370" t="s">
        <v>562</v>
      </c>
      <c r="D4370" t="s">
        <v>565</v>
      </c>
      <c r="E4370" s="140">
        <v>110</v>
      </c>
    </row>
    <row r="4371" spans="2:5">
      <c r="B4371" s="139">
        <v>44210</v>
      </c>
      <c r="C4371" t="s">
        <v>562</v>
      </c>
      <c r="D4371" t="s">
        <v>560</v>
      </c>
      <c r="E4371" s="140">
        <v>797</v>
      </c>
    </row>
    <row r="4372" spans="2:5">
      <c r="B4372" s="139">
        <v>44342</v>
      </c>
      <c r="C4372" t="s">
        <v>567</v>
      </c>
      <c r="D4372" t="s">
        <v>563</v>
      </c>
      <c r="E4372" s="140">
        <v>574</v>
      </c>
    </row>
    <row r="4373" spans="2:5">
      <c r="B4373" s="139">
        <v>44334</v>
      </c>
      <c r="C4373" t="s">
        <v>561</v>
      </c>
      <c r="D4373" t="s">
        <v>563</v>
      </c>
      <c r="E4373" s="140">
        <v>818</v>
      </c>
    </row>
    <row r="4374" spans="2:5">
      <c r="B4374" s="139">
        <v>44338</v>
      </c>
      <c r="C4374" t="s">
        <v>567</v>
      </c>
      <c r="D4374" t="s">
        <v>565</v>
      </c>
      <c r="E4374" s="140">
        <v>777</v>
      </c>
    </row>
    <row r="4375" spans="2:5">
      <c r="B4375" s="139">
        <v>44250</v>
      </c>
      <c r="C4375" t="s">
        <v>561</v>
      </c>
      <c r="D4375" t="s">
        <v>565</v>
      </c>
      <c r="E4375" s="140">
        <v>856</v>
      </c>
    </row>
    <row r="4376" spans="2:5">
      <c r="B4376" s="139">
        <v>44442</v>
      </c>
      <c r="C4376" t="s">
        <v>564</v>
      </c>
      <c r="D4376" t="s">
        <v>560</v>
      </c>
      <c r="E4376" s="140">
        <v>223</v>
      </c>
    </row>
    <row r="4377" spans="2:5">
      <c r="B4377" s="139">
        <v>44344</v>
      </c>
      <c r="C4377" t="s">
        <v>568</v>
      </c>
      <c r="D4377" t="s">
        <v>560</v>
      </c>
      <c r="E4377" s="140">
        <v>176</v>
      </c>
    </row>
    <row r="4378" spans="2:5">
      <c r="B4378" s="139">
        <v>44346</v>
      </c>
      <c r="C4378" t="s">
        <v>569</v>
      </c>
      <c r="D4378" t="s">
        <v>565</v>
      </c>
      <c r="E4378" s="140">
        <v>480</v>
      </c>
    </row>
    <row r="4379" spans="2:5">
      <c r="B4379" s="139">
        <v>44534</v>
      </c>
      <c r="C4379" t="s">
        <v>561</v>
      </c>
      <c r="D4379" t="s">
        <v>560</v>
      </c>
      <c r="E4379" s="140">
        <v>338</v>
      </c>
    </row>
    <row r="4380" spans="2:5">
      <c r="B4380" s="139">
        <v>44397</v>
      </c>
      <c r="C4380" t="s">
        <v>570</v>
      </c>
      <c r="D4380" t="s">
        <v>565</v>
      </c>
      <c r="E4380" s="140">
        <v>855</v>
      </c>
    </row>
    <row r="4381" spans="2:5">
      <c r="B4381" s="139">
        <v>44210</v>
      </c>
      <c r="C4381" t="s">
        <v>568</v>
      </c>
      <c r="D4381" t="s">
        <v>560</v>
      </c>
      <c r="E4381" s="140">
        <v>829</v>
      </c>
    </row>
    <row r="4382" spans="2:5">
      <c r="B4382" s="139">
        <v>44387</v>
      </c>
      <c r="C4382" t="s">
        <v>562</v>
      </c>
      <c r="D4382" t="s">
        <v>560</v>
      </c>
      <c r="E4382" s="140">
        <v>659</v>
      </c>
    </row>
    <row r="4383" spans="2:5">
      <c r="B4383" s="139">
        <v>44367</v>
      </c>
      <c r="C4383" t="s">
        <v>561</v>
      </c>
      <c r="D4383" t="s">
        <v>565</v>
      </c>
      <c r="E4383" s="140">
        <v>121</v>
      </c>
    </row>
    <row r="4384" spans="2:5">
      <c r="B4384" s="139">
        <v>44219</v>
      </c>
      <c r="C4384" t="s">
        <v>561</v>
      </c>
      <c r="D4384" t="s">
        <v>563</v>
      </c>
      <c r="E4384" s="140">
        <v>129</v>
      </c>
    </row>
    <row r="4385" spans="2:5">
      <c r="B4385" s="139">
        <v>44406</v>
      </c>
      <c r="C4385" t="s">
        <v>562</v>
      </c>
      <c r="D4385" t="s">
        <v>563</v>
      </c>
      <c r="E4385" s="140">
        <v>392</v>
      </c>
    </row>
    <row r="4386" spans="2:5">
      <c r="B4386" s="139">
        <v>44557</v>
      </c>
      <c r="C4386" t="s">
        <v>562</v>
      </c>
      <c r="D4386" t="s">
        <v>560</v>
      </c>
      <c r="E4386" s="140">
        <v>387</v>
      </c>
    </row>
    <row r="4387" spans="2:5">
      <c r="B4387" s="139">
        <v>44409</v>
      </c>
      <c r="C4387" t="s">
        <v>568</v>
      </c>
      <c r="D4387" t="s">
        <v>563</v>
      </c>
      <c r="E4387" s="140">
        <v>780</v>
      </c>
    </row>
    <row r="4388" spans="2:5">
      <c r="B4388" s="139">
        <v>44538</v>
      </c>
      <c r="C4388" t="s">
        <v>570</v>
      </c>
      <c r="D4388" t="s">
        <v>560</v>
      </c>
      <c r="E4388" s="140">
        <v>674</v>
      </c>
    </row>
    <row r="4389" spans="2:5">
      <c r="B4389" s="139">
        <v>44447</v>
      </c>
      <c r="C4389" t="s">
        <v>561</v>
      </c>
      <c r="D4389" t="s">
        <v>563</v>
      </c>
      <c r="E4389" s="140">
        <v>956</v>
      </c>
    </row>
    <row r="4390" spans="2:5">
      <c r="B4390" s="139">
        <v>44202</v>
      </c>
      <c r="C4390" t="s">
        <v>567</v>
      </c>
      <c r="D4390" t="s">
        <v>563</v>
      </c>
      <c r="E4390" s="140">
        <v>137</v>
      </c>
    </row>
    <row r="4391" spans="2:5">
      <c r="B4391" s="139">
        <v>44218</v>
      </c>
      <c r="C4391" t="s">
        <v>566</v>
      </c>
      <c r="D4391" t="s">
        <v>565</v>
      </c>
      <c r="E4391" s="140">
        <v>942</v>
      </c>
    </row>
    <row r="4392" spans="2:5">
      <c r="B4392" s="139">
        <v>44447</v>
      </c>
      <c r="C4392" t="s">
        <v>561</v>
      </c>
      <c r="D4392" t="s">
        <v>565</v>
      </c>
      <c r="E4392" s="140">
        <v>959</v>
      </c>
    </row>
    <row r="4393" spans="2:5">
      <c r="B4393" s="139">
        <v>44302</v>
      </c>
      <c r="C4393" t="s">
        <v>571</v>
      </c>
      <c r="D4393" t="s">
        <v>563</v>
      </c>
      <c r="E4393" s="140">
        <v>363</v>
      </c>
    </row>
    <row r="4394" spans="2:5">
      <c r="B4394" s="139">
        <v>44235</v>
      </c>
      <c r="C4394" t="s">
        <v>570</v>
      </c>
      <c r="D4394" t="s">
        <v>563</v>
      </c>
      <c r="E4394" s="140">
        <v>612</v>
      </c>
    </row>
    <row r="4395" spans="2:5">
      <c r="B4395" s="139">
        <v>44454</v>
      </c>
      <c r="C4395" t="s">
        <v>567</v>
      </c>
      <c r="D4395" t="s">
        <v>560</v>
      </c>
      <c r="E4395" s="140">
        <v>290</v>
      </c>
    </row>
    <row r="4396" spans="2:5">
      <c r="B4396" s="139">
        <v>44243</v>
      </c>
      <c r="C4396" t="s">
        <v>567</v>
      </c>
      <c r="D4396" t="s">
        <v>565</v>
      </c>
      <c r="E4396" s="140">
        <v>250</v>
      </c>
    </row>
    <row r="4397" spans="2:5">
      <c r="B4397" s="139">
        <v>44202</v>
      </c>
      <c r="C4397" t="s">
        <v>564</v>
      </c>
      <c r="D4397" t="s">
        <v>560</v>
      </c>
      <c r="E4397" s="140">
        <v>959</v>
      </c>
    </row>
    <row r="4398" spans="2:5">
      <c r="B4398" s="139">
        <v>44408</v>
      </c>
      <c r="C4398" t="s">
        <v>569</v>
      </c>
      <c r="D4398" t="s">
        <v>565</v>
      </c>
      <c r="E4398" s="140">
        <v>494</v>
      </c>
    </row>
    <row r="4399" spans="2:5">
      <c r="B4399" s="139">
        <v>44522</v>
      </c>
      <c r="C4399" t="s">
        <v>564</v>
      </c>
      <c r="D4399" t="s">
        <v>560</v>
      </c>
      <c r="E4399" s="140">
        <v>454</v>
      </c>
    </row>
    <row r="4400" spans="2:5">
      <c r="B4400" s="139">
        <v>44283</v>
      </c>
      <c r="C4400" t="s">
        <v>571</v>
      </c>
      <c r="D4400" t="s">
        <v>560</v>
      </c>
      <c r="E4400" s="140">
        <v>703</v>
      </c>
    </row>
    <row r="4401" spans="2:5">
      <c r="B4401" s="139">
        <v>44297</v>
      </c>
      <c r="C4401" t="s">
        <v>566</v>
      </c>
      <c r="D4401" t="s">
        <v>565</v>
      </c>
      <c r="E4401" s="140">
        <v>212</v>
      </c>
    </row>
    <row r="4402" spans="2:5">
      <c r="B4402" s="139">
        <v>44498</v>
      </c>
      <c r="C4402" t="s">
        <v>564</v>
      </c>
      <c r="D4402" t="s">
        <v>565</v>
      </c>
      <c r="E4402" s="140">
        <v>521</v>
      </c>
    </row>
    <row r="4403" spans="2:5">
      <c r="B4403" s="139">
        <v>44339</v>
      </c>
      <c r="C4403" t="s">
        <v>569</v>
      </c>
      <c r="D4403" t="s">
        <v>560</v>
      </c>
      <c r="E4403" s="140">
        <v>551</v>
      </c>
    </row>
    <row r="4404" spans="2:5">
      <c r="B4404" s="139">
        <v>44265</v>
      </c>
      <c r="C4404" t="s">
        <v>566</v>
      </c>
      <c r="D4404" t="s">
        <v>563</v>
      </c>
      <c r="E4404" s="140">
        <v>659</v>
      </c>
    </row>
    <row r="4405" spans="2:5">
      <c r="B4405" s="139">
        <v>44313</v>
      </c>
      <c r="C4405" t="s">
        <v>561</v>
      </c>
      <c r="D4405" t="s">
        <v>563</v>
      </c>
      <c r="E4405" s="140">
        <v>894</v>
      </c>
    </row>
    <row r="4406" spans="2:5">
      <c r="B4406" s="139">
        <v>44211</v>
      </c>
      <c r="C4406" t="s">
        <v>567</v>
      </c>
      <c r="D4406" t="s">
        <v>560</v>
      </c>
      <c r="E4406" s="140">
        <v>971</v>
      </c>
    </row>
    <row r="4407" spans="2:5">
      <c r="B4407" s="139">
        <v>44255</v>
      </c>
      <c r="C4407" t="s">
        <v>561</v>
      </c>
      <c r="D4407" t="s">
        <v>563</v>
      </c>
      <c r="E4407" s="140">
        <v>125</v>
      </c>
    </row>
    <row r="4408" spans="2:5">
      <c r="B4408" s="139">
        <v>44504</v>
      </c>
      <c r="C4408" t="s">
        <v>559</v>
      </c>
      <c r="D4408" t="s">
        <v>560</v>
      </c>
      <c r="E4408" s="140">
        <v>165</v>
      </c>
    </row>
    <row r="4409" spans="2:5">
      <c r="B4409" s="139">
        <v>44492</v>
      </c>
      <c r="C4409" t="s">
        <v>569</v>
      </c>
      <c r="D4409" t="s">
        <v>563</v>
      </c>
      <c r="E4409" s="140">
        <v>284</v>
      </c>
    </row>
    <row r="4410" spans="2:5">
      <c r="B4410" s="139">
        <v>44347</v>
      </c>
      <c r="C4410" t="s">
        <v>562</v>
      </c>
      <c r="D4410" t="s">
        <v>565</v>
      </c>
      <c r="E4410" s="140">
        <v>456</v>
      </c>
    </row>
    <row r="4411" spans="2:5">
      <c r="B4411" s="139">
        <v>44407</v>
      </c>
      <c r="C4411" t="s">
        <v>559</v>
      </c>
      <c r="D4411" t="s">
        <v>563</v>
      </c>
      <c r="E4411" s="140">
        <v>706</v>
      </c>
    </row>
    <row r="4412" spans="2:5">
      <c r="B4412" s="139">
        <v>44263</v>
      </c>
      <c r="C4412" t="s">
        <v>567</v>
      </c>
      <c r="D4412" t="s">
        <v>565</v>
      </c>
      <c r="E4412" s="140">
        <v>106</v>
      </c>
    </row>
    <row r="4413" spans="2:5">
      <c r="B4413" s="139">
        <v>44352</v>
      </c>
      <c r="C4413" t="s">
        <v>569</v>
      </c>
      <c r="D4413" t="s">
        <v>560</v>
      </c>
      <c r="E4413" s="140">
        <v>997</v>
      </c>
    </row>
    <row r="4414" spans="2:5">
      <c r="B4414" s="139">
        <v>44343</v>
      </c>
      <c r="C4414" t="s">
        <v>570</v>
      </c>
      <c r="D4414" t="s">
        <v>565</v>
      </c>
      <c r="E4414" s="140">
        <v>107</v>
      </c>
    </row>
    <row r="4415" spans="2:5">
      <c r="B4415" s="139">
        <v>44502</v>
      </c>
      <c r="C4415" t="s">
        <v>569</v>
      </c>
      <c r="D4415" t="s">
        <v>565</v>
      </c>
      <c r="E4415" s="140">
        <v>536</v>
      </c>
    </row>
    <row r="4416" spans="2:5">
      <c r="B4416" s="139">
        <v>44556</v>
      </c>
      <c r="C4416" t="s">
        <v>568</v>
      </c>
      <c r="D4416" t="s">
        <v>563</v>
      </c>
      <c r="E4416" s="140">
        <v>360</v>
      </c>
    </row>
    <row r="4417" spans="2:5">
      <c r="B4417" s="139">
        <v>44358</v>
      </c>
      <c r="C4417" t="s">
        <v>562</v>
      </c>
      <c r="D4417" t="s">
        <v>560</v>
      </c>
      <c r="E4417" s="140">
        <v>326</v>
      </c>
    </row>
    <row r="4418" spans="2:5">
      <c r="B4418" s="139">
        <v>44359</v>
      </c>
      <c r="C4418" t="s">
        <v>559</v>
      </c>
      <c r="D4418" t="s">
        <v>560</v>
      </c>
      <c r="E4418" s="140">
        <v>821</v>
      </c>
    </row>
    <row r="4419" spans="2:5">
      <c r="B4419" s="139">
        <v>44427</v>
      </c>
      <c r="C4419" t="s">
        <v>568</v>
      </c>
      <c r="D4419" t="s">
        <v>565</v>
      </c>
      <c r="E4419" s="140">
        <v>119</v>
      </c>
    </row>
    <row r="4420" spans="2:5">
      <c r="B4420" s="139">
        <v>44401</v>
      </c>
      <c r="C4420" t="s">
        <v>567</v>
      </c>
      <c r="D4420" t="s">
        <v>565</v>
      </c>
      <c r="E4420" s="140">
        <v>378</v>
      </c>
    </row>
    <row r="4421" spans="2:5">
      <c r="B4421" s="139">
        <v>44257</v>
      </c>
      <c r="C4421" t="s">
        <v>564</v>
      </c>
      <c r="D4421" t="s">
        <v>560</v>
      </c>
      <c r="E4421" s="140">
        <v>914</v>
      </c>
    </row>
    <row r="4422" spans="2:5">
      <c r="B4422" s="139">
        <v>44503</v>
      </c>
      <c r="C4422" t="s">
        <v>571</v>
      </c>
      <c r="D4422" t="s">
        <v>565</v>
      </c>
      <c r="E4422" s="140">
        <v>941</v>
      </c>
    </row>
    <row r="4423" spans="2:5">
      <c r="B4423" s="139">
        <v>44354</v>
      </c>
      <c r="C4423" t="s">
        <v>561</v>
      </c>
      <c r="D4423" t="s">
        <v>563</v>
      </c>
      <c r="E4423" s="140">
        <v>511</v>
      </c>
    </row>
    <row r="4424" spans="2:5">
      <c r="B4424" s="139">
        <v>44284</v>
      </c>
      <c r="C4424" t="s">
        <v>559</v>
      </c>
      <c r="D4424" t="s">
        <v>563</v>
      </c>
      <c r="E4424" s="140">
        <v>115</v>
      </c>
    </row>
    <row r="4425" spans="2:5">
      <c r="B4425" s="139">
        <v>44535</v>
      </c>
      <c r="C4425" t="s">
        <v>561</v>
      </c>
      <c r="D4425" t="s">
        <v>563</v>
      </c>
      <c r="E4425" s="140">
        <v>658</v>
      </c>
    </row>
    <row r="4426" spans="2:5">
      <c r="B4426" s="139">
        <v>44531</v>
      </c>
      <c r="C4426" t="s">
        <v>564</v>
      </c>
      <c r="D4426" t="s">
        <v>565</v>
      </c>
      <c r="E4426" s="140">
        <v>448</v>
      </c>
    </row>
    <row r="4427" spans="2:5">
      <c r="B4427" s="139">
        <v>44553</v>
      </c>
      <c r="C4427" t="s">
        <v>571</v>
      </c>
      <c r="D4427" t="s">
        <v>565</v>
      </c>
      <c r="E4427" s="140">
        <v>209</v>
      </c>
    </row>
    <row r="4428" spans="2:5">
      <c r="B4428" s="139">
        <v>44224</v>
      </c>
      <c r="C4428" t="s">
        <v>570</v>
      </c>
      <c r="D4428" t="s">
        <v>565</v>
      </c>
      <c r="E4428" s="140">
        <v>426</v>
      </c>
    </row>
    <row r="4429" spans="2:5">
      <c r="B4429" s="139">
        <v>44204</v>
      </c>
      <c r="C4429" t="s">
        <v>568</v>
      </c>
      <c r="D4429" t="s">
        <v>563</v>
      </c>
      <c r="E4429" s="140">
        <v>795</v>
      </c>
    </row>
    <row r="4430" spans="2:5">
      <c r="B4430" s="139">
        <v>44242</v>
      </c>
      <c r="C4430" t="s">
        <v>569</v>
      </c>
      <c r="D4430" t="s">
        <v>565</v>
      </c>
      <c r="E4430" s="140">
        <v>146</v>
      </c>
    </row>
    <row r="4431" spans="2:5">
      <c r="B4431" s="139">
        <v>44439</v>
      </c>
      <c r="C4431" t="s">
        <v>568</v>
      </c>
      <c r="D4431" t="s">
        <v>563</v>
      </c>
      <c r="E4431" s="140">
        <v>252</v>
      </c>
    </row>
    <row r="4432" spans="2:5">
      <c r="B4432" s="139">
        <v>44323</v>
      </c>
      <c r="C4432" t="s">
        <v>571</v>
      </c>
      <c r="D4432" t="s">
        <v>565</v>
      </c>
      <c r="E4432" s="140">
        <v>354</v>
      </c>
    </row>
    <row r="4433" spans="2:5">
      <c r="B4433" s="139">
        <v>44270</v>
      </c>
      <c r="C4433" t="s">
        <v>569</v>
      </c>
      <c r="D4433" t="s">
        <v>563</v>
      </c>
      <c r="E4433" s="140">
        <v>310</v>
      </c>
    </row>
    <row r="4434" spans="2:5">
      <c r="B4434" s="139">
        <v>44439</v>
      </c>
      <c r="C4434" t="s">
        <v>564</v>
      </c>
      <c r="D4434" t="s">
        <v>560</v>
      </c>
      <c r="E4434" s="140">
        <v>549</v>
      </c>
    </row>
    <row r="4435" spans="2:5">
      <c r="B4435" s="139">
        <v>44254</v>
      </c>
      <c r="C4435" t="s">
        <v>562</v>
      </c>
      <c r="D4435" t="s">
        <v>560</v>
      </c>
      <c r="E4435" s="140">
        <v>571</v>
      </c>
    </row>
    <row r="4436" spans="2:5">
      <c r="B4436" s="139">
        <v>44234</v>
      </c>
      <c r="C4436" t="s">
        <v>561</v>
      </c>
      <c r="D4436" t="s">
        <v>560</v>
      </c>
      <c r="E4436" s="140">
        <v>144</v>
      </c>
    </row>
    <row r="4437" spans="2:5">
      <c r="B4437" s="139">
        <v>44364</v>
      </c>
      <c r="C4437" t="s">
        <v>568</v>
      </c>
      <c r="D4437" t="s">
        <v>563</v>
      </c>
      <c r="E4437" s="140">
        <v>427</v>
      </c>
    </row>
    <row r="4438" spans="2:5">
      <c r="B4438" s="139">
        <v>44522</v>
      </c>
      <c r="C4438" t="s">
        <v>562</v>
      </c>
      <c r="D4438" t="s">
        <v>565</v>
      </c>
      <c r="E4438" s="140">
        <v>936</v>
      </c>
    </row>
    <row r="4439" spans="2:5">
      <c r="B4439" s="139">
        <v>44353</v>
      </c>
      <c r="C4439" t="s">
        <v>571</v>
      </c>
      <c r="D4439" t="s">
        <v>560</v>
      </c>
      <c r="E4439" s="140">
        <v>897</v>
      </c>
    </row>
    <row r="4440" spans="2:5">
      <c r="B4440" s="139">
        <v>44329</v>
      </c>
      <c r="C4440" t="s">
        <v>569</v>
      </c>
      <c r="D4440" t="s">
        <v>560</v>
      </c>
      <c r="E4440" s="140">
        <v>109</v>
      </c>
    </row>
    <row r="4441" spans="2:5">
      <c r="B4441" s="139">
        <v>44285</v>
      </c>
      <c r="C4441" t="s">
        <v>569</v>
      </c>
      <c r="D4441" t="s">
        <v>565</v>
      </c>
      <c r="E4441" s="140">
        <v>353</v>
      </c>
    </row>
    <row r="4442" spans="2:5">
      <c r="B4442" s="139">
        <v>44482</v>
      </c>
      <c r="C4442" t="s">
        <v>567</v>
      </c>
      <c r="D4442" t="s">
        <v>565</v>
      </c>
      <c r="E4442" s="140">
        <v>799</v>
      </c>
    </row>
    <row r="4443" spans="2:5">
      <c r="B4443" s="139">
        <v>44373</v>
      </c>
      <c r="C4443" t="s">
        <v>568</v>
      </c>
      <c r="D4443" t="s">
        <v>560</v>
      </c>
      <c r="E4443" s="140">
        <v>354</v>
      </c>
    </row>
    <row r="4444" spans="2:5">
      <c r="B4444" s="139">
        <v>44254</v>
      </c>
      <c r="C4444" t="s">
        <v>571</v>
      </c>
      <c r="D4444" t="s">
        <v>560</v>
      </c>
      <c r="E4444" s="140">
        <v>677</v>
      </c>
    </row>
    <row r="4445" spans="2:5">
      <c r="B4445" s="139">
        <v>44217</v>
      </c>
      <c r="C4445" t="s">
        <v>561</v>
      </c>
      <c r="D4445" t="s">
        <v>565</v>
      </c>
      <c r="E4445" s="140">
        <v>255</v>
      </c>
    </row>
    <row r="4446" spans="2:5">
      <c r="B4446" s="139">
        <v>44202</v>
      </c>
      <c r="C4446" t="s">
        <v>568</v>
      </c>
      <c r="D4446" t="s">
        <v>563</v>
      </c>
      <c r="E4446" s="140">
        <v>748</v>
      </c>
    </row>
    <row r="4447" spans="2:5">
      <c r="B4447" s="139">
        <v>44319</v>
      </c>
      <c r="C4447" t="s">
        <v>568</v>
      </c>
      <c r="D4447" t="s">
        <v>565</v>
      </c>
      <c r="E4447" s="140">
        <v>766</v>
      </c>
    </row>
    <row r="4448" spans="2:5">
      <c r="B4448" s="139">
        <v>44260</v>
      </c>
      <c r="C4448" t="s">
        <v>569</v>
      </c>
      <c r="D4448" t="s">
        <v>565</v>
      </c>
      <c r="E4448" s="140">
        <v>741</v>
      </c>
    </row>
    <row r="4449" spans="2:5">
      <c r="B4449" s="139">
        <v>44349</v>
      </c>
      <c r="C4449" t="s">
        <v>559</v>
      </c>
      <c r="D4449" t="s">
        <v>560</v>
      </c>
      <c r="E4449" s="140">
        <v>686</v>
      </c>
    </row>
    <row r="4450" spans="2:5">
      <c r="B4450" s="139">
        <v>44250</v>
      </c>
      <c r="C4450" t="s">
        <v>570</v>
      </c>
      <c r="D4450" t="s">
        <v>560</v>
      </c>
      <c r="E4450" s="140">
        <v>530</v>
      </c>
    </row>
    <row r="4451" spans="2:5">
      <c r="B4451" s="139">
        <v>44410</v>
      </c>
      <c r="C4451" t="s">
        <v>569</v>
      </c>
      <c r="D4451" t="s">
        <v>565</v>
      </c>
      <c r="E4451" s="140">
        <v>641</v>
      </c>
    </row>
    <row r="4452" spans="2:5">
      <c r="B4452" s="139">
        <v>44500</v>
      </c>
      <c r="C4452" t="s">
        <v>571</v>
      </c>
      <c r="D4452" t="s">
        <v>563</v>
      </c>
      <c r="E4452" s="140">
        <v>548</v>
      </c>
    </row>
    <row r="4453" spans="2:5">
      <c r="B4453" s="139">
        <v>44457</v>
      </c>
      <c r="C4453" t="s">
        <v>569</v>
      </c>
      <c r="D4453" t="s">
        <v>563</v>
      </c>
      <c r="E4453" s="140">
        <v>715</v>
      </c>
    </row>
    <row r="4454" spans="2:5">
      <c r="B4454" s="139">
        <v>44516</v>
      </c>
      <c r="C4454" t="s">
        <v>570</v>
      </c>
      <c r="D4454" t="s">
        <v>565</v>
      </c>
      <c r="E4454" s="140">
        <v>343</v>
      </c>
    </row>
    <row r="4455" spans="2:5">
      <c r="B4455" s="139">
        <v>44339</v>
      </c>
      <c r="C4455" t="s">
        <v>570</v>
      </c>
      <c r="D4455" t="s">
        <v>565</v>
      </c>
      <c r="E4455" s="140">
        <v>754</v>
      </c>
    </row>
    <row r="4456" spans="2:5">
      <c r="B4456" s="139">
        <v>44324</v>
      </c>
      <c r="C4456" t="s">
        <v>569</v>
      </c>
      <c r="D4456" t="s">
        <v>563</v>
      </c>
      <c r="E4456" s="140">
        <v>186</v>
      </c>
    </row>
    <row r="4457" spans="2:5">
      <c r="B4457" s="139">
        <v>44422</v>
      </c>
      <c r="C4457" t="s">
        <v>564</v>
      </c>
      <c r="D4457" t="s">
        <v>563</v>
      </c>
      <c r="E4457" s="140">
        <v>612</v>
      </c>
    </row>
    <row r="4458" spans="2:5">
      <c r="B4458" s="139">
        <v>44416</v>
      </c>
      <c r="C4458" t="s">
        <v>561</v>
      </c>
      <c r="D4458" t="s">
        <v>560</v>
      </c>
      <c r="E4458" s="140">
        <v>476</v>
      </c>
    </row>
    <row r="4459" spans="2:5">
      <c r="B4459" s="139">
        <v>44426</v>
      </c>
      <c r="C4459" t="s">
        <v>570</v>
      </c>
      <c r="D4459" t="s">
        <v>565</v>
      </c>
      <c r="E4459" s="140">
        <v>707</v>
      </c>
    </row>
    <row r="4460" spans="2:5">
      <c r="B4460" s="139">
        <v>44400</v>
      </c>
      <c r="C4460" t="s">
        <v>571</v>
      </c>
      <c r="D4460" t="s">
        <v>560</v>
      </c>
      <c r="E4460" s="140">
        <v>466</v>
      </c>
    </row>
    <row r="4461" spans="2:5">
      <c r="B4461" s="139">
        <v>44373</v>
      </c>
      <c r="C4461" t="s">
        <v>570</v>
      </c>
      <c r="D4461" t="s">
        <v>560</v>
      </c>
      <c r="E4461" s="140">
        <v>854</v>
      </c>
    </row>
    <row r="4462" spans="2:5">
      <c r="B4462" s="139">
        <v>44383</v>
      </c>
      <c r="C4462" t="s">
        <v>562</v>
      </c>
      <c r="D4462" t="s">
        <v>565</v>
      </c>
      <c r="E4462" s="140">
        <v>521</v>
      </c>
    </row>
    <row r="4463" spans="2:5">
      <c r="B4463" s="139">
        <v>44526</v>
      </c>
      <c r="C4463" t="s">
        <v>570</v>
      </c>
      <c r="D4463" t="s">
        <v>563</v>
      </c>
      <c r="E4463" s="140">
        <v>662</v>
      </c>
    </row>
    <row r="4464" spans="2:5">
      <c r="B4464" s="139">
        <v>44318</v>
      </c>
      <c r="C4464" t="s">
        <v>569</v>
      </c>
      <c r="D4464" t="s">
        <v>563</v>
      </c>
      <c r="E4464" s="140">
        <v>548</v>
      </c>
    </row>
    <row r="4465" spans="2:5">
      <c r="B4465" s="139">
        <v>44307</v>
      </c>
      <c r="C4465" t="s">
        <v>569</v>
      </c>
      <c r="D4465" t="s">
        <v>563</v>
      </c>
      <c r="E4465" s="140">
        <v>200</v>
      </c>
    </row>
    <row r="4466" spans="2:5">
      <c r="B4466" s="139">
        <v>44228</v>
      </c>
      <c r="C4466" t="s">
        <v>566</v>
      </c>
      <c r="D4466" t="s">
        <v>560</v>
      </c>
      <c r="E4466" s="140">
        <v>386</v>
      </c>
    </row>
    <row r="4467" spans="2:5">
      <c r="B4467" s="139">
        <v>44228</v>
      </c>
      <c r="C4467" t="s">
        <v>559</v>
      </c>
      <c r="D4467" t="s">
        <v>560</v>
      </c>
      <c r="E4467" s="140">
        <v>532</v>
      </c>
    </row>
    <row r="4468" spans="2:5">
      <c r="B4468" s="139">
        <v>44546</v>
      </c>
      <c r="C4468" t="s">
        <v>571</v>
      </c>
      <c r="D4468" t="s">
        <v>565</v>
      </c>
      <c r="E4468" s="140">
        <v>101</v>
      </c>
    </row>
    <row r="4469" spans="2:5">
      <c r="B4469" s="139">
        <v>44492</v>
      </c>
      <c r="C4469" t="s">
        <v>567</v>
      </c>
      <c r="D4469" t="s">
        <v>560</v>
      </c>
      <c r="E4469" s="140">
        <v>331</v>
      </c>
    </row>
    <row r="4470" spans="2:5">
      <c r="B4470" s="139">
        <v>44198</v>
      </c>
      <c r="C4470" t="s">
        <v>561</v>
      </c>
      <c r="D4470" t="s">
        <v>563</v>
      </c>
      <c r="E4470" s="140">
        <v>450</v>
      </c>
    </row>
    <row r="4471" spans="2:5">
      <c r="B4471" s="139">
        <v>44216</v>
      </c>
      <c r="C4471" t="s">
        <v>566</v>
      </c>
      <c r="D4471" t="s">
        <v>565</v>
      </c>
      <c r="E4471" s="140">
        <v>543</v>
      </c>
    </row>
    <row r="4472" spans="2:5">
      <c r="B4472" s="139">
        <v>44212</v>
      </c>
      <c r="C4472" t="s">
        <v>561</v>
      </c>
      <c r="D4472" t="s">
        <v>565</v>
      </c>
      <c r="E4472" s="140">
        <v>842</v>
      </c>
    </row>
    <row r="4473" spans="2:5">
      <c r="B4473" s="139">
        <v>44299</v>
      </c>
      <c r="C4473" t="s">
        <v>567</v>
      </c>
      <c r="D4473" t="s">
        <v>565</v>
      </c>
      <c r="E4473" s="140">
        <v>120</v>
      </c>
    </row>
    <row r="4474" spans="2:5">
      <c r="B4474" s="139">
        <v>44318</v>
      </c>
      <c r="C4474" t="s">
        <v>568</v>
      </c>
      <c r="D4474" t="s">
        <v>565</v>
      </c>
      <c r="E4474" s="140">
        <v>970</v>
      </c>
    </row>
    <row r="4475" spans="2:5">
      <c r="B4475" s="139">
        <v>44290</v>
      </c>
      <c r="C4475" t="s">
        <v>566</v>
      </c>
      <c r="D4475" t="s">
        <v>563</v>
      </c>
      <c r="E4475" s="140">
        <v>552</v>
      </c>
    </row>
    <row r="4476" spans="2:5">
      <c r="B4476" s="139">
        <v>44375</v>
      </c>
      <c r="C4476" t="s">
        <v>561</v>
      </c>
      <c r="D4476" t="s">
        <v>560</v>
      </c>
      <c r="E4476" s="140">
        <v>827</v>
      </c>
    </row>
    <row r="4477" spans="2:5">
      <c r="B4477" s="139">
        <v>44443</v>
      </c>
      <c r="C4477" t="s">
        <v>569</v>
      </c>
      <c r="D4477" t="s">
        <v>563</v>
      </c>
      <c r="E4477" s="140">
        <v>690</v>
      </c>
    </row>
    <row r="4478" spans="2:5">
      <c r="B4478" s="139">
        <v>44293</v>
      </c>
      <c r="C4478" t="s">
        <v>570</v>
      </c>
      <c r="D4478" t="s">
        <v>563</v>
      </c>
      <c r="E4478" s="140">
        <v>527</v>
      </c>
    </row>
    <row r="4479" spans="2:5">
      <c r="B4479" s="139">
        <v>44314</v>
      </c>
      <c r="C4479" t="s">
        <v>562</v>
      </c>
      <c r="D4479" t="s">
        <v>565</v>
      </c>
      <c r="E4479" s="140">
        <v>645</v>
      </c>
    </row>
    <row r="4480" spans="2:5">
      <c r="B4480" s="139">
        <v>44244</v>
      </c>
      <c r="C4480" t="s">
        <v>564</v>
      </c>
      <c r="D4480" t="s">
        <v>565</v>
      </c>
      <c r="E4480" s="140">
        <v>283</v>
      </c>
    </row>
    <row r="4481" spans="2:5">
      <c r="B4481" s="139">
        <v>44401</v>
      </c>
      <c r="C4481" t="s">
        <v>568</v>
      </c>
      <c r="D4481" t="s">
        <v>565</v>
      </c>
      <c r="E4481" s="140">
        <v>532</v>
      </c>
    </row>
    <row r="4482" spans="2:5">
      <c r="B4482" s="139">
        <v>44498</v>
      </c>
      <c r="C4482" t="s">
        <v>559</v>
      </c>
      <c r="D4482" t="s">
        <v>565</v>
      </c>
      <c r="E4482" s="140">
        <v>885</v>
      </c>
    </row>
    <row r="4483" spans="2:5">
      <c r="B4483" s="139">
        <v>44208</v>
      </c>
      <c r="C4483" t="s">
        <v>569</v>
      </c>
      <c r="D4483" t="s">
        <v>565</v>
      </c>
      <c r="E4483" s="140">
        <v>791</v>
      </c>
    </row>
    <row r="4484" spans="2:5">
      <c r="B4484" s="139">
        <v>44212</v>
      </c>
      <c r="C4484" t="s">
        <v>562</v>
      </c>
      <c r="D4484" t="s">
        <v>563</v>
      </c>
      <c r="E4484" s="140">
        <v>607</v>
      </c>
    </row>
    <row r="4485" spans="2:5">
      <c r="B4485" s="139">
        <v>44394</v>
      </c>
      <c r="C4485" t="s">
        <v>561</v>
      </c>
      <c r="D4485" t="s">
        <v>560</v>
      </c>
      <c r="E4485" s="140">
        <v>851</v>
      </c>
    </row>
    <row r="4486" spans="2:5">
      <c r="B4486" s="139">
        <v>44322</v>
      </c>
      <c r="C4486" t="s">
        <v>570</v>
      </c>
      <c r="D4486" t="s">
        <v>560</v>
      </c>
      <c r="E4486" s="140">
        <v>882</v>
      </c>
    </row>
    <row r="4487" spans="2:5">
      <c r="B4487" s="139">
        <v>44270</v>
      </c>
      <c r="C4487" t="s">
        <v>567</v>
      </c>
      <c r="D4487" t="s">
        <v>565</v>
      </c>
      <c r="E4487" s="140">
        <v>669</v>
      </c>
    </row>
    <row r="4488" spans="2:5">
      <c r="B4488" s="139">
        <v>44544</v>
      </c>
      <c r="C4488" t="s">
        <v>561</v>
      </c>
      <c r="D4488" t="s">
        <v>560</v>
      </c>
      <c r="E4488" s="140">
        <v>210</v>
      </c>
    </row>
    <row r="4489" spans="2:5">
      <c r="B4489" s="139">
        <v>44328</v>
      </c>
      <c r="C4489" t="s">
        <v>568</v>
      </c>
      <c r="D4489" t="s">
        <v>563</v>
      </c>
      <c r="E4489" s="140">
        <v>439</v>
      </c>
    </row>
    <row r="4490" spans="2:5">
      <c r="B4490" s="139">
        <v>44437</v>
      </c>
      <c r="C4490" t="s">
        <v>559</v>
      </c>
      <c r="D4490" t="s">
        <v>565</v>
      </c>
      <c r="E4490" s="140">
        <v>583</v>
      </c>
    </row>
    <row r="4491" spans="2:5">
      <c r="B4491" s="139">
        <v>44527</v>
      </c>
      <c r="C4491" t="s">
        <v>562</v>
      </c>
      <c r="D4491" t="s">
        <v>565</v>
      </c>
      <c r="E4491" s="140">
        <v>280</v>
      </c>
    </row>
    <row r="4492" spans="2:5">
      <c r="B4492" s="139">
        <v>44374</v>
      </c>
      <c r="C4492" t="s">
        <v>561</v>
      </c>
      <c r="D4492" t="s">
        <v>565</v>
      </c>
      <c r="E4492" s="140">
        <v>597</v>
      </c>
    </row>
    <row r="4493" spans="2:5">
      <c r="B4493" s="139">
        <v>44317</v>
      </c>
      <c r="C4493" t="s">
        <v>559</v>
      </c>
      <c r="D4493" t="s">
        <v>565</v>
      </c>
      <c r="E4493" s="140">
        <v>676</v>
      </c>
    </row>
    <row r="4494" spans="2:5">
      <c r="B4494" s="139">
        <v>44235</v>
      </c>
      <c r="C4494" t="s">
        <v>559</v>
      </c>
      <c r="D4494" t="s">
        <v>563</v>
      </c>
      <c r="E4494" s="140">
        <v>912</v>
      </c>
    </row>
    <row r="4495" spans="2:5">
      <c r="B4495" s="139">
        <v>44328</v>
      </c>
      <c r="C4495" t="s">
        <v>559</v>
      </c>
      <c r="D4495" t="s">
        <v>565</v>
      </c>
      <c r="E4495" s="140">
        <v>855</v>
      </c>
    </row>
    <row r="4496" spans="2:5">
      <c r="B4496" s="139">
        <v>44393</v>
      </c>
      <c r="C4496" t="s">
        <v>566</v>
      </c>
      <c r="D4496" t="s">
        <v>563</v>
      </c>
      <c r="E4496" s="140">
        <v>590</v>
      </c>
    </row>
    <row r="4497" spans="2:5">
      <c r="B4497" s="139">
        <v>44301</v>
      </c>
      <c r="C4497" t="s">
        <v>571</v>
      </c>
      <c r="D4497" t="s">
        <v>560</v>
      </c>
      <c r="E4497" s="140">
        <v>381</v>
      </c>
    </row>
    <row r="4498" spans="2:5">
      <c r="B4498" s="139">
        <v>44346</v>
      </c>
      <c r="C4498" t="s">
        <v>567</v>
      </c>
      <c r="D4498" t="s">
        <v>560</v>
      </c>
      <c r="E4498" s="140">
        <v>327</v>
      </c>
    </row>
    <row r="4499" spans="2:5">
      <c r="B4499" s="139">
        <v>44230</v>
      </c>
      <c r="C4499" t="s">
        <v>561</v>
      </c>
      <c r="D4499" t="s">
        <v>560</v>
      </c>
      <c r="E4499" s="140">
        <v>534</v>
      </c>
    </row>
    <row r="4500" spans="2:5">
      <c r="B4500" s="139">
        <v>44508</v>
      </c>
      <c r="C4500" t="s">
        <v>567</v>
      </c>
      <c r="D4500" t="s">
        <v>563</v>
      </c>
      <c r="E4500" s="140">
        <v>857</v>
      </c>
    </row>
    <row r="4501" spans="2:5">
      <c r="B4501" s="139">
        <v>44352</v>
      </c>
      <c r="C4501" t="s">
        <v>571</v>
      </c>
      <c r="D4501" t="s">
        <v>560</v>
      </c>
      <c r="E4501" s="140">
        <v>218</v>
      </c>
    </row>
    <row r="4502" spans="2:5">
      <c r="B4502" s="139">
        <v>44494</v>
      </c>
      <c r="C4502" t="s">
        <v>571</v>
      </c>
      <c r="D4502" t="s">
        <v>565</v>
      </c>
      <c r="E4502" s="140">
        <v>111</v>
      </c>
    </row>
    <row r="4503" spans="2:5">
      <c r="B4503" s="139">
        <v>44214</v>
      </c>
      <c r="C4503" t="s">
        <v>571</v>
      </c>
      <c r="D4503" t="s">
        <v>560</v>
      </c>
      <c r="E4503" s="140">
        <v>722</v>
      </c>
    </row>
    <row r="4504" spans="2:5">
      <c r="B4504" s="139">
        <v>44533</v>
      </c>
      <c r="C4504" t="s">
        <v>562</v>
      </c>
      <c r="D4504" t="s">
        <v>563</v>
      </c>
      <c r="E4504" s="140">
        <v>484</v>
      </c>
    </row>
    <row r="4505" spans="2:5">
      <c r="B4505" s="139">
        <v>44292</v>
      </c>
      <c r="C4505" t="s">
        <v>566</v>
      </c>
      <c r="D4505" t="s">
        <v>565</v>
      </c>
      <c r="E4505" s="140">
        <v>491</v>
      </c>
    </row>
    <row r="4506" spans="2:5">
      <c r="B4506" s="139">
        <v>44448</v>
      </c>
      <c r="C4506" t="s">
        <v>561</v>
      </c>
      <c r="D4506" t="s">
        <v>560</v>
      </c>
      <c r="E4506" s="140">
        <v>276</v>
      </c>
    </row>
    <row r="4507" spans="2:5">
      <c r="B4507" s="139">
        <v>44218</v>
      </c>
      <c r="C4507" t="s">
        <v>561</v>
      </c>
      <c r="D4507" t="s">
        <v>560</v>
      </c>
      <c r="E4507" s="140">
        <v>603</v>
      </c>
    </row>
    <row r="4508" spans="2:5">
      <c r="B4508" s="139">
        <v>44275</v>
      </c>
      <c r="C4508" t="s">
        <v>569</v>
      </c>
      <c r="D4508" t="s">
        <v>560</v>
      </c>
      <c r="E4508" s="140">
        <v>566</v>
      </c>
    </row>
    <row r="4509" spans="2:5">
      <c r="B4509" s="139">
        <v>44204</v>
      </c>
      <c r="C4509" t="s">
        <v>562</v>
      </c>
      <c r="D4509" t="s">
        <v>563</v>
      </c>
      <c r="E4509" s="140">
        <v>899</v>
      </c>
    </row>
    <row r="4510" spans="2:5">
      <c r="B4510" s="139">
        <v>44419</v>
      </c>
      <c r="C4510" t="s">
        <v>564</v>
      </c>
      <c r="D4510" t="s">
        <v>560</v>
      </c>
      <c r="E4510" s="140">
        <v>342</v>
      </c>
    </row>
    <row r="4511" spans="2:5">
      <c r="B4511" s="139">
        <v>44251</v>
      </c>
      <c r="C4511" t="s">
        <v>567</v>
      </c>
      <c r="D4511" t="s">
        <v>560</v>
      </c>
      <c r="E4511" s="140">
        <v>803</v>
      </c>
    </row>
    <row r="4512" spans="2:5">
      <c r="B4512" s="139">
        <v>44305</v>
      </c>
      <c r="C4512" t="s">
        <v>569</v>
      </c>
      <c r="D4512" t="s">
        <v>565</v>
      </c>
      <c r="E4512" s="140">
        <v>334</v>
      </c>
    </row>
    <row r="4513" spans="2:5">
      <c r="B4513" s="139">
        <v>44330</v>
      </c>
      <c r="C4513" t="s">
        <v>570</v>
      </c>
      <c r="D4513" t="s">
        <v>563</v>
      </c>
      <c r="E4513" s="140">
        <v>876</v>
      </c>
    </row>
    <row r="4514" spans="2:5">
      <c r="B4514" s="139">
        <v>44376</v>
      </c>
      <c r="C4514" t="s">
        <v>570</v>
      </c>
      <c r="D4514" t="s">
        <v>560</v>
      </c>
      <c r="E4514" s="140">
        <v>742</v>
      </c>
    </row>
    <row r="4515" spans="2:5">
      <c r="B4515" s="139">
        <v>44448</v>
      </c>
      <c r="C4515" t="s">
        <v>566</v>
      </c>
      <c r="D4515" t="s">
        <v>563</v>
      </c>
      <c r="E4515" s="140">
        <v>338</v>
      </c>
    </row>
    <row r="4516" spans="2:5">
      <c r="B4516" s="139">
        <v>44389</v>
      </c>
      <c r="C4516" t="s">
        <v>567</v>
      </c>
      <c r="D4516" t="s">
        <v>560</v>
      </c>
      <c r="E4516" s="140">
        <v>465</v>
      </c>
    </row>
    <row r="4517" spans="2:5">
      <c r="B4517" s="139">
        <v>44396</v>
      </c>
      <c r="C4517" t="s">
        <v>569</v>
      </c>
      <c r="D4517" t="s">
        <v>560</v>
      </c>
      <c r="E4517" s="140">
        <v>198</v>
      </c>
    </row>
    <row r="4518" spans="2:5">
      <c r="B4518" s="139">
        <v>44526</v>
      </c>
      <c r="C4518" t="s">
        <v>570</v>
      </c>
      <c r="D4518" t="s">
        <v>565</v>
      </c>
      <c r="E4518" s="140">
        <v>808</v>
      </c>
    </row>
    <row r="4519" spans="2:5">
      <c r="B4519" s="139">
        <v>44287</v>
      </c>
      <c r="C4519" t="s">
        <v>571</v>
      </c>
      <c r="D4519" t="s">
        <v>565</v>
      </c>
      <c r="E4519" s="140">
        <v>584</v>
      </c>
    </row>
    <row r="4520" spans="2:5">
      <c r="B4520" s="139">
        <v>44298</v>
      </c>
      <c r="C4520" t="s">
        <v>570</v>
      </c>
      <c r="D4520" t="s">
        <v>560</v>
      </c>
      <c r="E4520" s="140">
        <v>937</v>
      </c>
    </row>
    <row r="4521" spans="2:5">
      <c r="B4521" s="139">
        <v>44363</v>
      </c>
      <c r="C4521" t="s">
        <v>571</v>
      </c>
      <c r="D4521" t="s">
        <v>563</v>
      </c>
      <c r="E4521" s="140">
        <v>123</v>
      </c>
    </row>
    <row r="4522" spans="2:5">
      <c r="B4522" s="139">
        <v>44513</v>
      </c>
      <c r="C4522" t="s">
        <v>571</v>
      </c>
      <c r="D4522" t="s">
        <v>563</v>
      </c>
      <c r="E4522" s="140">
        <v>467</v>
      </c>
    </row>
    <row r="4523" spans="2:5">
      <c r="B4523" s="139">
        <v>44357</v>
      </c>
      <c r="C4523" t="s">
        <v>571</v>
      </c>
      <c r="D4523" t="s">
        <v>563</v>
      </c>
      <c r="E4523" s="140">
        <v>971</v>
      </c>
    </row>
    <row r="4524" spans="2:5">
      <c r="B4524" s="139">
        <v>44224</v>
      </c>
      <c r="C4524" t="s">
        <v>567</v>
      </c>
      <c r="D4524" t="s">
        <v>560</v>
      </c>
      <c r="E4524" s="140">
        <v>998</v>
      </c>
    </row>
    <row r="4525" spans="2:5">
      <c r="B4525" s="139">
        <v>44323</v>
      </c>
      <c r="C4525" t="s">
        <v>570</v>
      </c>
      <c r="D4525" t="s">
        <v>565</v>
      </c>
      <c r="E4525" s="140">
        <v>400</v>
      </c>
    </row>
    <row r="4526" spans="2:5">
      <c r="B4526" s="139">
        <v>44554</v>
      </c>
      <c r="C4526" t="s">
        <v>562</v>
      </c>
      <c r="D4526" t="s">
        <v>560</v>
      </c>
      <c r="E4526" s="140">
        <v>269</v>
      </c>
    </row>
    <row r="4527" spans="2:5">
      <c r="B4527" s="139">
        <v>44390</v>
      </c>
      <c r="C4527" t="s">
        <v>571</v>
      </c>
      <c r="D4527" t="s">
        <v>565</v>
      </c>
      <c r="E4527" s="140">
        <v>167</v>
      </c>
    </row>
    <row r="4528" spans="2:5">
      <c r="B4528" s="139">
        <v>44407</v>
      </c>
      <c r="C4528" t="s">
        <v>569</v>
      </c>
      <c r="D4528" t="s">
        <v>563</v>
      </c>
      <c r="E4528" s="140">
        <v>356</v>
      </c>
    </row>
    <row r="4529" spans="2:5">
      <c r="B4529" s="139">
        <v>44469</v>
      </c>
      <c r="C4529" t="s">
        <v>569</v>
      </c>
      <c r="D4529" t="s">
        <v>560</v>
      </c>
      <c r="E4529" s="140">
        <v>518</v>
      </c>
    </row>
    <row r="4530" spans="2:5">
      <c r="B4530" s="139">
        <v>44418</v>
      </c>
      <c r="C4530" t="s">
        <v>569</v>
      </c>
      <c r="D4530" t="s">
        <v>563</v>
      </c>
      <c r="E4530" s="140">
        <v>498</v>
      </c>
    </row>
    <row r="4531" spans="2:5">
      <c r="B4531" s="139">
        <v>44496</v>
      </c>
      <c r="C4531" t="s">
        <v>566</v>
      </c>
      <c r="D4531" t="s">
        <v>565</v>
      </c>
      <c r="E4531" s="140">
        <v>529</v>
      </c>
    </row>
    <row r="4532" spans="2:5">
      <c r="B4532" s="139">
        <v>44224</v>
      </c>
      <c r="C4532" t="s">
        <v>559</v>
      </c>
      <c r="D4532" t="s">
        <v>560</v>
      </c>
      <c r="E4532" s="140">
        <v>445</v>
      </c>
    </row>
    <row r="4533" spans="2:5">
      <c r="B4533" s="139">
        <v>44387</v>
      </c>
      <c r="C4533" t="s">
        <v>562</v>
      </c>
      <c r="D4533" t="s">
        <v>565</v>
      </c>
      <c r="E4533" s="140">
        <v>881</v>
      </c>
    </row>
    <row r="4534" spans="2:5">
      <c r="B4534" s="139">
        <v>44360</v>
      </c>
      <c r="C4534" t="s">
        <v>566</v>
      </c>
      <c r="D4534" t="s">
        <v>563</v>
      </c>
      <c r="E4534" s="140">
        <v>227</v>
      </c>
    </row>
    <row r="4535" spans="2:5">
      <c r="B4535" s="139">
        <v>44294</v>
      </c>
      <c r="C4535" t="s">
        <v>570</v>
      </c>
      <c r="D4535" t="s">
        <v>560</v>
      </c>
      <c r="E4535" s="140">
        <v>533</v>
      </c>
    </row>
    <row r="4536" spans="2:5">
      <c r="B4536" s="139">
        <v>44521</v>
      </c>
      <c r="C4536" t="s">
        <v>569</v>
      </c>
      <c r="D4536" t="s">
        <v>560</v>
      </c>
      <c r="E4536" s="140">
        <v>523</v>
      </c>
    </row>
    <row r="4537" spans="2:5">
      <c r="B4537" s="139">
        <v>44283</v>
      </c>
      <c r="C4537" t="s">
        <v>564</v>
      </c>
      <c r="D4537" t="s">
        <v>565</v>
      </c>
      <c r="E4537" s="140">
        <v>587</v>
      </c>
    </row>
    <row r="4538" spans="2:5">
      <c r="B4538" s="139">
        <v>44423</v>
      </c>
      <c r="C4538" t="s">
        <v>569</v>
      </c>
      <c r="D4538" t="s">
        <v>563</v>
      </c>
      <c r="E4538" s="140">
        <v>561</v>
      </c>
    </row>
    <row r="4539" spans="2:5">
      <c r="B4539" s="139">
        <v>44281</v>
      </c>
      <c r="C4539" t="s">
        <v>567</v>
      </c>
      <c r="D4539" t="s">
        <v>560</v>
      </c>
      <c r="E4539" s="140">
        <v>625</v>
      </c>
    </row>
    <row r="4540" spans="2:5">
      <c r="B4540" s="139">
        <v>44289</v>
      </c>
      <c r="C4540" t="s">
        <v>564</v>
      </c>
      <c r="D4540" t="s">
        <v>560</v>
      </c>
      <c r="E4540" s="140">
        <v>653</v>
      </c>
    </row>
    <row r="4541" spans="2:5">
      <c r="B4541" s="139">
        <v>44263</v>
      </c>
      <c r="C4541" t="s">
        <v>567</v>
      </c>
      <c r="D4541" t="s">
        <v>560</v>
      </c>
      <c r="E4541" s="140">
        <v>734</v>
      </c>
    </row>
    <row r="4542" spans="2:5">
      <c r="B4542" s="139">
        <v>44468</v>
      </c>
      <c r="C4542" t="s">
        <v>564</v>
      </c>
      <c r="D4542" t="s">
        <v>563</v>
      </c>
      <c r="E4542" s="140">
        <v>752</v>
      </c>
    </row>
    <row r="4543" spans="2:5">
      <c r="B4543" s="139">
        <v>44432</v>
      </c>
      <c r="C4543" t="s">
        <v>562</v>
      </c>
      <c r="D4543" t="s">
        <v>565</v>
      </c>
      <c r="E4543" s="140">
        <v>558</v>
      </c>
    </row>
    <row r="4544" spans="2:5">
      <c r="B4544" s="139">
        <v>44239</v>
      </c>
      <c r="C4544" t="s">
        <v>567</v>
      </c>
      <c r="D4544" t="s">
        <v>560</v>
      </c>
      <c r="E4544" s="140">
        <v>173</v>
      </c>
    </row>
    <row r="4545" spans="2:5">
      <c r="B4545" s="139">
        <v>44221</v>
      </c>
      <c r="C4545" t="s">
        <v>566</v>
      </c>
      <c r="D4545" t="s">
        <v>560</v>
      </c>
      <c r="E4545" s="140">
        <v>237</v>
      </c>
    </row>
    <row r="4546" spans="2:5">
      <c r="B4546" s="139">
        <v>44366</v>
      </c>
      <c r="C4546" t="s">
        <v>561</v>
      </c>
      <c r="D4546" t="s">
        <v>565</v>
      </c>
      <c r="E4546" s="140">
        <v>444</v>
      </c>
    </row>
    <row r="4547" spans="2:5">
      <c r="B4547" s="139">
        <v>44406</v>
      </c>
      <c r="C4547" t="s">
        <v>566</v>
      </c>
      <c r="D4547" t="s">
        <v>560</v>
      </c>
      <c r="E4547" s="140">
        <v>379</v>
      </c>
    </row>
    <row r="4548" spans="2:5">
      <c r="B4548" s="139">
        <v>44344</v>
      </c>
      <c r="C4548" t="s">
        <v>567</v>
      </c>
      <c r="D4548" t="s">
        <v>563</v>
      </c>
      <c r="E4548" s="140">
        <v>940</v>
      </c>
    </row>
    <row r="4549" spans="2:5">
      <c r="B4549" s="139">
        <v>44509</v>
      </c>
      <c r="C4549" t="s">
        <v>562</v>
      </c>
      <c r="D4549" t="s">
        <v>565</v>
      </c>
      <c r="E4549" s="140">
        <v>515</v>
      </c>
    </row>
    <row r="4550" spans="2:5">
      <c r="B4550" s="139">
        <v>44408</v>
      </c>
      <c r="C4550" t="s">
        <v>569</v>
      </c>
      <c r="D4550" t="s">
        <v>560</v>
      </c>
      <c r="E4550" s="140">
        <v>704</v>
      </c>
    </row>
    <row r="4551" spans="2:5">
      <c r="B4551" s="139">
        <v>44423</v>
      </c>
      <c r="C4551" t="s">
        <v>568</v>
      </c>
      <c r="D4551" t="s">
        <v>565</v>
      </c>
      <c r="E4551" s="140">
        <v>544</v>
      </c>
    </row>
    <row r="4552" spans="2:5">
      <c r="B4552" s="139">
        <v>44531</v>
      </c>
      <c r="C4552" t="s">
        <v>561</v>
      </c>
      <c r="D4552" t="s">
        <v>563</v>
      </c>
      <c r="E4552" s="140">
        <v>416</v>
      </c>
    </row>
    <row r="4553" spans="2:5">
      <c r="B4553" s="139">
        <v>44503</v>
      </c>
      <c r="C4553" t="s">
        <v>564</v>
      </c>
      <c r="D4553" t="s">
        <v>560</v>
      </c>
      <c r="E4553" s="140">
        <v>734</v>
      </c>
    </row>
    <row r="4554" spans="2:5">
      <c r="B4554" s="139">
        <v>44458</v>
      </c>
      <c r="C4554" t="s">
        <v>559</v>
      </c>
      <c r="D4554" t="s">
        <v>560</v>
      </c>
      <c r="E4554" s="140">
        <v>604</v>
      </c>
    </row>
    <row r="4555" spans="2:5">
      <c r="B4555" s="139">
        <v>44380</v>
      </c>
      <c r="C4555" t="s">
        <v>566</v>
      </c>
      <c r="D4555" t="s">
        <v>560</v>
      </c>
      <c r="E4555" s="140">
        <v>943</v>
      </c>
    </row>
    <row r="4556" spans="2:5">
      <c r="B4556" s="139">
        <v>44229</v>
      </c>
      <c r="C4556" t="s">
        <v>568</v>
      </c>
      <c r="D4556" t="s">
        <v>565</v>
      </c>
      <c r="E4556" s="140">
        <v>145</v>
      </c>
    </row>
    <row r="4557" spans="2:5">
      <c r="B4557" s="139">
        <v>44388</v>
      </c>
      <c r="C4557" t="s">
        <v>564</v>
      </c>
      <c r="D4557" t="s">
        <v>565</v>
      </c>
      <c r="E4557" s="140">
        <v>688</v>
      </c>
    </row>
    <row r="4558" spans="2:5">
      <c r="B4558" s="139">
        <v>44410</v>
      </c>
      <c r="C4558" t="s">
        <v>559</v>
      </c>
      <c r="D4558" t="s">
        <v>563</v>
      </c>
      <c r="E4558" s="140">
        <v>691</v>
      </c>
    </row>
    <row r="4559" spans="2:5">
      <c r="B4559" s="139">
        <v>44439</v>
      </c>
      <c r="C4559" t="s">
        <v>571</v>
      </c>
      <c r="D4559" t="s">
        <v>560</v>
      </c>
      <c r="E4559" s="140">
        <v>681</v>
      </c>
    </row>
    <row r="4560" spans="2:5">
      <c r="B4560" s="139">
        <v>44492</v>
      </c>
      <c r="C4560" t="s">
        <v>567</v>
      </c>
      <c r="D4560" t="s">
        <v>565</v>
      </c>
      <c r="E4560" s="140">
        <v>225</v>
      </c>
    </row>
    <row r="4561" spans="2:5">
      <c r="B4561" s="139">
        <v>44325</v>
      </c>
      <c r="C4561" t="s">
        <v>562</v>
      </c>
      <c r="D4561" t="s">
        <v>565</v>
      </c>
      <c r="E4561" s="140">
        <v>274</v>
      </c>
    </row>
    <row r="4562" spans="2:5">
      <c r="B4562" s="139">
        <v>44503</v>
      </c>
      <c r="C4562" t="s">
        <v>562</v>
      </c>
      <c r="D4562" t="s">
        <v>560</v>
      </c>
      <c r="E4562" s="140">
        <v>798</v>
      </c>
    </row>
    <row r="4563" spans="2:5">
      <c r="B4563" s="139">
        <v>44492</v>
      </c>
      <c r="C4563" t="s">
        <v>564</v>
      </c>
      <c r="D4563" t="s">
        <v>563</v>
      </c>
      <c r="E4563" s="140">
        <v>245</v>
      </c>
    </row>
    <row r="4564" spans="2:5">
      <c r="B4564" s="139">
        <v>44415</v>
      </c>
      <c r="C4564" t="s">
        <v>570</v>
      </c>
      <c r="D4564" t="s">
        <v>563</v>
      </c>
      <c r="E4564" s="140">
        <v>845</v>
      </c>
    </row>
    <row r="4565" spans="2:5">
      <c r="B4565" s="139">
        <v>44303</v>
      </c>
      <c r="C4565" t="s">
        <v>571</v>
      </c>
      <c r="D4565" t="s">
        <v>563</v>
      </c>
      <c r="E4565" s="140">
        <v>933</v>
      </c>
    </row>
    <row r="4566" spans="2:5">
      <c r="B4566" s="139">
        <v>44383</v>
      </c>
      <c r="C4566" t="s">
        <v>567</v>
      </c>
      <c r="D4566" t="s">
        <v>563</v>
      </c>
      <c r="E4566" s="140">
        <v>966</v>
      </c>
    </row>
    <row r="4567" spans="2:5">
      <c r="B4567" s="139">
        <v>44553</v>
      </c>
      <c r="C4567" t="s">
        <v>567</v>
      </c>
      <c r="D4567" t="s">
        <v>563</v>
      </c>
      <c r="E4567" s="140">
        <v>386</v>
      </c>
    </row>
    <row r="4568" spans="2:5">
      <c r="B4568" s="139">
        <v>44540</v>
      </c>
      <c r="C4568" t="s">
        <v>569</v>
      </c>
      <c r="D4568" t="s">
        <v>563</v>
      </c>
      <c r="E4568" s="140">
        <v>644</v>
      </c>
    </row>
    <row r="4569" spans="2:5">
      <c r="B4569" s="139">
        <v>44239</v>
      </c>
      <c r="C4569" t="s">
        <v>566</v>
      </c>
      <c r="D4569" t="s">
        <v>565</v>
      </c>
      <c r="E4569" s="140">
        <v>648</v>
      </c>
    </row>
    <row r="4570" spans="2:5">
      <c r="B4570" s="139">
        <v>44461</v>
      </c>
      <c r="C4570" t="s">
        <v>567</v>
      </c>
      <c r="D4570" t="s">
        <v>565</v>
      </c>
      <c r="E4570" s="140">
        <v>635</v>
      </c>
    </row>
    <row r="4571" spans="2:5">
      <c r="B4571" s="139">
        <v>44350</v>
      </c>
      <c r="C4571" t="s">
        <v>569</v>
      </c>
      <c r="D4571" t="s">
        <v>560</v>
      </c>
      <c r="E4571" s="140">
        <v>960</v>
      </c>
    </row>
    <row r="4572" spans="2:5">
      <c r="B4572" s="139">
        <v>44516</v>
      </c>
      <c r="C4572" t="s">
        <v>561</v>
      </c>
      <c r="D4572" t="s">
        <v>565</v>
      </c>
      <c r="E4572" s="140">
        <v>886</v>
      </c>
    </row>
    <row r="4573" spans="2:5">
      <c r="B4573" s="139">
        <v>44524</v>
      </c>
      <c r="C4573" t="s">
        <v>564</v>
      </c>
      <c r="D4573" t="s">
        <v>560</v>
      </c>
      <c r="E4573" s="140">
        <v>636</v>
      </c>
    </row>
    <row r="4574" spans="2:5">
      <c r="B4574" s="139">
        <v>44461</v>
      </c>
      <c r="C4574" t="s">
        <v>571</v>
      </c>
      <c r="D4574" t="s">
        <v>563</v>
      </c>
      <c r="E4574" s="140">
        <v>766</v>
      </c>
    </row>
    <row r="4575" spans="2:5">
      <c r="B4575" s="139">
        <v>44412</v>
      </c>
      <c r="C4575" t="s">
        <v>571</v>
      </c>
      <c r="D4575" t="s">
        <v>560</v>
      </c>
      <c r="E4575" s="140">
        <v>762</v>
      </c>
    </row>
    <row r="4576" spans="2:5">
      <c r="B4576" s="139">
        <v>44297</v>
      </c>
      <c r="C4576" t="s">
        <v>566</v>
      </c>
      <c r="D4576" t="s">
        <v>563</v>
      </c>
      <c r="E4576" s="140">
        <v>607</v>
      </c>
    </row>
    <row r="4577" spans="2:5">
      <c r="B4577" s="139">
        <v>44293</v>
      </c>
      <c r="C4577" t="s">
        <v>567</v>
      </c>
      <c r="D4577" t="s">
        <v>563</v>
      </c>
      <c r="E4577" s="140">
        <v>196</v>
      </c>
    </row>
    <row r="4578" spans="2:5">
      <c r="B4578" s="139">
        <v>44531</v>
      </c>
      <c r="C4578" t="s">
        <v>570</v>
      </c>
      <c r="D4578" t="s">
        <v>560</v>
      </c>
      <c r="E4578" s="140">
        <v>953</v>
      </c>
    </row>
    <row r="4579" spans="2:5">
      <c r="B4579" s="139">
        <v>44283</v>
      </c>
      <c r="C4579" t="s">
        <v>559</v>
      </c>
      <c r="D4579" t="s">
        <v>565</v>
      </c>
      <c r="E4579" s="140">
        <v>391</v>
      </c>
    </row>
    <row r="4580" spans="2:5">
      <c r="B4580" s="139">
        <v>44239</v>
      </c>
      <c r="C4580" t="s">
        <v>564</v>
      </c>
      <c r="D4580" t="s">
        <v>565</v>
      </c>
      <c r="E4580" s="140">
        <v>501</v>
      </c>
    </row>
    <row r="4581" spans="2:5">
      <c r="B4581" s="139">
        <v>44481</v>
      </c>
      <c r="C4581" t="s">
        <v>561</v>
      </c>
      <c r="D4581" t="s">
        <v>560</v>
      </c>
      <c r="E4581" s="140">
        <v>805</v>
      </c>
    </row>
    <row r="4582" spans="2:5">
      <c r="B4582" s="139">
        <v>44284</v>
      </c>
      <c r="C4582" t="s">
        <v>562</v>
      </c>
      <c r="D4582" t="s">
        <v>560</v>
      </c>
      <c r="E4582" s="140">
        <v>454</v>
      </c>
    </row>
    <row r="4583" spans="2:5">
      <c r="B4583" s="139">
        <v>44470</v>
      </c>
      <c r="C4583" t="s">
        <v>568</v>
      </c>
      <c r="D4583" t="s">
        <v>565</v>
      </c>
      <c r="E4583" s="140">
        <v>615</v>
      </c>
    </row>
    <row r="4584" spans="2:5">
      <c r="B4584" s="139">
        <v>44470</v>
      </c>
      <c r="C4584" t="s">
        <v>570</v>
      </c>
      <c r="D4584" t="s">
        <v>563</v>
      </c>
      <c r="E4584" s="140">
        <v>877</v>
      </c>
    </row>
    <row r="4585" spans="2:5">
      <c r="B4585" s="139">
        <v>44535</v>
      </c>
      <c r="C4585" t="s">
        <v>561</v>
      </c>
      <c r="D4585" t="s">
        <v>560</v>
      </c>
      <c r="E4585" s="140">
        <v>302</v>
      </c>
    </row>
    <row r="4586" spans="2:5">
      <c r="B4586" s="139">
        <v>44262</v>
      </c>
      <c r="C4586" t="s">
        <v>561</v>
      </c>
      <c r="D4586" t="s">
        <v>563</v>
      </c>
      <c r="E4586" s="140">
        <v>447</v>
      </c>
    </row>
    <row r="4587" spans="2:5">
      <c r="B4587" s="139">
        <v>44455</v>
      </c>
      <c r="C4587" t="s">
        <v>569</v>
      </c>
      <c r="D4587" t="s">
        <v>560</v>
      </c>
      <c r="E4587" s="140">
        <v>956</v>
      </c>
    </row>
    <row r="4588" spans="2:5">
      <c r="B4588" s="139">
        <v>44465</v>
      </c>
      <c r="C4588" t="s">
        <v>568</v>
      </c>
      <c r="D4588" t="s">
        <v>565</v>
      </c>
      <c r="E4588" s="140">
        <v>696</v>
      </c>
    </row>
    <row r="4589" spans="2:5">
      <c r="B4589" s="139">
        <v>44473</v>
      </c>
      <c r="C4589" t="s">
        <v>562</v>
      </c>
      <c r="D4589" t="s">
        <v>565</v>
      </c>
      <c r="E4589" s="140">
        <v>566</v>
      </c>
    </row>
    <row r="4590" spans="2:5">
      <c r="B4590" s="139">
        <v>44202</v>
      </c>
      <c r="C4590" t="s">
        <v>569</v>
      </c>
      <c r="D4590" t="s">
        <v>565</v>
      </c>
      <c r="E4590" s="140">
        <v>574</v>
      </c>
    </row>
    <row r="4591" spans="2:5">
      <c r="B4591" s="139">
        <v>44529</v>
      </c>
      <c r="C4591" t="s">
        <v>570</v>
      </c>
      <c r="D4591" t="s">
        <v>560</v>
      </c>
      <c r="E4591" s="140">
        <v>661</v>
      </c>
    </row>
    <row r="4592" spans="2:5">
      <c r="B4592" s="139">
        <v>44307</v>
      </c>
      <c r="C4592" t="s">
        <v>562</v>
      </c>
      <c r="D4592" t="s">
        <v>565</v>
      </c>
      <c r="E4592" s="140">
        <v>511</v>
      </c>
    </row>
    <row r="4593" spans="2:5">
      <c r="B4593" s="139">
        <v>44528</v>
      </c>
      <c r="C4593" t="s">
        <v>566</v>
      </c>
      <c r="D4593" t="s">
        <v>563</v>
      </c>
      <c r="E4593" s="140">
        <v>185</v>
      </c>
    </row>
    <row r="4594" spans="2:5">
      <c r="B4594" s="139">
        <v>44261</v>
      </c>
      <c r="C4594" t="s">
        <v>562</v>
      </c>
      <c r="D4594" t="s">
        <v>563</v>
      </c>
      <c r="E4594" s="140">
        <v>602</v>
      </c>
    </row>
    <row r="4595" spans="2:5">
      <c r="B4595" s="139">
        <v>44257</v>
      </c>
      <c r="C4595" t="s">
        <v>564</v>
      </c>
      <c r="D4595" t="s">
        <v>560</v>
      </c>
      <c r="E4595" s="140">
        <v>413</v>
      </c>
    </row>
    <row r="4596" spans="2:5">
      <c r="B4596" s="139">
        <v>44459</v>
      </c>
      <c r="C4596" t="s">
        <v>567</v>
      </c>
      <c r="D4596" t="s">
        <v>560</v>
      </c>
      <c r="E4596" s="140">
        <v>667</v>
      </c>
    </row>
    <row r="4597" spans="2:5">
      <c r="B4597" s="139">
        <v>44559</v>
      </c>
      <c r="C4597" t="s">
        <v>569</v>
      </c>
      <c r="D4597" t="s">
        <v>560</v>
      </c>
      <c r="E4597" s="140">
        <v>388</v>
      </c>
    </row>
    <row r="4598" spans="2:5">
      <c r="B4598" s="139">
        <v>44206</v>
      </c>
      <c r="C4598" t="s">
        <v>569</v>
      </c>
      <c r="D4598" t="s">
        <v>565</v>
      </c>
      <c r="E4598" s="140">
        <v>875</v>
      </c>
    </row>
    <row r="4599" spans="2:5">
      <c r="B4599" s="139">
        <v>44284</v>
      </c>
      <c r="C4599" t="s">
        <v>561</v>
      </c>
      <c r="D4599" t="s">
        <v>563</v>
      </c>
      <c r="E4599" s="140">
        <v>240</v>
      </c>
    </row>
    <row r="4600" spans="2:5">
      <c r="B4600" s="139">
        <v>44461</v>
      </c>
      <c r="C4600" t="s">
        <v>566</v>
      </c>
      <c r="D4600" t="s">
        <v>560</v>
      </c>
      <c r="E4600" s="140">
        <v>324</v>
      </c>
    </row>
    <row r="4601" spans="2:5">
      <c r="B4601" s="139">
        <v>44547</v>
      </c>
      <c r="C4601" t="s">
        <v>567</v>
      </c>
      <c r="D4601" t="s">
        <v>563</v>
      </c>
      <c r="E4601" s="140">
        <v>284</v>
      </c>
    </row>
    <row r="4602" spans="2:5">
      <c r="B4602" s="139">
        <v>44214</v>
      </c>
      <c r="C4602" t="s">
        <v>566</v>
      </c>
      <c r="D4602" t="s">
        <v>565</v>
      </c>
      <c r="E4602" s="140">
        <v>567</v>
      </c>
    </row>
    <row r="4603" spans="2:5">
      <c r="B4603" s="139">
        <v>44345</v>
      </c>
      <c r="C4603" t="s">
        <v>559</v>
      </c>
      <c r="D4603" t="s">
        <v>563</v>
      </c>
      <c r="E4603" s="140">
        <v>895</v>
      </c>
    </row>
    <row r="4604" spans="2:5">
      <c r="B4604" s="139">
        <v>44449</v>
      </c>
      <c r="C4604" t="s">
        <v>561</v>
      </c>
      <c r="D4604" t="s">
        <v>565</v>
      </c>
      <c r="E4604" s="140">
        <v>610</v>
      </c>
    </row>
    <row r="4605" spans="2:5">
      <c r="B4605" s="139">
        <v>44376</v>
      </c>
      <c r="C4605" t="s">
        <v>569</v>
      </c>
      <c r="D4605" t="s">
        <v>563</v>
      </c>
      <c r="E4605" s="140">
        <v>793</v>
      </c>
    </row>
    <row r="4606" spans="2:5">
      <c r="B4606" s="139">
        <v>44261</v>
      </c>
      <c r="C4606" t="s">
        <v>562</v>
      </c>
      <c r="D4606" t="s">
        <v>560</v>
      </c>
      <c r="E4606" s="140">
        <v>656</v>
      </c>
    </row>
    <row r="4607" spans="2:5">
      <c r="B4607" s="139">
        <v>44543</v>
      </c>
      <c r="C4607" t="s">
        <v>564</v>
      </c>
      <c r="D4607" t="s">
        <v>560</v>
      </c>
      <c r="E4607" s="140">
        <v>961</v>
      </c>
    </row>
    <row r="4608" spans="2:5">
      <c r="B4608" s="139">
        <v>44453</v>
      </c>
      <c r="C4608" t="s">
        <v>568</v>
      </c>
      <c r="D4608" t="s">
        <v>563</v>
      </c>
      <c r="E4608" s="140">
        <v>720</v>
      </c>
    </row>
    <row r="4609" spans="2:5">
      <c r="B4609" s="139">
        <v>44297</v>
      </c>
      <c r="C4609" t="s">
        <v>568</v>
      </c>
      <c r="D4609" t="s">
        <v>560</v>
      </c>
      <c r="E4609" s="140">
        <v>261</v>
      </c>
    </row>
    <row r="4610" spans="2:5">
      <c r="B4610" s="139">
        <v>44455</v>
      </c>
      <c r="C4610" t="s">
        <v>559</v>
      </c>
      <c r="D4610" t="s">
        <v>565</v>
      </c>
      <c r="E4610" s="140">
        <v>584</v>
      </c>
    </row>
    <row r="4611" spans="2:5">
      <c r="B4611" s="139">
        <v>44268</v>
      </c>
      <c r="C4611" t="s">
        <v>568</v>
      </c>
      <c r="D4611" t="s">
        <v>560</v>
      </c>
      <c r="E4611" s="140">
        <v>383</v>
      </c>
    </row>
    <row r="4612" spans="2:5">
      <c r="B4612" s="139">
        <v>44274</v>
      </c>
      <c r="C4612" t="s">
        <v>559</v>
      </c>
      <c r="D4612" t="s">
        <v>563</v>
      </c>
      <c r="E4612" s="140">
        <v>697</v>
      </c>
    </row>
    <row r="4613" spans="2:5">
      <c r="B4613" s="139">
        <v>44298</v>
      </c>
      <c r="C4613" t="s">
        <v>566</v>
      </c>
      <c r="D4613" t="s">
        <v>560</v>
      </c>
      <c r="E4613" s="140">
        <v>482</v>
      </c>
    </row>
    <row r="4614" spans="2:5">
      <c r="B4614" s="139">
        <v>44276</v>
      </c>
      <c r="C4614" t="s">
        <v>567</v>
      </c>
      <c r="D4614" t="s">
        <v>563</v>
      </c>
      <c r="E4614" s="140">
        <v>231</v>
      </c>
    </row>
    <row r="4615" spans="2:5">
      <c r="B4615" s="139">
        <v>44450</v>
      </c>
      <c r="C4615" t="s">
        <v>559</v>
      </c>
      <c r="D4615" t="s">
        <v>565</v>
      </c>
      <c r="E4615" s="140">
        <v>415</v>
      </c>
    </row>
    <row r="4616" spans="2:5">
      <c r="B4616" s="139">
        <v>44466</v>
      </c>
      <c r="C4616" t="s">
        <v>567</v>
      </c>
      <c r="D4616" t="s">
        <v>560</v>
      </c>
      <c r="E4616" s="140">
        <v>941</v>
      </c>
    </row>
    <row r="4617" spans="2:5">
      <c r="B4617" s="139">
        <v>44356</v>
      </c>
      <c r="C4617" t="s">
        <v>567</v>
      </c>
      <c r="D4617" t="s">
        <v>565</v>
      </c>
      <c r="E4617" s="140">
        <v>304</v>
      </c>
    </row>
    <row r="4618" spans="2:5">
      <c r="B4618" s="139">
        <v>44451</v>
      </c>
      <c r="C4618" t="s">
        <v>567</v>
      </c>
      <c r="D4618" t="s">
        <v>563</v>
      </c>
      <c r="E4618" s="140">
        <v>357</v>
      </c>
    </row>
    <row r="4619" spans="2:5">
      <c r="B4619" s="139">
        <v>44258</v>
      </c>
      <c r="C4619" t="s">
        <v>568</v>
      </c>
      <c r="D4619" t="s">
        <v>563</v>
      </c>
      <c r="E4619" s="140">
        <v>793</v>
      </c>
    </row>
    <row r="4620" spans="2:5">
      <c r="B4620" s="139">
        <v>44225</v>
      </c>
      <c r="C4620" t="s">
        <v>561</v>
      </c>
      <c r="D4620" t="s">
        <v>565</v>
      </c>
      <c r="E4620" s="140">
        <v>162</v>
      </c>
    </row>
    <row r="4621" spans="2:5">
      <c r="B4621" s="139">
        <v>44220</v>
      </c>
      <c r="C4621" t="s">
        <v>561</v>
      </c>
      <c r="D4621" t="s">
        <v>560</v>
      </c>
      <c r="E4621" s="140">
        <v>743</v>
      </c>
    </row>
    <row r="4622" spans="2:5">
      <c r="B4622" s="139">
        <v>44535</v>
      </c>
      <c r="C4622" t="s">
        <v>561</v>
      </c>
      <c r="D4622" t="s">
        <v>560</v>
      </c>
      <c r="E4622" s="140">
        <v>413</v>
      </c>
    </row>
    <row r="4623" spans="2:5">
      <c r="B4623" s="139">
        <v>44409</v>
      </c>
      <c r="C4623" t="s">
        <v>562</v>
      </c>
      <c r="D4623" t="s">
        <v>565</v>
      </c>
      <c r="E4623" s="140">
        <v>682</v>
      </c>
    </row>
    <row r="4624" spans="2:5">
      <c r="B4624" s="139">
        <v>44263</v>
      </c>
      <c r="C4624" t="s">
        <v>570</v>
      </c>
      <c r="D4624" t="s">
        <v>563</v>
      </c>
      <c r="E4624" s="140">
        <v>246</v>
      </c>
    </row>
    <row r="4625" spans="2:5">
      <c r="B4625" s="139">
        <v>44487</v>
      </c>
      <c r="C4625" t="s">
        <v>569</v>
      </c>
      <c r="D4625" t="s">
        <v>565</v>
      </c>
      <c r="E4625" s="140">
        <v>385</v>
      </c>
    </row>
    <row r="4626" spans="2:5">
      <c r="B4626" s="139">
        <v>44478</v>
      </c>
      <c r="C4626" t="s">
        <v>571</v>
      </c>
      <c r="D4626" t="s">
        <v>560</v>
      </c>
      <c r="E4626" s="140">
        <v>518</v>
      </c>
    </row>
    <row r="4627" spans="2:5">
      <c r="B4627" s="139">
        <v>44552</v>
      </c>
      <c r="C4627" t="s">
        <v>564</v>
      </c>
      <c r="D4627" t="s">
        <v>565</v>
      </c>
      <c r="E4627" s="140">
        <v>676</v>
      </c>
    </row>
    <row r="4628" spans="2:5">
      <c r="B4628" s="139">
        <v>44199</v>
      </c>
      <c r="C4628" t="s">
        <v>570</v>
      </c>
      <c r="D4628" t="s">
        <v>563</v>
      </c>
      <c r="E4628" s="140">
        <v>632</v>
      </c>
    </row>
    <row r="4629" spans="2:5">
      <c r="B4629" s="139">
        <v>44470</v>
      </c>
      <c r="C4629" t="s">
        <v>569</v>
      </c>
      <c r="D4629" t="s">
        <v>563</v>
      </c>
      <c r="E4629" s="140">
        <v>243</v>
      </c>
    </row>
    <row r="4630" spans="2:5">
      <c r="B4630" s="139">
        <v>44352</v>
      </c>
      <c r="C4630" t="s">
        <v>570</v>
      </c>
      <c r="D4630" t="s">
        <v>565</v>
      </c>
      <c r="E4630" s="140">
        <v>699</v>
      </c>
    </row>
    <row r="4631" spans="2:5">
      <c r="B4631" s="139">
        <v>44353</v>
      </c>
      <c r="C4631" t="s">
        <v>566</v>
      </c>
      <c r="D4631" t="s">
        <v>565</v>
      </c>
      <c r="E4631" s="140">
        <v>674</v>
      </c>
    </row>
    <row r="4632" spans="2:5">
      <c r="B4632" s="139">
        <v>44215</v>
      </c>
      <c r="C4632" t="s">
        <v>571</v>
      </c>
      <c r="D4632" t="s">
        <v>565</v>
      </c>
      <c r="E4632" s="140">
        <v>963</v>
      </c>
    </row>
    <row r="4633" spans="2:5">
      <c r="B4633" s="139">
        <v>44394</v>
      </c>
      <c r="C4633" t="s">
        <v>564</v>
      </c>
      <c r="D4633" t="s">
        <v>563</v>
      </c>
      <c r="E4633" s="140">
        <v>852</v>
      </c>
    </row>
    <row r="4634" spans="2:5">
      <c r="B4634" s="139">
        <v>44409</v>
      </c>
      <c r="C4634" t="s">
        <v>561</v>
      </c>
      <c r="D4634" t="s">
        <v>563</v>
      </c>
      <c r="E4634" s="140">
        <v>481</v>
      </c>
    </row>
    <row r="4635" spans="2:5">
      <c r="B4635" s="139">
        <v>44536</v>
      </c>
      <c r="C4635" t="s">
        <v>561</v>
      </c>
      <c r="D4635" t="s">
        <v>565</v>
      </c>
      <c r="E4635" s="140">
        <v>516</v>
      </c>
    </row>
    <row r="4636" spans="2:5">
      <c r="B4636" s="139">
        <v>44285</v>
      </c>
      <c r="C4636" t="s">
        <v>566</v>
      </c>
      <c r="D4636" t="s">
        <v>565</v>
      </c>
      <c r="E4636" s="140">
        <v>731</v>
      </c>
    </row>
    <row r="4637" spans="2:5">
      <c r="B4637" s="139">
        <v>44336</v>
      </c>
      <c r="C4637" t="s">
        <v>571</v>
      </c>
      <c r="D4637" t="s">
        <v>565</v>
      </c>
      <c r="E4637" s="140">
        <v>820</v>
      </c>
    </row>
    <row r="4638" spans="2:5">
      <c r="B4638" s="139">
        <v>44360</v>
      </c>
      <c r="C4638" t="s">
        <v>559</v>
      </c>
      <c r="D4638" t="s">
        <v>563</v>
      </c>
      <c r="E4638" s="140">
        <v>138</v>
      </c>
    </row>
    <row r="4639" spans="2:5">
      <c r="B4639" s="139">
        <v>44365</v>
      </c>
      <c r="C4639" t="s">
        <v>562</v>
      </c>
      <c r="D4639" t="s">
        <v>563</v>
      </c>
      <c r="E4639" s="140">
        <v>851</v>
      </c>
    </row>
    <row r="4640" spans="2:5">
      <c r="B4640" s="139">
        <v>44560</v>
      </c>
      <c r="C4640" t="s">
        <v>559</v>
      </c>
      <c r="D4640" t="s">
        <v>565</v>
      </c>
      <c r="E4640" s="140">
        <v>186</v>
      </c>
    </row>
    <row r="4641" spans="2:5">
      <c r="B4641" s="139">
        <v>44406</v>
      </c>
      <c r="C4641" t="s">
        <v>561</v>
      </c>
      <c r="D4641" t="s">
        <v>563</v>
      </c>
      <c r="E4641" s="140">
        <v>749</v>
      </c>
    </row>
    <row r="4642" spans="2:5">
      <c r="B4642" s="139">
        <v>44326</v>
      </c>
      <c r="C4642" t="s">
        <v>568</v>
      </c>
      <c r="D4642" t="s">
        <v>563</v>
      </c>
      <c r="E4642" s="140">
        <v>259</v>
      </c>
    </row>
    <row r="4643" spans="2:5">
      <c r="B4643" s="139">
        <v>44524</v>
      </c>
      <c r="C4643" t="s">
        <v>566</v>
      </c>
      <c r="D4643" t="s">
        <v>565</v>
      </c>
      <c r="E4643" s="140">
        <v>748</v>
      </c>
    </row>
    <row r="4644" spans="2:5">
      <c r="B4644" s="139">
        <v>44261</v>
      </c>
      <c r="C4644" t="s">
        <v>566</v>
      </c>
      <c r="D4644" t="s">
        <v>565</v>
      </c>
      <c r="E4644" s="140">
        <v>348</v>
      </c>
    </row>
    <row r="4645" spans="2:5">
      <c r="B4645" s="139">
        <v>44323</v>
      </c>
      <c r="C4645" t="s">
        <v>568</v>
      </c>
      <c r="D4645" t="s">
        <v>565</v>
      </c>
      <c r="E4645" s="140">
        <v>945</v>
      </c>
    </row>
    <row r="4646" spans="2:5">
      <c r="B4646" s="139">
        <v>44409</v>
      </c>
      <c r="C4646" t="s">
        <v>569</v>
      </c>
      <c r="D4646" t="s">
        <v>560</v>
      </c>
      <c r="E4646" s="140">
        <v>157</v>
      </c>
    </row>
    <row r="4647" spans="2:5">
      <c r="B4647" s="139">
        <v>44228</v>
      </c>
      <c r="C4647" t="s">
        <v>570</v>
      </c>
      <c r="D4647" t="s">
        <v>560</v>
      </c>
      <c r="E4647" s="140">
        <v>546</v>
      </c>
    </row>
    <row r="4648" spans="2:5">
      <c r="B4648" s="139">
        <v>44437</v>
      </c>
      <c r="C4648" t="s">
        <v>570</v>
      </c>
      <c r="D4648" t="s">
        <v>565</v>
      </c>
      <c r="E4648" s="140">
        <v>593</v>
      </c>
    </row>
    <row r="4649" spans="2:5">
      <c r="B4649" s="139">
        <v>44419</v>
      </c>
      <c r="C4649" t="s">
        <v>571</v>
      </c>
      <c r="D4649" t="s">
        <v>563</v>
      </c>
      <c r="E4649" s="140">
        <v>816</v>
      </c>
    </row>
    <row r="4650" spans="2:5">
      <c r="B4650" s="139">
        <v>44399</v>
      </c>
      <c r="C4650" t="s">
        <v>562</v>
      </c>
      <c r="D4650" t="s">
        <v>560</v>
      </c>
      <c r="E4650" s="140">
        <v>288</v>
      </c>
    </row>
    <row r="4651" spans="2:5">
      <c r="B4651" s="139">
        <v>44266</v>
      </c>
      <c r="C4651" t="s">
        <v>566</v>
      </c>
      <c r="D4651" t="s">
        <v>560</v>
      </c>
      <c r="E4651" s="140">
        <v>522</v>
      </c>
    </row>
    <row r="4652" spans="2:5">
      <c r="B4652" s="139">
        <v>44478</v>
      </c>
      <c r="C4652" t="s">
        <v>566</v>
      </c>
      <c r="D4652" t="s">
        <v>565</v>
      </c>
      <c r="E4652" s="140">
        <v>427</v>
      </c>
    </row>
    <row r="4653" spans="2:5">
      <c r="B4653" s="139">
        <v>44412</v>
      </c>
      <c r="C4653" t="s">
        <v>564</v>
      </c>
      <c r="D4653" t="s">
        <v>560</v>
      </c>
      <c r="E4653" s="140">
        <v>654</v>
      </c>
    </row>
    <row r="4654" spans="2:5">
      <c r="B4654" s="139">
        <v>44408</v>
      </c>
      <c r="C4654" t="s">
        <v>570</v>
      </c>
      <c r="D4654" t="s">
        <v>563</v>
      </c>
      <c r="E4654" s="140">
        <v>770</v>
      </c>
    </row>
    <row r="4655" spans="2:5">
      <c r="B4655" s="139">
        <v>44548</v>
      </c>
      <c r="C4655" t="s">
        <v>562</v>
      </c>
      <c r="D4655" t="s">
        <v>565</v>
      </c>
      <c r="E4655" s="140">
        <v>514</v>
      </c>
    </row>
    <row r="4656" spans="2:5">
      <c r="B4656" s="139">
        <v>44478</v>
      </c>
      <c r="C4656" t="s">
        <v>569</v>
      </c>
      <c r="D4656" t="s">
        <v>560</v>
      </c>
      <c r="E4656" s="140">
        <v>945</v>
      </c>
    </row>
    <row r="4657" spans="2:5">
      <c r="B4657" s="139">
        <v>44299</v>
      </c>
      <c r="C4657" t="s">
        <v>561</v>
      </c>
      <c r="D4657" t="s">
        <v>563</v>
      </c>
      <c r="E4657" s="140">
        <v>337</v>
      </c>
    </row>
    <row r="4658" spans="2:5">
      <c r="B4658" s="139">
        <v>44295</v>
      </c>
      <c r="C4658" t="s">
        <v>571</v>
      </c>
      <c r="D4658" t="s">
        <v>560</v>
      </c>
      <c r="E4658" s="140">
        <v>562</v>
      </c>
    </row>
    <row r="4659" spans="2:5">
      <c r="B4659" s="139">
        <v>44215</v>
      </c>
      <c r="C4659" t="s">
        <v>566</v>
      </c>
      <c r="D4659" t="s">
        <v>563</v>
      </c>
      <c r="E4659" s="140">
        <v>633</v>
      </c>
    </row>
    <row r="4660" spans="2:5">
      <c r="B4660" s="139">
        <v>44348</v>
      </c>
      <c r="C4660" t="s">
        <v>559</v>
      </c>
      <c r="D4660" t="s">
        <v>565</v>
      </c>
      <c r="E4660" s="140">
        <v>557</v>
      </c>
    </row>
    <row r="4661" spans="2:5">
      <c r="B4661" s="139">
        <v>44458</v>
      </c>
      <c r="C4661" t="s">
        <v>569</v>
      </c>
      <c r="D4661" t="s">
        <v>563</v>
      </c>
      <c r="E4661" s="140">
        <v>964</v>
      </c>
    </row>
    <row r="4662" spans="2:5">
      <c r="B4662" s="139">
        <v>44236</v>
      </c>
      <c r="C4662" t="s">
        <v>569</v>
      </c>
      <c r="D4662" t="s">
        <v>565</v>
      </c>
      <c r="E4662" s="140">
        <v>606</v>
      </c>
    </row>
    <row r="4663" spans="2:5">
      <c r="B4663" s="139">
        <v>44386</v>
      </c>
      <c r="C4663" t="s">
        <v>571</v>
      </c>
      <c r="D4663" t="s">
        <v>563</v>
      </c>
      <c r="E4663" s="140">
        <v>662</v>
      </c>
    </row>
    <row r="4664" spans="2:5">
      <c r="B4664" s="139">
        <v>44321</v>
      </c>
      <c r="C4664" t="s">
        <v>566</v>
      </c>
      <c r="D4664" t="s">
        <v>560</v>
      </c>
      <c r="E4664" s="140">
        <v>707</v>
      </c>
    </row>
    <row r="4665" spans="2:5">
      <c r="B4665" s="139">
        <v>44417</v>
      </c>
      <c r="C4665" t="s">
        <v>566</v>
      </c>
      <c r="D4665" t="s">
        <v>563</v>
      </c>
      <c r="E4665" s="140">
        <v>724</v>
      </c>
    </row>
    <row r="4666" spans="2:5">
      <c r="B4666" s="139">
        <v>44306</v>
      </c>
      <c r="C4666" t="s">
        <v>570</v>
      </c>
      <c r="D4666" t="s">
        <v>560</v>
      </c>
      <c r="E4666" s="140">
        <v>919</v>
      </c>
    </row>
    <row r="4667" spans="2:5">
      <c r="B4667" s="139">
        <v>44559</v>
      </c>
      <c r="C4667" t="s">
        <v>571</v>
      </c>
      <c r="D4667" t="s">
        <v>565</v>
      </c>
      <c r="E4667" s="140">
        <v>784</v>
      </c>
    </row>
    <row r="4668" spans="2:5">
      <c r="B4668" s="139">
        <v>44547</v>
      </c>
      <c r="C4668" t="s">
        <v>562</v>
      </c>
      <c r="D4668" t="s">
        <v>560</v>
      </c>
      <c r="E4668" s="140">
        <v>320</v>
      </c>
    </row>
    <row r="4669" spans="2:5">
      <c r="B4669" s="139">
        <v>44484</v>
      </c>
      <c r="C4669" t="s">
        <v>561</v>
      </c>
      <c r="D4669" t="s">
        <v>565</v>
      </c>
      <c r="E4669" s="140">
        <v>992</v>
      </c>
    </row>
    <row r="4670" spans="2:5">
      <c r="B4670" s="139">
        <v>44335</v>
      </c>
      <c r="C4670" t="s">
        <v>570</v>
      </c>
      <c r="D4670" t="s">
        <v>563</v>
      </c>
      <c r="E4670" s="140">
        <v>301</v>
      </c>
    </row>
    <row r="4671" spans="2:5">
      <c r="B4671" s="139">
        <v>44359</v>
      </c>
      <c r="C4671" t="s">
        <v>561</v>
      </c>
      <c r="D4671" t="s">
        <v>565</v>
      </c>
      <c r="E4671" s="140">
        <v>971</v>
      </c>
    </row>
    <row r="4672" spans="2:5">
      <c r="B4672" s="139">
        <v>44335</v>
      </c>
      <c r="C4672" t="s">
        <v>566</v>
      </c>
      <c r="D4672" t="s">
        <v>565</v>
      </c>
      <c r="E4672" s="140">
        <v>747</v>
      </c>
    </row>
    <row r="4673" spans="2:5">
      <c r="B4673" s="139">
        <v>44478</v>
      </c>
      <c r="C4673" t="s">
        <v>559</v>
      </c>
      <c r="D4673" t="s">
        <v>560</v>
      </c>
      <c r="E4673" s="140">
        <v>185</v>
      </c>
    </row>
    <row r="4674" spans="2:5">
      <c r="B4674" s="139">
        <v>44470</v>
      </c>
      <c r="C4674" t="s">
        <v>566</v>
      </c>
      <c r="D4674" t="s">
        <v>563</v>
      </c>
      <c r="E4674" s="140">
        <v>795</v>
      </c>
    </row>
    <row r="4675" spans="2:5">
      <c r="B4675" s="139">
        <v>44258</v>
      </c>
      <c r="C4675" t="s">
        <v>569</v>
      </c>
      <c r="D4675" t="s">
        <v>565</v>
      </c>
      <c r="E4675" s="140">
        <v>829</v>
      </c>
    </row>
    <row r="4676" spans="2:5">
      <c r="B4676" s="139">
        <v>44521</v>
      </c>
      <c r="C4676" t="s">
        <v>561</v>
      </c>
      <c r="D4676" t="s">
        <v>565</v>
      </c>
      <c r="E4676" s="140">
        <v>495</v>
      </c>
    </row>
    <row r="4677" spans="2:5">
      <c r="B4677" s="139">
        <v>44212</v>
      </c>
      <c r="C4677" t="s">
        <v>561</v>
      </c>
      <c r="D4677" t="s">
        <v>560</v>
      </c>
      <c r="E4677" s="140">
        <v>485</v>
      </c>
    </row>
    <row r="4678" spans="2:5">
      <c r="B4678" s="139">
        <v>44451</v>
      </c>
      <c r="C4678" t="s">
        <v>568</v>
      </c>
      <c r="D4678" t="s">
        <v>563</v>
      </c>
      <c r="E4678" s="140">
        <v>213</v>
      </c>
    </row>
    <row r="4679" spans="2:5">
      <c r="B4679" s="139">
        <v>44541</v>
      </c>
      <c r="C4679" t="s">
        <v>564</v>
      </c>
      <c r="D4679" t="s">
        <v>560</v>
      </c>
      <c r="E4679" s="140">
        <v>740</v>
      </c>
    </row>
    <row r="4680" spans="2:5">
      <c r="B4680" s="139">
        <v>44254</v>
      </c>
      <c r="C4680" t="s">
        <v>566</v>
      </c>
      <c r="D4680" t="s">
        <v>560</v>
      </c>
      <c r="E4680" s="140">
        <v>560</v>
      </c>
    </row>
    <row r="4681" spans="2:5">
      <c r="B4681" s="139">
        <v>44348</v>
      </c>
      <c r="C4681" t="s">
        <v>570</v>
      </c>
      <c r="D4681" t="s">
        <v>563</v>
      </c>
      <c r="E4681" s="140">
        <v>989</v>
      </c>
    </row>
    <row r="4682" spans="2:5">
      <c r="B4682" s="139">
        <v>44402</v>
      </c>
      <c r="C4682" t="s">
        <v>567</v>
      </c>
      <c r="D4682" t="s">
        <v>563</v>
      </c>
      <c r="E4682" s="140">
        <v>244</v>
      </c>
    </row>
    <row r="4683" spans="2:5">
      <c r="B4683" s="139">
        <v>44199</v>
      </c>
      <c r="C4683" t="s">
        <v>559</v>
      </c>
      <c r="D4683" t="s">
        <v>565</v>
      </c>
      <c r="E4683" s="140">
        <v>877</v>
      </c>
    </row>
    <row r="4684" spans="2:5">
      <c r="B4684" s="139">
        <v>44451</v>
      </c>
      <c r="C4684" t="s">
        <v>570</v>
      </c>
      <c r="D4684" t="s">
        <v>560</v>
      </c>
      <c r="E4684" s="140">
        <v>130</v>
      </c>
    </row>
    <row r="4685" spans="2:5">
      <c r="B4685" s="139">
        <v>44436</v>
      </c>
      <c r="C4685" t="s">
        <v>568</v>
      </c>
      <c r="D4685" t="s">
        <v>565</v>
      </c>
      <c r="E4685" s="140">
        <v>232</v>
      </c>
    </row>
    <row r="4686" spans="2:5">
      <c r="B4686" s="139">
        <v>44260</v>
      </c>
      <c r="C4686" t="s">
        <v>559</v>
      </c>
      <c r="D4686" t="s">
        <v>565</v>
      </c>
      <c r="E4686" s="140">
        <v>574</v>
      </c>
    </row>
    <row r="4687" spans="2:5">
      <c r="B4687" s="139">
        <v>44320</v>
      </c>
      <c r="C4687" t="s">
        <v>566</v>
      </c>
      <c r="D4687" t="s">
        <v>560</v>
      </c>
      <c r="E4687" s="140">
        <v>343</v>
      </c>
    </row>
    <row r="4688" spans="2:5">
      <c r="B4688" s="139">
        <v>44246</v>
      </c>
      <c r="C4688" t="s">
        <v>567</v>
      </c>
      <c r="D4688" t="s">
        <v>563</v>
      </c>
      <c r="E4688" s="140">
        <v>745</v>
      </c>
    </row>
    <row r="4689" spans="2:5">
      <c r="B4689" s="139">
        <v>44481</v>
      </c>
      <c r="C4689" t="s">
        <v>561</v>
      </c>
      <c r="D4689" t="s">
        <v>560</v>
      </c>
      <c r="E4689" s="140">
        <v>882</v>
      </c>
    </row>
    <row r="4690" spans="2:5">
      <c r="B4690" s="139">
        <v>44517</v>
      </c>
      <c r="C4690" t="s">
        <v>561</v>
      </c>
      <c r="D4690" t="s">
        <v>563</v>
      </c>
      <c r="E4690" s="140">
        <v>496</v>
      </c>
    </row>
    <row r="4691" spans="2:5">
      <c r="B4691" s="139">
        <v>44439</v>
      </c>
      <c r="C4691" t="s">
        <v>562</v>
      </c>
      <c r="D4691" t="s">
        <v>565</v>
      </c>
      <c r="E4691" s="140">
        <v>951</v>
      </c>
    </row>
    <row r="4692" spans="2:5">
      <c r="B4692" s="139">
        <v>44427</v>
      </c>
      <c r="C4692" t="s">
        <v>567</v>
      </c>
      <c r="D4692" t="s">
        <v>565</v>
      </c>
      <c r="E4692" s="140">
        <v>901</v>
      </c>
    </row>
    <row r="4693" spans="2:5">
      <c r="B4693" s="139">
        <v>44260</v>
      </c>
      <c r="C4693" t="s">
        <v>571</v>
      </c>
      <c r="D4693" t="s">
        <v>563</v>
      </c>
      <c r="E4693" s="140">
        <v>146</v>
      </c>
    </row>
    <row r="4694" spans="2:5">
      <c r="B4694" s="139">
        <v>44267</v>
      </c>
      <c r="C4694" t="s">
        <v>564</v>
      </c>
      <c r="D4694" t="s">
        <v>563</v>
      </c>
      <c r="E4694" s="140">
        <v>260</v>
      </c>
    </row>
    <row r="4695" spans="2:5">
      <c r="B4695" s="139">
        <v>44223</v>
      </c>
      <c r="C4695" t="s">
        <v>569</v>
      </c>
      <c r="D4695" t="s">
        <v>565</v>
      </c>
      <c r="E4695" s="140">
        <v>509</v>
      </c>
    </row>
    <row r="4696" spans="2:5">
      <c r="B4696" s="139">
        <v>44257</v>
      </c>
      <c r="C4696" t="s">
        <v>569</v>
      </c>
      <c r="D4696" t="s">
        <v>565</v>
      </c>
      <c r="E4696" s="140">
        <v>291</v>
      </c>
    </row>
    <row r="4697" spans="2:5">
      <c r="B4697" s="139">
        <v>44211</v>
      </c>
      <c r="C4697" t="s">
        <v>561</v>
      </c>
      <c r="D4697" t="s">
        <v>560</v>
      </c>
      <c r="E4697" s="140">
        <v>221</v>
      </c>
    </row>
    <row r="4698" spans="2:5">
      <c r="B4698" s="139">
        <v>44283</v>
      </c>
      <c r="C4698" t="s">
        <v>571</v>
      </c>
      <c r="D4698" t="s">
        <v>560</v>
      </c>
      <c r="E4698" s="140">
        <v>166</v>
      </c>
    </row>
    <row r="4699" spans="2:5">
      <c r="B4699" s="139">
        <v>44296</v>
      </c>
      <c r="C4699" t="s">
        <v>559</v>
      </c>
      <c r="D4699" t="s">
        <v>563</v>
      </c>
      <c r="E4699" s="140">
        <v>448</v>
      </c>
    </row>
    <row r="4700" spans="2:5">
      <c r="B4700" s="139">
        <v>44226</v>
      </c>
      <c r="C4700" t="s">
        <v>559</v>
      </c>
      <c r="D4700" t="s">
        <v>563</v>
      </c>
      <c r="E4700" s="140">
        <v>808</v>
      </c>
    </row>
    <row r="4701" spans="2:5">
      <c r="B4701" s="139">
        <v>44329</v>
      </c>
      <c r="C4701" t="s">
        <v>559</v>
      </c>
      <c r="D4701" t="s">
        <v>565</v>
      </c>
      <c r="E4701" s="140">
        <v>349</v>
      </c>
    </row>
    <row r="4702" spans="2:5">
      <c r="B4702" s="139">
        <v>44472</v>
      </c>
      <c r="C4702" t="s">
        <v>562</v>
      </c>
      <c r="D4702" t="s">
        <v>560</v>
      </c>
      <c r="E4702" s="140">
        <v>811</v>
      </c>
    </row>
    <row r="4703" spans="2:5">
      <c r="B4703" s="139">
        <v>44420</v>
      </c>
      <c r="C4703" t="s">
        <v>569</v>
      </c>
      <c r="D4703" t="s">
        <v>565</v>
      </c>
      <c r="E4703" s="140">
        <v>634</v>
      </c>
    </row>
    <row r="4704" spans="2:5">
      <c r="B4704" s="139">
        <v>44274</v>
      </c>
      <c r="C4704" t="s">
        <v>567</v>
      </c>
      <c r="D4704" t="s">
        <v>563</v>
      </c>
      <c r="E4704" s="140">
        <v>693</v>
      </c>
    </row>
    <row r="4705" spans="2:5">
      <c r="B4705" s="139">
        <v>44278</v>
      </c>
      <c r="C4705" t="s">
        <v>568</v>
      </c>
      <c r="D4705" t="s">
        <v>563</v>
      </c>
      <c r="E4705" s="140">
        <v>425</v>
      </c>
    </row>
    <row r="4706" spans="2:5">
      <c r="B4706" s="139">
        <v>44326</v>
      </c>
      <c r="C4706" t="s">
        <v>559</v>
      </c>
      <c r="D4706" t="s">
        <v>565</v>
      </c>
      <c r="E4706" s="140">
        <v>555</v>
      </c>
    </row>
    <row r="4707" spans="2:5">
      <c r="B4707" s="139">
        <v>44376</v>
      </c>
      <c r="C4707" t="s">
        <v>561</v>
      </c>
      <c r="D4707" t="s">
        <v>565</v>
      </c>
      <c r="E4707" s="140">
        <v>391</v>
      </c>
    </row>
    <row r="4708" spans="2:5">
      <c r="B4708" s="139">
        <v>44231</v>
      </c>
      <c r="C4708" t="s">
        <v>559</v>
      </c>
      <c r="D4708" t="s">
        <v>563</v>
      </c>
      <c r="E4708" s="140">
        <v>894</v>
      </c>
    </row>
    <row r="4709" spans="2:5">
      <c r="B4709" s="139">
        <v>44530</v>
      </c>
      <c r="C4709" t="s">
        <v>564</v>
      </c>
      <c r="D4709" t="s">
        <v>563</v>
      </c>
      <c r="E4709" s="140">
        <v>950</v>
      </c>
    </row>
    <row r="4710" spans="2:5">
      <c r="B4710" s="139">
        <v>44206</v>
      </c>
      <c r="C4710" t="s">
        <v>559</v>
      </c>
      <c r="D4710" t="s">
        <v>565</v>
      </c>
      <c r="E4710" s="140">
        <v>297</v>
      </c>
    </row>
    <row r="4711" spans="2:5">
      <c r="B4711" s="139">
        <v>44242</v>
      </c>
      <c r="C4711" t="s">
        <v>568</v>
      </c>
      <c r="D4711" t="s">
        <v>560</v>
      </c>
      <c r="E4711" s="140">
        <v>238</v>
      </c>
    </row>
    <row r="4712" spans="2:5">
      <c r="B4712" s="139">
        <v>44431</v>
      </c>
      <c r="C4712" t="s">
        <v>569</v>
      </c>
      <c r="D4712" t="s">
        <v>563</v>
      </c>
      <c r="E4712" s="140">
        <v>799</v>
      </c>
    </row>
    <row r="4713" spans="2:5">
      <c r="B4713" s="139">
        <v>44297</v>
      </c>
      <c r="C4713" t="s">
        <v>566</v>
      </c>
      <c r="D4713" t="s">
        <v>560</v>
      </c>
      <c r="E4713" s="140">
        <v>261</v>
      </c>
    </row>
    <row r="4714" spans="2:5">
      <c r="B4714" s="139">
        <v>44437</v>
      </c>
      <c r="C4714" t="s">
        <v>571</v>
      </c>
      <c r="D4714" t="s">
        <v>565</v>
      </c>
      <c r="E4714" s="140">
        <v>312</v>
      </c>
    </row>
    <row r="4715" spans="2:5">
      <c r="B4715" s="139">
        <v>44439</v>
      </c>
      <c r="C4715" t="s">
        <v>569</v>
      </c>
      <c r="D4715" t="s">
        <v>565</v>
      </c>
      <c r="E4715" s="140">
        <v>397</v>
      </c>
    </row>
    <row r="4716" spans="2:5">
      <c r="B4716" s="139">
        <v>44279</v>
      </c>
      <c r="C4716" t="s">
        <v>561</v>
      </c>
      <c r="D4716" t="s">
        <v>565</v>
      </c>
      <c r="E4716" s="140">
        <v>197</v>
      </c>
    </row>
    <row r="4717" spans="2:5">
      <c r="B4717" s="139">
        <v>44415</v>
      </c>
      <c r="C4717" t="s">
        <v>561</v>
      </c>
      <c r="D4717" t="s">
        <v>565</v>
      </c>
      <c r="E4717" s="140">
        <v>902</v>
      </c>
    </row>
    <row r="4718" spans="2:5">
      <c r="B4718" s="139">
        <v>44519</v>
      </c>
      <c r="C4718" t="s">
        <v>568</v>
      </c>
      <c r="D4718" t="s">
        <v>565</v>
      </c>
      <c r="E4718" s="140">
        <v>880</v>
      </c>
    </row>
    <row r="4719" spans="2:5">
      <c r="B4719" s="139">
        <v>44219</v>
      </c>
      <c r="C4719" t="s">
        <v>567</v>
      </c>
      <c r="D4719" t="s">
        <v>563</v>
      </c>
      <c r="E4719" s="140">
        <v>886</v>
      </c>
    </row>
    <row r="4720" spans="2:5">
      <c r="B4720" s="139">
        <v>44389</v>
      </c>
      <c r="C4720" t="s">
        <v>570</v>
      </c>
      <c r="D4720" t="s">
        <v>565</v>
      </c>
      <c r="E4720" s="140">
        <v>302</v>
      </c>
    </row>
    <row r="4721" spans="2:5">
      <c r="B4721" s="139">
        <v>44531</v>
      </c>
      <c r="C4721" t="s">
        <v>567</v>
      </c>
      <c r="D4721" t="s">
        <v>563</v>
      </c>
      <c r="E4721" s="140">
        <v>485</v>
      </c>
    </row>
    <row r="4722" spans="2:5">
      <c r="B4722" s="139">
        <v>44399</v>
      </c>
      <c r="C4722" t="s">
        <v>567</v>
      </c>
      <c r="D4722" t="s">
        <v>560</v>
      </c>
      <c r="E4722" s="140">
        <v>150</v>
      </c>
    </row>
    <row r="4723" spans="2:5">
      <c r="B4723" s="139">
        <v>44363</v>
      </c>
      <c r="C4723" t="s">
        <v>559</v>
      </c>
      <c r="D4723" t="s">
        <v>560</v>
      </c>
      <c r="E4723" s="140">
        <v>214</v>
      </c>
    </row>
    <row r="4724" spans="2:5">
      <c r="B4724" s="139">
        <v>44259</v>
      </c>
      <c r="C4724" t="s">
        <v>571</v>
      </c>
      <c r="D4724" t="s">
        <v>565</v>
      </c>
      <c r="E4724" s="140">
        <v>840</v>
      </c>
    </row>
    <row r="4725" spans="2:5">
      <c r="B4725" s="139">
        <v>44385</v>
      </c>
      <c r="C4725" t="s">
        <v>559</v>
      </c>
      <c r="D4725" t="s">
        <v>563</v>
      </c>
      <c r="E4725" s="140">
        <v>201</v>
      </c>
    </row>
    <row r="4726" spans="2:5">
      <c r="B4726" s="139">
        <v>44278</v>
      </c>
      <c r="C4726" t="s">
        <v>567</v>
      </c>
      <c r="D4726" t="s">
        <v>563</v>
      </c>
      <c r="E4726" s="140">
        <v>322</v>
      </c>
    </row>
    <row r="4727" spans="2:5">
      <c r="B4727" s="139">
        <v>44488</v>
      </c>
      <c r="C4727" t="s">
        <v>570</v>
      </c>
      <c r="D4727" t="s">
        <v>563</v>
      </c>
      <c r="E4727" s="140">
        <v>759</v>
      </c>
    </row>
    <row r="4728" spans="2:5">
      <c r="B4728" s="139">
        <v>44549</v>
      </c>
      <c r="C4728" t="s">
        <v>568</v>
      </c>
      <c r="D4728" t="s">
        <v>563</v>
      </c>
      <c r="E4728" s="140">
        <v>458</v>
      </c>
    </row>
    <row r="4729" spans="2:5">
      <c r="B4729" s="139">
        <v>44283</v>
      </c>
      <c r="C4729" t="s">
        <v>568</v>
      </c>
      <c r="D4729" t="s">
        <v>565</v>
      </c>
      <c r="E4729" s="140">
        <v>854</v>
      </c>
    </row>
    <row r="4730" spans="2:5">
      <c r="B4730" s="139">
        <v>44375</v>
      </c>
      <c r="C4730" t="s">
        <v>559</v>
      </c>
      <c r="D4730" t="s">
        <v>565</v>
      </c>
      <c r="E4730" s="140">
        <v>766</v>
      </c>
    </row>
    <row r="4731" spans="2:5">
      <c r="B4731" s="139">
        <v>44237</v>
      </c>
      <c r="C4731" t="s">
        <v>566</v>
      </c>
      <c r="D4731" t="s">
        <v>565</v>
      </c>
      <c r="E4731" s="140">
        <v>436</v>
      </c>
    </row>
    <row r="4732" spans="2:5">
      <c r="B4732" s="139">
        <v>44463</v>
      </c>
      <c r="C4732" t="s">
        <v>568</v>
      </c>
      <c r="D4732" t="s">
        <v>560</v>
      </c>
      <c r="E4732" s="140">
        <v>354</v>
      </c>
    </row>
    <row r="4733" spans="2:5">
      <c r="B4733" s="139">
        <v>44265</v>
      </c>
      <c r="C4733" t="s">
        <v>567</v>
      </c>
      <c r="D4733" t="s">
        <v>563</v>
      </c>
      <c r="E4733" s="140">
        <v>840</v>
      </c>
    </row>
    <row r="4734" spans="2:5">
      <c r="B4734" s="139">
        <v>44309</v>
      </c>
      <c r="C4734" t="s">
        <v>566</v>
      </c>
      <c r="D4734" t="s">
        <v>560</v>
      </c>
      <c r="E4734" s="140">
        <v>403</v>
      </c>
    </row>
    <row r="4735" spans="2:5">
      <c r="B4735" s="139">
        <v>44249</v>
      </c>
      <c r="C4735" t="s">
        <v>568</v>
      </c>
      <c r="D4735" t="s">
        <v>565</v>
      </c>
      <c r="E4735" s="140">
        <v>304</v>
      </c>
    </row>
    <row r="4736" spans="2:5">
      <c r="B4736" s="139">
        <v>44331</v>
      </c>
      <c r="C4736" t="s">
        <v>564</v>
      </c>
      <c r="D4736" t="s">
        <v>565</v>
      </c>
      <c r="E4736" s="140">
        <v>564</v>
      </c>
    </row>
    <row r="4737" spans="2:5">
      <c r="B4737" s="139">
        <v>44267</v>
      </c>
      <c r="C4737" t="s">
        <v>567</v>
      </c>
      <c r="D4737" t="s">
        <v>563</v>
      </c>
      <c r="E4737" s="140">
        <v>755</v>
      </c>
    </row>
    <row r="4738" spans="2:5">
      <c r="B4738" s="139">
        <v>44389</v>
      </c>
      <c r="C4738" t="s">
        <v>571</v>
      </c>
      <c r="D4738" t="s">
        <v>560</v>
      </c>
      <c r="E4738" s="140">
        <v>258</v>
      </c>
    </row>
    <row r="4739" spans="2:5">
      <c r="B4739" s="139">
        <v>44427</v>
      </c>
      <c r="C4739" t="s">
        <v>564</v>
      </c>
      <c r="D4739" t="s">
        <v>563</v>
      </c>
      <c r="E4739" s="140">
        <v>766</v>
      </c>
    </row>
    <row r="4740" spans="2:5">
      <c r="B4740" s="139">
        <v>44213</v>
      </c>
      <c r="C4740" t="s">
        <v>562</v>
      </c>
      <c r="D4740" t="s">
        <v>565</v>
      </c>
      <c r="E4740" s="140">
        <v>648</v>
      </c>
    </row>
    <row r="4741" spans="2:5">
      <c r="B4741" s="139">
        <v>44335</v>
      </c>
      <c r="C4741" t="s">
        <v>561</v>
      </c>
      <c r="D4741" t="s">
        <v>565</v>
      </c>
      <c r="E4741" s="140">
        <v>753</v>
      </c>
    </row>
    <row r="4742" spans="2:5">
      <c r="B4742" s="139">
        <v>44238</v>
      </c>
      <c r="C4742" t="s">
        <v>566</v>
      </c>
      <c r="D4742" t="s">
        <v>563</v>
      </c>
      <c r="E4742" s="140">
        <v>697</v>
      </c>
    </row>
    <row r="4743" spans="2:5">
      <c r="B4743" s="139">
        <v>44515</v>
      </c>
      <c r="C4743" t="s">
        <v>570</v>
      </c>
      <c r="D4743" t="s">
        <v>560</v>
      </c>
      <c r="E4743" s="140">
        <v>957</v>
      </c>
    </row>
    <row r="4744" spans="2:5">
      <c r="B4744" s="139">
        <v>44556</v>
      </c>
      <c r="C4744" t="s">
        <v>568</v>
      </c>
      <c r="D4744" t="s">
        <v>565</v>
      </c>
      <c r="E4744" s="140">
        <v>124</v>
      </c>
    </row>
    <row r="4745" spans="2:5">
      <c r="B4745" s="139">
        <v>44431</v>
      </c>
      <c r="C4745" t="s">
        <v>566</v>
      </c>
      <c r="D4745" t="s">
        <v>565</v>
      </c>
      <c r="E4745" s="140">
        <v>555</v>
      </c>
    </row>
    <row r="4746" spans="2:5">
      <c r="B4746" s="139">
        <v>44387</v>
      </c>
      <c r="C4746" t="s">
        <v>570</v>
      </c>
      <c r="D4746" t="s">
        <v>560</v>
      </c>
      <c r="E4746" s="140">
        <v>202</v>
      </c>
    </row>
    <row r="4747" spans="2:5">
      <c r="B4747" s="139">
        <v>44464</v>
      </c>
      <c r="C4747" t="s">
        <v>567</v>
      </c>
      <c r="D4747" t="s">
        <v>563</v>
      </c>
      <c r="E4747" s="140">
        <v>591</v>
      </c>
    </row>
    <row r="4748" spans="2:5">
      <c r="B4748" s="139">
        <v>44235</v>
      </c>
      <c r="C4748" t="s">
        <v>568</v>
      </c>
      <c r="D4748" t="s">
        <v>565</v>
      </c>
      <c r="E4748" s="140">
        <v>959</v>
      </c>
    </row>
    <row r="4749" spans="2:5">
      <c r="B4749" s="139">
        <v>44500</v>
      </c>
      <c r="C4749" t="s">
        <v>559</v>
      </c>
      <c r="D4749" t="s">
        <v>563</v>
      </c>
      <c r="E4749" s="140">
        <v>555</v>
      </c>
    </row>
    <row r="4750" spans="2:5">
      <c r="B4750" s="139">
        <v>44311</v>
      </c>
      <c r="C4750" t="s">
        <v>559</v>
      </c>
      <c r="D4750" t="s">
        <v>560</v>
      </c>
      <c r="E4750" s="140">
        <v>269</v>
      </c>
    </row>
    <row r="4751" spans="2:5">
      <c r="B4751" s="139">
        <v>44551</v>
      </c>
      <c r="C4751" t="s">
        <v>561</v>
      </c>
      <c r="D4751" t="s">
        <v>565</v>
      </c>
      <c r="E4751" s="140">
        <v>894</v>
      </c>
    </row>
    <row r="4752" spans="2:5">
      <c r="B4752" s="139">
        <v>44275</v>
      </c>
      <c r="C4752" t="s">
        <v>571</v>
      </c>
      <c r="D4752" t="s">
        <v>560</v>
      </c>
      <c r="E4752" s="140">
        <v>350</v>
      </c>
    </row>
    <row r="4753" spans="2:5">
      <c r="B4753" s="139">
        <v>44279</v>
      </c>
      <c r="C4753" t="s">
        <v>570</v>
      </c>
      <c r="D4753" t="s">
        <v>563</v>
      </c>
      <c r="E4753" s="140">
        <v>651</v>
      </c>
    </row>
    <row r="4754" spans="2:5">
      <c r="B4754" s="139">
        <v>44487</v>
      </c>
      <c r="C4754" t="s">
        <v>567</v>
      </c>
      <c r="D4754" t="s">
        <v>565</v>
      </c>
      <c r="E4754" s="140">
        <v>518</v>
      </c>
    </row>
    <row r="4755" spans="2:5">
      <c r="B4755" s="139">
        <v>44487</v>
      </c>
      <c r="C4755" t="s">
        <v>559</v>
      </c>
      <c r="D4755" t="s">
        <v>560</v>
      </c>
      <c r="E4755" s="140">
        <v>925</v>
      </c>
    </row>
    <row r="4756" spans="2:5">
      <c r="B4756" s="139">
        <v>44350</v>
      </c>
      <c r="C4756" t="s">
        <v>568</v>
      </c>
      <c r="D4756" t="s">
        <v>565</v>
      </c>
      <c r="E4756" s="140">
        <v>302</v>
      </c>
    </row>
    <row r="4757" spans="2:5">
      <c r="B4757" s="139">
        <v>44202</v>
      </c>
      <c r="C4757" t="s">
        <v>564</v>
      </c>
      <c r="D4757" t="s">
        <v>565</v>
      </c>
      <c r="E4757" s="140">
        <v>785</v>
      </c>
    </row>
    <row r="4758" spans="2:5">
      <c r="B4758" s="139">
        <v>44222</v>
      </c>
      <c r="C4758" t="s">
        <v>567</v>
      </c>
      <c r="D4758" t="s">
        <v>565</v>
      </c>
      <c r="E4758" s="140">
        <v>158</v>
      </c>
    </row>
    <row r="4759" spans="2:5">
      <c r="B4759" s="139">
        <v>44413</v>
      </c>
      <c r="C4759" t="s">
        <v>561</v>
      </c>
      <c r="D4759" t="s">
        <v>563</v>
      </c>
      <c r="E4759" s="140">
        <v>712</v>
      </c>
    </row>
    <row r="4760" spans="2:5">
      <c r="B4760" s="139">
        <v>44264</v>
      </c>
      <c r="C4760" t="s">
        <v>571</v>
      </c>
      <c r="D4760" t="s">
        <v>563</v>
      </c>
      <c r="E4760" s="140">
        <v>439</v>
      </c>
    </row>
    <row r="4761" spans="2:5">
      <c r="B4761" s="139">
        <v>44530</v>
      </c>
      <c r="C4761" t="s">
        <v>569</v>
      </c>
      <c r="D4761" t="s">
        <v>563</v>
      </c>
      <c r="E4761" s="140">
        <v>973</v>
      </c>
    </row>
    <row r="4762" spans="2:5">
      <c r="B4762" s="139">
        <v>44250</v>
      </c>
      <c r="C4762" t="s">
        <v>561</v>
      </c>
      <c r="D4762" t="s">
        <v>563</v>
      </c>
      <c r="E4762" s="140">
        <v>749</v>
      </c>
    </row>
    <row r="4763" spans="2:5">
      <c r="B4763" s="139">
        <v>44276</v>
      </c>
      <c r="C4763" t="s">
        <v>566</v>
      </c>
      <c r="D4763" t="s">
        <v>565</v>
      </c>
      <c r="E4763" s="140">
        <v>718</v>
      </c>
    </row>
    <row r="4764" spans="2:5">
      <c r="B4764" s="139">
        <v>44331</v>
      </c>
      <c r="C4764" t="s">
        <v>562</v>
      </c>
      <c r="D4764" t="s">
        <v>563</v>
      </c>
      <c r="E4764" s="140">
        <v>252</v>
      </c>
    </row>
    <row r="4765" spans="2:5">
      <c r="B4765" s="139">
        <v>44548</v>
      </c>
      <c r="C4765" t="s">
        <v>566</v>
      </c>
      <c r="D4765" t="s">
        <v>563</v>
      </c>
      <c r="E4765" s="140">
        <v>111</v>
      </c>
    </row>
    <row r="4766" spans="2:5">
      <c r="B4766" s="139">
        <v>44512</v>
      </c>
      <c r="C4766" t="s">
        <v>561</v>
      </c>
      <c r="D4766" t="s">
        <v>565</v>
      </c>
      <c r="E4766" s="140">
        <v>659</v>
      </c>
    </row>
    <row r="4767" spans="2:5">
      <c r="B4767" s="139">
        <v>44284</v>
      </c>
      <c r="C4767" t="s">
        <v>567</v>
      </c>
      <c r="D4767" t="s">
        <v>565</v>
      </c>
      <c r="E4767" s="140">
        <v>808</v>
      </c>
    </row>
    <row r="4768" spans="2:5">
      <c r="B4768" s="139">
        <v>44457</v>
      </c>
      <c r="C4768" t="s">
        <v>571</v>
      </c>
      <c r="D4768" t="s">
        <v>563</v>
      </c>
      <c r="E4768" s="140">
        <v>530</v>
      </c>
    </row>
    <row r="4769" spans="2:5">
      <c r="B4769" s="139">
        <v>44249</v>
      </c>
      <c r="C4769" t="s">
        <v>562</v>
      </c>
      <c r="D4769" t="s">
        <v>560</v>
      </c>
      <c r="E4769" s="140">
        <v>120</v>
      </c>
    </row>
    <row r="4770" spans="2:5">
      <c r="B4770" s="139">
        <v>44425</v>
      </c>
      <c r="C4770" t="s">
        <v>570</v>
      </c>
      <c r="D4770" t="s">
        <v>563</v>
      </c>
      <c r="E4770" s="140">
        <v>611</v>
      </c>
    </row>
    <row r="4771" spans="2:5">
      <c r="B4771" s="139">
        <v>44392</v>
      </c>
      <c r="C4771" t="s">
        <v>567</v>
      </c>
      <c r="D4771" t="s">
        <v>560</v>
      </c>
      <c r="E4771" s="140">
        <v>266</v>
      </c>
    </row>
    <row r="4772" spans="2:5">
      <c r="B4772" s="139">
        <v>44548</v>
      </c>
      <c r="C4772" t="s">
        <v>567</v>
      </c>
      <c r="D4772" t="s">
        <v>560</v>
      </c>
      <c r="E4772" s="140">
        <v>241</v>
      </c>
    </row>
    <row r="4773" spans="2:5">
      <c r="B4773" s="139">
        <v>44243</v>
      </c>
      <c r="C4773" t="s">
        <v>562</v>
      </c>
      <c r="D4773" t="s">
        <v>563</v>
      </c>
      <c r="E4773" s="140">
        <v>101</v>
      </c>
    </row>
    <row r="4774" spans="2:5">
      <c r="B4774" s="139">
        <v>44523</v>
      </c>
      <c r="C4774" t="s">
        <v>562</v>
      </c>
      <c r="D4774" t="s">
        <v>563</v>
      </c>
      <c r="E4774" s="140">
        <v>331</v>
      </c>
    </row>
    <row r="4775" spans="2:5">
      <c r="B4775" s="139">
        <v>44395</v>
      </c>
      <c r="C4775" t="s">
        <v>571</v>
      </c>
      <c r="D4775" t="s">
        <v>563</v>
      </c>
      <c r="E4775" s="140">
        <v>312</v>
      </c>
    </row>
    <row r="4776" spans="2:5">
      <c r="B4776" s="139">
        <v>44477</v>
      </c>
      <c r="C4776" t="s">
        <v>562</v>
      </c>
      <c r="D4776" t="s">
        <v>565</v>
      </c>
      <c r="E4776" s="140">
        <v>934</v>
      </c>
    </row>
    <row r="4777" spans="2:5">
      <c r="B4777" s="139">
        <v>44389</v>
      </c>
      <c r="C4777" t="s">
        <v>561</v>
      </c>
      <c r="D4777" t="s">
        <v>565</v>
      </c>
      <c r="E4777" s="140">
        <v>467</v>
      </c>
    </row>
    <row r="4778" spans="2:5">
      <c r="B4778" s="139">
        <v>44462</v>
      </c>
      <c r="C4778" t="s">
        <v>564</v>
      </c>
      <c r="D4778" t="s">
        <v>565</v>
      </c>
      <c r="E4778" s="140">
        <v>375</v>
      </c>
    </row>
    <row r="4779" spans="2:5">
      <c r="B4779" s="139">
        <v>44419</v>
      </c>
      <c r="C4779" t="s">
        <v>564</v>
      </c>
      <c r="D4779" t="s">
        <v>560</v>
      </c>
      <c r="E4779" s="140">
        <v>124</v>
      </c>
    </row>
    <row r="4780" spans="2:5">
      <c r="B4780" s="139">
        <v>44327</v>
      </c>
      <c r="C4780" t="s">
        <v>562</v>
      </c>
      <c r="D4780" t="s">
        <v>565</v>
      </c>
      <c r="E4780" s="140">
        <v>515</v>
      </c>
    </row>
    <row r="4781" spans="2:5">
      <c r="B4781" s="139">
        <v>44252</v>
      </c>
      <c r="C4781" t="s">
        <v>564</v>
      </c>
      <c r="D4781" t="s">
        <v>560</v>
      </c>
      <c r="E4781" s="140">
        <v>590</v>
      </c>
    </row>
    <row r="4782" spans="2:5">
      <c r="B4782" s="139">
        <v>44465</v>
      </c>
      <c r="C4782" t="s">
        <v>564</v>
      </c>
      <c r="D4782" t="s">
        <v>565</v>
      </c>
      <c r="E4782" s="140">
        <v>340</v>
      </c>
    </row>
    <row r="4783" spans="2:5">
      <c r="B4783" s="139">
        <v>44295</v>
      </c>
      <c r="C4783" t="s">
        <v>562</v>
      </c>
      <c r="D4783" t="s">
        <v>563</v>
      </c>
      <c r="E4783" s="140">
        <v>819</v>
      </c>
    </row>
    <row r="4784" spans="2:5">
      <c r="B4784" s="139">
        <v>44555</v>
      </c>
      <c r="C4784" t="s">
        <v>559</v>
      </c>
      <c r="D4784" t="s">
        <v>565</v>
      </c>
      <c r="E4784" s="140">
        <v>589</v>
      </c>
    </row>
    <row r="4785" spans="2:5">
      <c r="B4785" s="139">
        <v>44372</v>
      </c>
      <c r="C4785" t="s">
        <v>566</v>
      </c>
      <c r="D4785" t="s">
        <v>565</v>
      </c>
      <c r="E4785" s="140">
        <v>162</v>
      </c>
    </row>
    <row r="4786" spans="2:5">
      <c r="B4786" s="139">
        <v>44343</v>
      </c>
      <c r="C4786" t="s">
        <v>571</v>
      </c>
      <c r="D4786" t="s">
        <v>560</v>
      </c>
      <c r="E4786" s="140">
        <v>265</v>
      </c>
    </row>
    <row r="4787" spans="2:5">
      <c r="B4787" s="139">
        <v>44311</v>
      </c>
      <c r="C4787" t="s">
        <v>564</v>
      </c>
      <c r="D4787" t="s">
        <v>565</v>
      </c>
      <c r="E4787" s="140">
        <v>891</v>
      </c>
    </row>
    <row r="4788" spans="2:5">
      <c r="B4788" s="139">
        <v>44313</v>
      </c>
      <c r="C4788" t="s">
        <v>571</v>
      </c>
      <c r="D4788" t="s">
        <v>563</v>
      </c>
      <c r="E4788" s="140">
        <v>340</v>
      </c>
    </row>
    <row r="4789" spans="2:5">
      <c r="B4789" s="139">
        <v>44216</v>
      </c>
      <c r="C4789" t="s">
        <v>569</v>
      </c>
      <c r="D4789" t="s">
        <v>565</v>
      </c>
      <c r="E4789" s="140">
        <v>288</v>
      </c>
    </row>
    <row r="4790" spans="2:5">
      <c r="B4790" s="139">
        <v>44260</v>
      </c>
      <c r="C4790" t="s">
        <v>564</v>
      </c>
      <c r="D4790" t="s">
        <v>560</v>
      </c>
      <c r="E4790" s="140">
        <v>776</v>
      </c>
    </row>
    <row r="4791" spans="2:5">
      <c r="B4791" s="139">
        <v>44276</v>
      </c>
      <c r="C4791" t="s">
        <v>571</v>
      </c>
      <c r="D4791" t="s">
        <v>560</v>
      </c>
      <c r="E4791" s="140">
        <v>178</v>
      </c>
    </row>
    <row r="4792" spans="2:5">
      <c r="B4792" s="139">
        <v>44488</v>
      </c>
      <c r="C4792" t="s">
        <v>569</v>
      </c>
      <c r="D4792" t="s">
        <v>560</v>
      </c>
      <c r="E4792" s="140">
        <v>333</v>
      </c>
    </row>
    <row r="4793" spans="2:5">
      <c r="B4793" s="139">
        <v>44341</v>
      </c>
      <c r="C4793" t="s">
        <v>566</v>
      </c>
      <c r="D4793" t="s">
        <v>565</v>
      </c>
      <c r="E4793" s="140">
        <v>967</v>
      </c>
    </row>
    <row r="4794" spans="2:5">
      <c r="B4794" s="139">
        <v>44254</v>
      </c>
      <c r="C4794" t="s">
        <v>559</v>
      </c>
      <c r="D4794" t="s">
        <v>560</v>
      </c>
      <c r="E4794" s="140">
        <v>465</v>
      </c>
    </row>
    <row r="4795" spans="2:5">
      <c r="B4795" s="139">
        <v>44314</v>
      </c>
      <c r="C4795" t="s">
        <v>571</v>
      </c>
      <c r="D4795" t="s">
        <v>563</v>
      </c>
      <c r="E4795" s="140">
        <v>670</v>
      </c>
    </row>
    <row r="4796" spans="2:5">
      <c r="B4796" s="139">
        <v>44249</v>
      </c>
      <c r="C4796" t="s">
        <v>568</v>
      </c>
      <c r="D4796" t="s">
        <v>565</v>
      </c>
      <c r="E4796" s="140">
        <v>684</v>
      </c>
    </row>
    <row r="4797" spans="2:5">
      <c r="B4797" s="139">
        <v>44296</v>
      </c>
      <c r="C4797" t="s">
        <v>559</v>
      </c>
      <c r="D4797" t="s">
        <v>560</v>
      </c>
      <c r="E4797" s="140">
        <v>111</v>
      </c>
    </row>
    <row r="4798" spans="2:5">
      <c r="B4798" s="139">
        <v>44325</v>
      </c>
      <c r="C4798" t="s">
        <v>562</v>
      </c>
      <c r="D4798" t="s">
        <v>560</v>
      </c>
      <c r="E4798" s="140">
        <v>751</v>
      </c>
    </row>
    <row r="4799" spans="2:5">
      <c r="B4799" s="139">
        <v>44203</v>
      </c>
      <c r="C4799" t="s">
        <v>566</v>
      </c>
      <c r="D4799" t="s">
        <v>560</v>
      </c>
      <c r="E4799" s="140">
        <v>962</v>
      </c>
    </row>
    <row r="4800" spans="2:5">
      <c r="B4800" s="139">
        <v>44261</v>
      </c>
      <c r="C4800" t="s">
        <v>566</v>
      </c>
      <c r="D4800" t="s">
        <v>565</v>
      </c>
      <c r="E4800" s="140">
        <v>748</v>
      </c>
    </row>
    <row r="4801" spans="2:5">
      <c r="B4801" s="139">
        <v>44288</v>
      </c>
      <c r="C4801" t="s">
        <v>561</v>
      </c>
      <c r="D4801" t="s">
        <v>565</v>
      </c>
      <c r="E4801" s="140">
        <v>875</v>
      </c>
    </row>
    <row r="4802" spans="2:5">
      <c r="B4802" s="139">
        <v>44472</v>
      </c>
      <c r="C4802" t="s">
        <v>568</v>
      </c>
      <c r="D4802" t="s">
        <v>563</v>
      </c>
      <c r="E4802" s="140">
        <v>135</v>
      </c>
    </row>
    <row r="4803" spans="2:5">
      <c r="B4803" s="139">
        <v>44352</v>
      </c>
      <c r="C4803" t="s">
        <v>568</v>
      </c>
      <c r="D4803" t="s">
        <v>560</v>
      </c>
      <c r="E4803" s="140">
        <v>552</v>
      </c>
    </row>
    <row r="4804" spans="2:5">
      <c r="B4804" s="139">
        <v>44529</v>
      </c>
      <c r="C4804" t="s">
        <v>568</v>
      </c>
      <c r="D4804" t="s">
        <v>565</v>
      </c>
      <c r="E4804" s="140">
        <v>952</v>
      </c>
    </row>
    <row r="4805" spans="2:5">
      <c r="B4805" s="139">
        <v>44403</v>
      </c>
      <c r="C4805" t="s">
        <v>562</v>
      </c>
      <c r="D4805" t="s">
        <v>563</v>
      </c>
      <c r="E4805" s="140">
        <v>404</v>
      </c>
    </row>
    <row r="4806" spans="2:5">
      <c r="B4806" s="139">
        <v>44482</v>
      </c>
      <c r="C4806" t="s">
        <v>559</v>
      </c>
      <c r="D4806" t="s">
        <v>565</v>
      </c>
      <c r="E4806" s="140">
        <v>280</v>
      </c>
    </row>
    <row r="4807" spans="2:5">
      <c r="B4807" s="139">
        <v>44223</v>
      </c>
      <c r="C4807" t="s">
        <v>567</v>
      </c>
      <c r="D4807" t="s">
        <v>563</v>
      </c>
      <c r="E4807" s="140">
        <v>942</v>
      </c>
    </row>
    <row r="4808" spans="2:5">
      <c r="B4808" s="139">
        <v>44409</v>
      </c>
      <c r="C4808" t="s">
        <v>569</v>
      </c>
      <c r="D4808" t="s">
        <v>560</v>
      </c>
      <c r="E4808" s="140">
        <v>323</v>
      </c>
    </row>
    <row r="4809" spans="2:5">
      <c r="B4809" s="139">
        <v>44529</v>
      </c>
      <c r="C4809" t="s">
        <v>568</v>
      </c>
      <c r="D4809" t="s">
        <v>563</v>
      </c>
      <c r="E4809" s="140">
        <v>111</v>
      </c>
    </row>
    <row r="4810" spans="2:5">
      <c r="B4810" s="139">
        <v>44407</v>
      </c>
      <c r="C4810" t="s">
        <v>570</v>
      </c>
      <c r="D4810" t="s">
        <v>563</v>
      </c>
      <c r="E4810" s="140">
        <v>818</v>
      </c>
    </row>
    <row r="4811" spans="2:5">
      <c r="B4811" s="139">
        <v>44447</v>
      </c>
      <c r="C4811" t="s">
        <v>564</v>
      </c>
      <c r="D4811" t="s">
        <v>560</v>
      </c>
      <c r="E4811" s="140">
        <v>975</v>
      </c>
    </row>
    <row r="4812" spans="2:5">
      <c r="B4812" s="139">
        <v>44530</v>
      </c>
      <c r="C4812" t="s">
        <v>566</v>
      </c>
      <c r="D4812" t="s">
        <v>560</v>
      </c>
      <c r="E4812" s="140">
        <v>124</v>
      </c>
    </row>
    <row r="4813" spans="2:5">
      <c r="B4813" s="139">
        <v>44554</v>
      </c>
      <c r="C4813" t="s">
        <v>564</v>
      </c>
      <c r="D4813" t="s">
        <v>563</v>
      </c>
      <c r="E4813" s="140">
        <v>111</v>
      </c>
    </row>
    <row r="4814" spans="2:5">
      <c r="B4814" s="139">
        <v>44327</v>
      </c>
      <c r="C4814" t="s">
        <v>569</v>
      </c>
      <c r="D4814" t="s">
        <v>563</v>
      </c>
      <c r="E4814" s="140">
        <v>133</v>
      </c>
    </row>
    <row r="4815" spans="2:5">
      <c r="B4815" s="139">
        <v>44422</v>
      </c>
      <c r="C4815" t="s">
        <v>559</v>
      </c>
      <c r="D4815" t="s">
        <v>563</v>
      </c>
      <c r="E4815" s="140">
        <v>180</v>
      </c>
    </row>
    <row r="4816" spans="2:5">
      <c r="B4816" s="139">
        <v>44418</v>
      </c>
      <c r="C4816" t="s">
        <v>562</v>
      </c>
      <c r="D4816" t="s">
        <v>565</v>
      </c>
      <c r="E4816" s="140">
        <v>468</v>
      </c>
    </row>
    <row r="4817" spans="2:5">
      <c r="B4817" s="139">
        <v>44516</v>
      </c>
      <c r="C4817" t="s">
        <v>568</v>
      </c>
      <c r="D4817" t="s">
        <v>563</v>
      </c>
      <c r="E4817" s="140">
        <v>895</v>
      </c>
    </row>
    <row r="4818" spans="2:5">
      <c r="B4818" s="139">
        <v>44261</v>
      </c>
      <c r="C4818" t="s">
        <v>571</v>
      </c>
      <c r="D4818" t="s">
        <v>560</v>
      </c>
      <c r="E4818" s="140">
        <v>848</v>
      </c>
    </row>
    <row r="4819" spans="2:5">
      <c r="B4819" s="139">
        <v>44230</v>
      </c>
      <c r="C4819" t="s">
        <v>570</v>
      </c>
      <c r="D4819" t="s">
        <v>563</v>
      </c>
      <c r="E4819" s="140">
        <v>711</v>
      </c>
    </row>
    <row r="4820" spans="2:5">
      <c r="B4820" s="139">
        <v>44223</v>
      </c>
      <c r="C4820" t="s">
        <v>570</v>
      </c>
      <c r="D4820" t="s">
        <v>560</v>
      </c>
      <c r="E4820" s="140">
        <v>509</v>
      </c>
    </row>
    <row r="4821" spans="2:5">
      <c r="B4821" s="139">
        <v>44548</v>
      </c>
      <c r="C4821" t="s">
        <v>562</v>
      </c>
      <c r="D4821" t="s">
        <v>560</v>
      </c>
      <c r="E4821" s="140">
        <v>411</v>
      </c>
    </row>
    <row r="4822" spans="2:5">
      <c r="B4822" s="139">
        <v>44341</v>
      </c>
      <c r="C4822" t="s">
        <v>564</v>
      </c>
      <c r="D4822" t="s">
        <v>563</v>
      </c>
      <c r="E4822" s="140">
        <v>587</v>
      </c>
    </row>
    <row r="4823" spans="2:5">
      <c r="B4823" s="139">
        <v>44437</v>
      </c>
      <c r="C4823" t="s">
        <v>566</v>
      </c>
      <c r="D4823" t="s">
        <v>565</v>
      </c>
      <c r="E4823" s="140">
        <v>369</v>
      </c>
    </row>
    <row r="4824" spans="2:5">
      <c r="B4824" s="139">
        <v>44349</v>
      </c>
      <c r="C4824" t="s">
        <v>564</v>
      </c>
      <c r="D4824" t="s">
        <v>560</v>
      </c>
      <c r="E4824" s="140">
        <v>848</v>
      </c>
    </row>
    <row r="4825" spans="2:5">
      <c r="B4825" s="139">
        <v>44280</v>
      </c>
      <c r="C4825" t="s">
        <v>569</v>
      </c>
      <c r="D4825" t="s">
        <v>560</v>
      </c>
      <c r="E4825" s="140">
        <v>307</v>
      </c>
    </row>
    <row r="4826" spans="2:5">
      <c r="B4826" s="139">
        <v>44517</v>
      </c>
      <c r="C4826" t="s">
        <v>570</v>
      </c>
      <c r="D4826" t="s">
        <v>563</v>
      </c>
      <c r="E4826" s="140">
        <v>218</v>
      </c>
    </row>
    <row r="4827" spans="2:5">
      <c r="B4827" s="139">
        <v>44473</v>
      </c>
      <c r="C4827" t="s">
        <v>559</v>
      </c>
      <c r="D4827" t="s">
        <v>560</v>
      </c>
      <c r="E4827" s="140">
        <v>908</v>
      </c>
    </row>
    <row r="4828" spans="2:5">
      <c r="B4828" s="139">
        <v>44258</v>
      </c>
      <c r="C4828" t="s">
        <v>566</v>
      </c>
      <c r="D4828" t="s">
        <v>560</v>
      </c>
      <c r="E4828" s="140">
        <v>234</v>
      </c>
    </row>
    <row r="4829" spans="2:5">
      <c r="B4829" s="139">
        <v>44433</v>
      </c>
      <c r="C4829" t="s">
        <v>562</v>
      </c>
      <c r="D4829" t="s">
        <v>560</v>
      </c>
      <c r="E4829" s="140">
        <v>796</v>
      </c>
    </row>
    <row r="4830" spans="2:5">
      <c r="B4830" s="139">
        <v>44212</v>
      </c>
      <c r="C4830" t="s">
        <v>571</v>
      </c>
      <c r="D4830" t="s">
        <v>563</v>
      </c>
      <c r="E4830" s="140">
        <v>105</v>
      </c>
    </row>
    <row r="4831" spans="2:5">
      <c r="B4831" s="139">
        <v>44249</v>
      </c>
      <c r="C4831" t="s">
        <v>567</v>
      </c>
      <c r="D4831" t="s">
        <v>563</v>
      </c>
      <c r="E4831" s="140">
        <v>895</v>
      </c>
    </row>
    <row r="4832" spans="2:5">
      <c r="B4832" s="139">
        <v>44451</v>
      </c>
      <c r="C4832" t="s">
        <v>561</v>
      </c>
      <c r="D4832" t="s">
        <v>563</v>
      </c>
      <c r="E4832" s="140">
        <v>437</v>
      </c>
    </row>
    <row r="4833" spans="2:5">
      <c r="B4833" s="139">
        <v>44242</v>
      </c>
      <c r="C4833" t="s">
        <v>568</v>
      </c>
      <c r="D4833" t="s">
        <v>565</v>
      </c>
      <c r="E4833" s="140">
        <v>735</v>
      </c>
    </row>
    <row r="4834" spans="2:5">
      <c r="B4834" s="139">
        <v>44478</v>
      </c>
      <c r="C4834" t="s">
        <v>566</v>
      </c>
      <c r="D4834" t="s">
        <v>563</v>
      </c>
      <c r="E4834" s="140">
        <v>814</v>
      </c>
    </row>
    <row r="4835" spans="2:5">
      <c r="B4835" s="139">
        <v>44458</v>
      </c>
      <c r="C4835" t="s">
        <v>571</v>
      </c>
      <c r="D4835" t="s">
        <v>563</v>
      </c>
      <c r="E4835" s="140">
        <v>815</v>
      </c>
    </row>
    <row r="4836" spans="2:5">
      <c r="B4836" s="139">
        <v>44422</v>
      </c>
      <c r="C4836" t="s">
        <v>564</v>
      </c>
      <c r="D4836" t="s">
        <v>560</v>
      </c>
      <c r="E4836" s="140">
        <v>587</v>
      </c>
    </row>
    <row r="4837" spans="2:5">
      <c r="B4837" s="139">
        <v>44515</v>
      </c>
      <c r="C4837" t="s">
        <v>571</v>
      </c>
      <c r="D4837" t="s">
        <v>565</v>
      </c>
      <c r="E4837" s="140">
        <v>558</v>
      </c>
    </row>
    <row r="4838" spans="2:5">
      <c r="B4838" s="139">
        <v>44201</v>
      </c>
      <c r="C4838" t="s">
        <v>569</v>
      </c>
      <c r="D4838" t="s">
        <v>563</v>
      </c>
      <c r="E4838" s="140">
        <v>981</v>
      </c>
    </row>
    <row r="4839" spans="2:5">
      <c r="B4839" s="139">
        <v>44310</v>
      </c>
      <c r="C4839" t="s">
        <v>571</v>
      </c>
      <c r="D4839" t="s">
        <v>565</v>
      </c>
      <c r="E4839" s="140">
        <v>443</v>
      </c>
    </row>
    <row r="4840" spans="2:5">
      <c r="B4840" s="139">
        <v>44357</v>
      </c>
      <c r="C4840" t="s">
        <v>567</v>
      </c>
      <c r="D4840" t="s">
        <v>563</v>
      </c>
      <c r="E4840" s="140">
        <v>543</v>
      </c>
    </row>
    <row r="4841" spans="2:5">
      <c r="B4841" s="139">
        <v>44452</v>
      </c>
      <c r="C4841" t="s">
        <v>561</v>
      </c>
      <c r="D4841" t="s">
        <v>560</v>
      </c>
      <c r="E4841" s="140">
        <v>252</v>
      </c>
    </row>
    <row r="4842" spans="2:5">
      <c r="B4842" s="139">
        <v>44352</v>
      </c>
      <c r="C4842" t="s">
        <v>559</v>
      </c>
      <c r="D4842" t="s">
        <v>563</v>
      </c>
      <c r="E4842" s="140">
        <v>134</v>
      </c>
    </row>
    <row r="4843" spans="2:5">
      <c r="B4843" s="139">
        <v>44254</v>
      </c>
      <c r="C4843" t="s">
        <v>570</v>
      </c>
      <c r="D4843" t="s">
        <v>565</v>
      </c>
      <c r="E4843" s="140">
        <v>426</v>
      </c>
    </row>
    <row r="4844" spans="2:5">
      <c r="B4844" s="139">
        <v>44508</v>
      </c>
      <c r="C4844" t="s">
        <v>567</v>
      </c>
      <c r="D4844" t="s">
        <v>563</v>
      </c>
      <c r="E4844" s="140">
        <v>375</v>
      </c>
    </row>
    <row r="4845" spans="2:5">
      <c r="B4845" s="139">
        <v>44467</v>
      </c>
      <c r="C4845" t="s">
        <v>566</v>
      </c>
      <c r="D4845" t="s">
        <v>563</v>
      </c>
      <c r="E4845" s="140">
        <v>597</v>
      </c>
    </row>
    <row r="4846" spans="2:5">
      <c r="B4846" s="139">
        <v>44456</v>
      </c>
      <c r="C4846" t="s">
        <v>568</v>
      </c>
      <c r="D4846" t="s">
        <v>565</v>
      </c>
      <c r="E4846" s="140">
        <v>984</v>
      </c>
    </row>
    <row r="4847" spans="2:5">
      <c r="B4847" s="139">
        <v>44265</v>
      </c>
      <c r="C4847" t="s">
        <v>569</v>
      </c>
      <c r="D4847" t="s">
        <v>560</v>
      </c>
      <c r="E4847" s="140">
        <v>451</v>
      </c>
    </row>
    <row r="4848" spans="2:5">
      <c r="B4848" s="139">
        <v>44459</v>
      </c>
      <c r="C4848" t="s">
        <v>571</v>
      </c>
      <c r="D4848" t="s">
        <v>563</v>
      </c>
      <c r="E4848" s="140">
        <v>153</v>
      </c>
    </row>
    <row r="4849" spans="2:5">
      <c r="B4849" s="139">
        <v>44472</v>
      </c>
      <c r="C4849" t="s">
        <v>566</v>
      </c>
      <c r="D4849" t="s">
        <v>560</v>
      </c>
      <c r="E4849" s="140">
        <v>476</v>
      </c>
    </row>
    <row r="4850" spans="2:5">
      <c r="B4850" s="139">
        <v>44256</v>
      </c>
      <c r="C4850" t="s">
        <v>568</v>
      </c>
      <c r="D4850" t="s">
        <v>563</v>
      </c>
      <c r="E4850" s="140">
        <v>488</v>
      </c>
    </row>
    <row r="4851" spans="2:5">
      <c r="B4851" s="139">
        <v>44226</v>
      </c>
      <c r="C4851" t="s">
        <v>568</v>
      </c>
      <c r="D4851" t="s">
        <v>565</v>
      </c>
      <c r="E4851" s="140">
        <v>519</v>
      </c>
    </row>
    <row r="4852" spans="2:5">
      <c r="B4852" s="139">
        <v>44203</v>
      </c>
      <c r="C4852" t="s">
        <v>567</v>
      </c>
      <c r="D4852" t="s">
        <v>563</v>
      </c>
      <c r="E4852" s="140">
        <v>897</v>
      </c>
    </row>
    <row r="4853" spans="2:5">
      <c r="B4853" s="139">
        <v>44239</v>
      </c>
      <c r="C4853" t="s">
        <v>559</v>
      </c>
      <c r="D4853" t="s">
        <v>560</v>
      </c>
      <c r="E4853" s="140">
        <v>246</v>
      </c>
    </row>
    <row r="4854" spans="2:5">
      <c r="B4854" s="139">
        <v>44341</v>
      </c>
      <c r="C4854" t="s">
        <v>564</v>
      </c>
      <c r="D4854" t="s">
        <v>560</v>
      </c>
      <c r="E4854" s="140">
        <v>342</v>
      </c>
    </row>
    <row r="4855" spans="2:5">
      <c r="B4855" s="139">
        <v>44230</v>
      </c>
      <c r="C4855" t="s">
        <v>559</v>
      </c>
      <c r="D4855" t="s">
        <v>565</v>
      </c>
      <c r="E4855" s="140">
        <v>263</v>
      </c>
    </row>
    <row r="4856" spans="2:5">
      <c r="B4856" s="139">
        <v>44293</v>
      </c>
      <c r="C4856" t="s">
        <v>562</v>
      </c>
      <c r="D4856" t="s">
        <v>563</v>
      </c>
      <c r="E4856" s="140">
        <v>879</v>
      </c>
    </row>
    <row r="4857" spans="2:5">
      <c r="B4857" s="139">
        <v>44202</v>
      </c>
      <c r="C4857" t="s">
        <v>562</v>
      </c>
      <c r="D4857" t="s">
        <v>565</v>
      </c>
      <c r="E4857" s="140">
        <v>546</v>
      </c>
    </row>
    <row r="4858" spans="2:5">
      <c r="B4858" s="139">
        <v>44378</v>
      </c>
      <c r="C4858" t="s">
        <v>559</v>
      </c>
      <c r="D4858" t="s">
        <v>560</v>
      </c>
      <c r="E4858" s="140">
        <v>348</v>
      </c>
    </row>
    <row r="4859" spans="2:5">
      <c r="B4859" s="139">
        <v>44490</v>
      </c>
      <c r="C4859" t="s">
        <v>571</v>
      </c>
      <c r="D4859" t="s">
        <v>563</v>
      </c>
      <c r="E4859" s="140">
        <v>868</v>
      </c>
    </row>
    <row r="4860" spans="2:5">
      <c r="B4860" s="139">
        <v>44358</v>
      </c>
      <c r="C4860" t="s">
        <v>566</v>
      </c>
      <c r="D4860" t="s">
        <v>565</v>
      </c>
      <c r="E4860" s="140">
        <v>130</v>
      </c>
    </row>
    <row r="4861" spans="2:5">
      <c r="B4861" s="139">
        <v>44464</v>
      </c>
      <c r="C4861" t="s">
        <v>564</v>
      </c>
      <c r="D4861" t="s">
        <v>560</v>
      </c>
      <c r="E4861" s="140">
        <v>354</v>
      </c>
    </row>
    <row r="4862" spans="2:5">
      <c r="B4862" s="139">
        <v>44318</v>
      </c>
      <c r="C4862" t="s">
        <v>559</v>
      </c>
      <c r="D4862" t="s">
        <v>560</v>
      </c>
      <c r="E4862" s="140">
        <v>183</v>
      </c>
    </row>
    <row r="4863" spans="2:5">
      <c r="B4863" s="139">
        <v>44373</v>
      </c>
      <c r="C4863" t="s">
        <v>570</v>
      </c>
      <c r="D4863" t="s">
        <v>560</v>
      </c>
      <c r="E4863" s="140">
        <v>517</v>
      </c>
    </row>
    <row r="4864" spans="2:5">
      <c r="B4864" s="139">
        <v>44543</v>
      </c>
      <c r="C4864" t="s">
        <v>559</v>
      </c>
      <c r="D4864" t="s">
        <v>560</v>
      </c>
      <c r="E4864" s="140">
        <v>258</v>
      </c>
    </row>
    <row r="4865" spans="2:5">
      <c r="B4865" s="139">
        <v>44222</v>
      </c>
      <c r="C4865" t="s">
        <v>567</v>
      </c>
      <c r="D4865" t="s">
        <v>563</v>
      </c>
      <c r="E4865" s="140">
        <v>235</v>
      </c>
    </row>
    <row r="4866" spans="2:5">
      <c r="B4866" s="139">
        <v>44267</v>
      </c>
      <c r="C4866" t="s">
        <v>562</v>
      </c>
      <c r="D4866" t="s">
        <v>565</v>
      </c>
      <c r="E4866" s="140">
        <v>675</v>
      </c>
    </row>
    <row r="4867" spans="2:5">
      <c r="B4867" s="139">
        <v>44560</v>
      </c>
      <c r="C4867" t="s">
        <v>570</v>
      </c>
      <c r="D4867" t="s">
        <v>560</v>
      </c>
      <c r="E4867" s="140">
        <v>162</v>
      </c>
    </row>
    <row r="4868" spans="2:5">
      <c r="B4868" s="139">
        <v>44532</v>
      </c>
      <c r="C4868" t="s">
        <v>559</v>
      </c>
      <c r="D4868" t="s">
        <v>565</v>
      </c>
      <c r="E4868" s="140">
        <v>495</v>
      </c>
    </row>
    <row r="4869" spans="2:5">
      <c r="B4869" s="139">
        <v>44253</v>
      </c>
      <c r="C4869" t="s">
        <v>569</v>
      </c>
      <c r="D4869" t="s">
        <v>560</v>
      </c>
      <c r="E4869" s="140">
        <v>546</v>
      </c>
    </row>
    <row r="4870" spans="2:5">
      <c r="B4870" s="139">
        <v>44413</v>
      </c>
      <c r="C4870" t="s">
        <v>570</v>
      </c>
      <c r="D4870" t="s">
        <v>560</v>
      </c>
      <c r="E4870" s="140">
        <v>617</v>
      </c>
    </row>
    <row r="4871" spans="2:5">
      <c r="B4871" s="139">
        <v>44354</v>
      </c>
      <c r="C4871" t="s">
        <v>568</v>
      </c>
      <c r="D4871" t="s">
        <v>565</v>
      </c>
      <c r="E4871" s="140">
        <v>194</v>
      </c>
    </row>
    <row r="4872" spans="2:5">
      <c r="B4872" s="139">
        <v>44314</v>
      </c>
      <c r="C4872" t="s">
        <v>559</v>
      </c>
      <c r="D4872" t="s">
        <v>565</v>
      </c>
      <c r="E4872" s="140">
        <v>938</v>
      </c>
    </row>
    <row r="4873" spans="2:5">
      <c r="B4873" s="139">
        <v>44227</v>
      </c>
      <c r="C4873" t="s">
        <v>561</v>
      </c>
      <c r="D4873" t="s">
        <v>560</v>
      </c>
      <c r="E4873" s="140">
        <v>115</v>
      </c>
    </row>
    <row r="4874" spans="2:5">
      <c r="B4874" s="139">
        <v>44478</v>
      </c>
      <c r="C4874" t="s">
        <v>570</v>
      </c>
      <c r="D4874" t="s">
        <v>560</v>
      </c>
      <c r="E4874" s="140">
        <v>917</v>
      </c>
    </row>
    <row r="4875" spans="2:5">
      <c r="B4875" s="139">
        <v>44416</v>
      </c>
      <c r="C4875" t="s">
        <v>562</v>
      </c>
      <c r="D4875" t="s">
        <v>560</v>
      </c>
      <c r="E4875" s="140">
        <v>176</v>
      </c>
    </row>
    <row r="4876" spans="2:5">
      <c r="B4876" s="139">
        <v>44546</v>
      </c>
      <c r="C4876" t="s">
        <v>569</v>
      </c>
      <c r="D4876" t="s">
        <v>565</v>
      </c>
      <c r="E4876" s="140">
        <v>287</v>
      </c>
    </row>
    <row r="4877" spans="2:5">
      <c r="B4877" s="139">
        <v>44311</v>
      </c>
      <c r="C4877" t="s">
        <v>571</v>
      </c>
      <c r="D4877" t="s">
        <v>565</v>
      </c>
      <c r="E4877" s="140">
        <v>274</v>
      </c>
    </row>
    <row r="4878" spans="2:5">
      <c r="B4878" s="139">
        <v>44273</v>
      </c>
      <c r="C4878" t="s">
        <v>564</v>
      </c>
      <c r="D4878" t="s">
        <v>563</v>
      </c>
      <c r="E4878" s="140">
        <v>289</v>
      </c>
    </row>
    <row r="4879" spans="2:5">
      <c r="B4879" s="139">
        <v>44209</v>
      </c>
      <c r="C4879" t="s">
        <v>571</v>
      </c>
      <c r="D4879" t="s">
        <v>560</v>
      </c>
      <c r="E4879" s="140">
        <v>488</v>
      </c>
    </row>
    <row r="4880" spans="2:5">
      <c r="B4880" s="139">
        <v>44466</v>
      </c>
      <c r="C4880" t="s">
        <v>561</v>
      </c>
      <c r="D4880" t="s">
        <v>560</v>
      </c>
      <c r="E4880" s="140">
        <v>437</v>
      </c>
    </row>
    <row r="4881" spans="2:5">
      <c r="B4881" s="139">
        <v>44354</v>
      </c>
      <c r="C4881" t="s">
        <v>568</v>
      </c>
      <c r="D4881" t="s">
        <v>560</v>
      </c>
      <c r="E4881" s="140">
        <v>868</v>
      </c>
    </row>
    <row r="4882" spans="2:5">
      <c r="B4882" s="139">
        <v>44381</v>
      </c>
      <c r="C4882" t="s">
        <v>571</v>
      </c>
      <c r="D4882" t="s">
        <v>563</v>
      </c>
      <c r="E4882" s="140">
        <v>252</v>
      </c>
    </row>
    <row r="4883" spans="2:5">
      <c r="B4883" s="139">
        <v>44252</v>
      </c>
      <c r="C4883" t="s">
        <v>564</v>
      </c>
      <c r="D4883" t="s">
        <v>563</v>
      </c>
      <c r="E4883" s="140">
        <v>865</v>
      </c>
    </row>
    <row r="4884" spans="2:5">
      <c r="B4884" s="139">
        <v>44221</v>
      </c>
      <c r="C4884" t="s">
        <v>569</v>
      </c>
      <c r="D4884" t="s">
        <v>563</v>
      </c>
      <c r="E4884" s="140">
        <v>966</v>
      </c>
    </row>
    <row r="4885" spans="2:5">
      <c r="B4885" s="139">
        <v>44250</v>
      </c>
      <c r="C4885" t="s">
        <v>559</v>
      </c>
      <c r="D4885" t="s">
        <v>565</v>
      </c>
      <c r="E4885" s="140">
        <v>134</v>
      </c>
    </row>
    <row r="4886" spans="2:5">
      <c r="B4886" s="139">
        <v>44212</v>
      </c>
      <c r="C4886" t="s">
        <v>571</v>
      </c>
      <c r="D4886" t="s">
        <v>565</v>
      </c>
      <c r="E4886" s="140">
        <v>569</v>
      </c>
    </row>
    <row r="4887" spans="2:5">
      <c r="B4887" s="139">
        <v>44230</v>
      </c>
      <c r="C4887" t="s">
        <v>570</v>
      </c>
      <c r="D4887" t="s">
        <v>565</v>
      </c>
      <c r="E4887" s="140">
        <v>306</v>
      </c>
    </row>
    <row r="4888" spans="2:5">
      <c r="B4888" s="139">
        <v>44542</v>
      </c>
      <c r="C4888" t="s">
        <v>567</v>
      </c>
      <c r="D4888" t="s">
        <v>563</v>
      </c>
      <c r="E4888" s="140">
        <v>586</v>
      </c>
    </row>
    <row r="4889" spans="2:5">
      <c r="B4889" s="139">
        <v>44377</v>
      </c>
      <c r="C4889" t="s">
        <v>564</v>
      </c>
      <c r="D4889" t="s">
        <v>563</v>
      </c>
      <c r="E4889" s="140">
        <v>342</v>
      </c>
    </row>
    <row r="4890" spans="2:5">
      <c r="B4890" s="139">
        <v>44266</v>
      </c>
      <c r="C4890" t="s">
        <v>559</v>
      </c>
      <c r="D4890" t="s">
        <v>565</v>
      </c>
      <c r="E4890" s="140">
        <v>162</v>
      </c>
    </row>
    <row r="4891" spans="2:5">
      <c r="B4891" s="139">
        <v>44464</v>
      </c>
      <c r="C4891" t="s">
        <v>562</v>
      </c>
      <c r="D4891" t="s">
        <v>560</v>
      </c>
      <c r="E4891" s="140">
        <v>113</v>
      </c>
    </row>
    <row r="4892" spans="2:5">
      <c r="B4892" s="139">
        <v>44255</v>
      </c>
      <c r="C4892" t="s">
        <v>564</v>
      </c>
      <c r="D4892" t="s">
        <v>563</v>
      </c>
      <c r="E4892" s="140">
        <v>364</v>
      </c>
    </row>
    <row r="4893" spans="2:5">
      <c r="B4893" s="139">
        <v>44430</v>
      </c>
      <c r="C4893" t="s">
        <v>568</v>
      </c>
      <c r="D4893" t="s">
        <v>560</v>
      </c>
      <c r="E4893" s="140">
        <v>362</v>
      </c>
    </row>
    <row r="4894" spans="2:5">
      <c r="B4894" s="139">
        <v>44525</v>
      </c>
      <c r="C4894" t="s">
        <v>562</v>
      </c>
      <c r="D4894" t="s">
        <v>560</v>
      </c>
      <c r="E4894" s="140">
        <v>796</v>
      </c>
    </row>
    <row r="4895" spans="2:5">
      <c r="B4895" s="139">
        <v>44323</v>
      </c>
      <c r="C4895" t="s">
        <v>569</v>
      </c>
      <c r="D4895" t="s">
        <v>560</v>
      </c>
      <c r="E4895" s="140">
        <v>306</v>
      </c>
    </row>
    <row r="4896" spans="2:5">
      <c r="B4896" s="139">
        <v>44262</v>
      </c>
      <c r="C4896" t="s">
        <v>569</v>
      </c>
      <c r="D4896" t="s">
        <v>565</v>
      </c>
      <c r="E4896" s="140">
        <v>390</v>
      </c>
    </row>
    <row r="4897" spans="2:5">
      <c r="B4897" s="139">
        <v>44418</v>
      </c>
      <c r="C4897" t="s">
        <v>570</v>
      </c>
      <c r="D4897" t="s">
        <v>563</v>
      </c>
      <c r="E4897" s="140">
        <v>631</v>
      </c>
    </row>
    <row r="4898" spans="2:5">
      <c r="B4898" s="139">
        <v>44359</v>
      </c>
      <c r="C4898" t="s">
        <v>559</v>
      </c>
      <c r="D4898" t="s">
        <v>560</v>
      </c>
      <c r="E4898" s="140">
        <v>172</v>
      </c>
    </row>
    <row r="4899" spans="2:5">
      <c r="B4899" s="139">
        <v>44370</v>
      </c>
      <c r="C4899" t="s">
        <v>559</v>
      </c>
      <c r="D4899" t="s">
        <v>563</v>
      </c>
      <c r="E4899" s="140">
        <v>125</v>
      </c>
    </row>
    <row r="4900" spans="2:5">
      <c r="B4900" s="139">
        <v>44201</v>
      </c>
      <c r="C4900" t="s">
        <v>567</v>
      </c>
      <c r="D4900" t="s">
        <v>563</v>
      </c>
      <c r="E4900" s="140">
        <v>696</v>
      </c>
    </row>
    <row r="4901" spans="2:5">
      <c r="B4901" s="139">
        <v>44504</v>
      </c>
      <c r="C4901" t="s">
        <v>571</v>
      </c>
      <c r="D4901" t="s">
        <v>565</v>
      </c>
      <c r="E4901" s="140">
        <v>639</v>
      </c>
    </row>
    <row r="4902" spans="2:5">
      <c r="B4902" s="139">
        <v>44257</v>
      </c>
      <c r="C4902" t="s">
        <v>570</v>
      </c>
      <c r="D4902" t="s">
        <v>565</v>
      </c>
      <c r="E4902" s="140">
        <v>470</v>
      </c>
    </row>
    <row r="4903" spans="2:5">
      <c r="B4903" s="139">
        <v>44232</v>
      </c>
      <c r="C4903" t="s">
        <v>564</v>
      </c>
      <c r="D4903" t="s">
        <v>563</v>
      </c>
      <c r="E4903" s="140">
        <v>690</v>
      </c>
    </row>
    <row r="4904" spans="2:5">
      <c r="B4904" s="139">
        <v>44290</v>
      </c>
      <c r="C4904" t="s">
        <v>570</v>
      </c>
      <c r="D4904" t="s">
        <v>560</v>
      </c>
      <c r="E4904" s="140">
        <v>575</v>
      </c>
    </row>
    <row r="4905" spans="2:5">
      <c r="B4905" s="139">
        <v>44536</v>
      </c>
      <c r="C4905" t="s">
        <v>571</v>
      </c>
      <c r="D4905" t="s">
        <v>560</v>
      </c>
      <c r="E4905" s="140">
        <v>493</v>
      </c>
    </row>
    <row r="4906" spans="2:5">
      <c r="B4906" s="139">
        <v>44437</v>
      </c>
      <c r="C4906" t="s">
        <v>567</v>
      </c>
      <c r="D4906" t="s">
        <v>565</v>
      </c>
      <c r="E4906" s="140">
        <v>616</v>
      </c>
    </row>
    <row r="4907" spans="2:5">
      <c r="B4907" s="139">
        <v>44397</v>
      </c>
      <c r="C4907" t="s">
        <v>564</v>
      </c>
      <c r="D4907" t="s">
        <v>560</v>
      </c>
      <c r="E4907" s="140">
        <v>650</v>
      </c>
    </row>
    <row r="4908" spans="2:5">
      <c r="B4908" s="139">
        <v>44516</v>
      </c>
      <c r="C4908" t="s">
        <v>567</v>
      </c>
      <c r="D4908" t="s">
        <v>560</v>
      </c>
      <c r="E4908" s="140">
        <v>772</v>
      </c>
    </row>
    <row r="4909" spans="2:5">
      <c r="B4909" s="139">
        <v>44442</v>
      </c>
      <c r="C4909" t="s">
        <v>559</v>
      </c>
      <c r="D4909" t="s">
        <v>563</v>
      </c>
      <c r="E4909" s="140">
        <v>615</v>
      </c>
    </row>
    <row r="4910" spans="2:5">
      <c r="B4910" s="139">
        <v>44243</v>
      </c>
      <c r="C4910" t="s">
        <v>567</v>
      </c>
      <c r="D4910" t="s">
        <v>563</v>
      </c>
      <c r="E4910" s="140">
        <v>168</v>
      </c>
    </row>
    <row r="4911" spans="2:5">
      <c r="B4911" s="139">
        <v>44407</v>
      </c>
      <c r="C4911" t="s">
        <v>564</v>
      </c>
      <c r="D4911" t="s">
        <v>563</v>
      </c>
      <c r="E4911" s="140">
        <v>628</v>
      </c>
    </row>
    <row r="4912" spans="2:5">
      <c r="B4912" s="139">
        <v>44463</v>
      </c>
      <c r="C4912" t="s">
        <v>568</v>
      </c>
      <c r="D4912" t="s">
        <v>565</v>
      </c>
      <c r="E4912" s="140">
        <v>252</v>
      </c>
    </row>
    <row r="4913" spans="2:5">
      <c r="B4913" s="139">
        <v>44376</v>
      </c>
      <c r="C4913" t="s">
        <v>559</v>
      </c>
      <c r="D4913" t="s">
        <v>565</v>
      </c>
      <c r="E4913" s="140">
        <v>721</v>
      </c>
    </row>
    <row r="4914" spans="2:5">
      <c r="B4914" s="139">
        <v>44366</v>
      </c>
      <c r="C4914" t="s">
        <v>569</v>
      </c>
      <c r="D4914" t="s">
        <v>563</v>
      </c>
      <c r="E4914" s="140">
        <v>205</v>
      </c>
    </row>
    <row r="4915" spans="2:5">
      <c r="B4915" s="139">
        <v>44220</v>
      </c>
      <c r="C4915" t="s">
        <v>559</v>
      </c>
      <c r="D4915" t="s">
        <v>560</v>
      </c>
      <c r="E4915" s="140">
        <v>921</v>
      </c>
    </row>
    <row r="4916" spans="2:5">
      <c r="B4916" s="139">
        <v>44331</v>
      </c>
      <c r="C4916" t="s">
        <v>562</v>
      </c>
      <c r="D4916" t="s">
        <v>565</v>
      </c>
      <c r="E4916" s="140">
        <v>458</v>
      </c>
    </row>
    <row r="4917" spans="2:5">
      <c r="B4917" s="139">
        <v>44246</v>
      </c>
      <c r="C4917" t="s">
        <v>569</v>
      </c>
      <c r="D4917" t="s">
        <v>565</v>
      </c>
      <c r="E4917" s="140">
        <v>715</v>
      </c>
    </row>
    <row r="4918" spans="2:5">
      <c r="B4918" s="139">
        <v>44430</v>
      </c>
      <c r="C4918" t="s">
        <v>564</v>
      </c>
      <c r="D4918" t="s">
        <v>563</v>
      </c>
      <c r="E4918" s="140">
        <v>653</v>
      </c>
    </row>
    <row r="4919" spans="2:5">
      <c r="B4919" s="139">
        <v>44277</v>
      </c>
      <c r="C4919" t="s">
        <v>571</v>
      </c>
      <c r="D4919" t="s">
        <v>560</v>
      </c>
      <c r="E4919" s="140">
        <v>786</v>
      </c>
    </row>
    <row r="4920" spans="2:5">
      <c r="B4920" s="139">
        <v>44523</v>
      </c>
      <c r="C4920" t="s">
        <v>561</v>
      </c>
      <c r="D4920" t="s">
        <v>560</v>
      </c>
      <c r="E4920" s="140">
        <v>974</v>
      </c>
    </row>
    <row r="4921" spans="2:5">
      <c r="B4921" s="139">
        <v>44266</v>
      </c>
      <c r="C4921" t="s">
        <v>568</v>
      </c>
      <c r="D4921" t="s">
        <v>565</v>
      </c>
      <c r="E4921" s="140">
        <v>399</v>
      </c>
    </row>
    <row r="4922" spans="2:5">
      <c r="B4922" s="139">
        <v>44285</v>
      </c>
      <c r="C4922" t="s">
        <v>561</v>
      </c>
      <c r="D4922" t="s">
        <v>560</v>
      </c>
      <c r="E4922" s="140">
        <v>136</v>
      </c>
    </row>
    <row r="4923" spans="2:5">
      <c r="B4923" s="139">
        <v>44518</v>
      </c>
      <c r="C4923" t="s">
        <v>562</v>
      </c>
      <c r="D4923" t="s">
        <v>563</v>
      </c>
      <c r="E4923" s="140">
        <v>755</v>
      </c>
    </row>
    <row r="4924" spans="2:5">
      <c r="B4924" s="139">
        <v>44398</v>
      </c>
      <c r="C4924" t="s">
        <v>564</v>
      </c>
      <c r="D4924" t="s">
        <v>563</v>
      </c>
      <c r="E4924" s="140">
        <v>382</v>
      </c>
    </row>
    <row r="4925" spans="2:5">
      <c r="B4925" s="139">
        <v>44373</v>
      </c>
      <c r="C4925" t="s">
        <v>569</v>
      </c>
      <c r="D4925" t="s">
        <v>563</v>
      </c>
      <c r="E4925" s="140">
        <v>973</v>
      </c>
    </row>
    <row r="4926" spans="2:5">
      <c r="B4926" s="139">
        <v>44450</v>
      </c>
      <c r="C4926" t="s">
        <v>562</v>
      </c>
      <c r="D4926" t="s">
        <v>563</v>
      </c>
      <c r="E4926" s="140">
        <v>786</v>
      </c>
    </row>
    <row r="4927" spans="2:5">
      <c r="B4927" s="139">
        <v>44442</v>
      </c>
      <c r="C4927" t="s">
        <v>562</v>
      </c>
      <c r="D4927" t="s">
        <v>560</v>
      </c>
      <c r="E4927" s="140">
        <v>115</v>
      </c>
    </row>
    <row r="4928" spans="2:5">
      <c r="B4928" s="139">
        <v>44290</v>
      </c>
      <c r="C4928" t="s">
        <v>568</v>
      </c>
      <c r="D4928" t="s">
        <v>565</v>
      </c>
      <c r="E4928" s="140">
        <v>765</v>
      </c>
    </row>
    <row r="4929" spans="2:5">
      <c r="B4929" s="139">
        <v>44295</v>
      </c>
      <c r="C4929" t="s">
        <v>559</v>
      </c>
      <c r="D4929" t="s">
        <v>563</v>
      </c>
      <c r="E4929" s="140">
        <v>280</v>
      </c>
    </row>
    <row r="4930" spans="2:5">
      <c r="B4930" s="139">
        <v>44499</v>
      </c>
      <c r="C4930" t="s">
        <v>561</v>
      </c>
      <c r="D4930" t="s">
        <v>563</v>
      </c>
      <c r="E4930" s="140">
        <v>912</v>
      </c>
    </row>
    <row r="4931" spans="2:5">
      <c r="B4931" s="139">
        <v>44249</v>
      </c>
      <c r="C4931" t="s">
        <v>564</v>
      </c>
      <c r="D4931" t="s">
        <v>563</v>
      </c>
      <c r="E4931" s="140">
        <v>766</v>
      </c>
    </row>
    <row r="4932" spans="2:5">
      <c r="B4932" s="139">
        <v>44493</v>
      </c>
      <c r="C4932" t="s">
        <v>562</v>
      </c>
      <c r="D4932" t="s">
        <v>560</v>
      </c>
      <c r="E4932" s="140">
        <v>108</v>
      </c>
    </row>
    <row r="4933" spans="2:5">
      <c r="B4933" s="139">
        <v>44293</v>
      </c>
      <c r="C4933" t="s">
        <v>571</v>
      </c>
      <c r="D4933" t="s">
        <v>565</v>
      </c>
      <c r="E4933" s="140">
        <v>594</v>
      </c>
    </row>
    <row r="4934" spans="2:5">
      <c r="B4934" s="139">
        <v>44496</v>
      </c>
      <c r="C4934" t="s">
        <v>564</v>
      </c>
      <c r="D4934" t="s">
        <v>560</v>
      </c>
      <c r="E4934" s="140">
        <v>647</v>
      </c>
    </row>
    <row r="4935" spans="2:5">
      <c r="B4935" s="139">
        <v>44337</v>
      </c>
      <c r="C4935" t="s">
        <v>567</v>
      </c>
      <c r="D4935" t="s">
        <v>563</v>
      </c>
      <c r="E4935" s="140">
        <v>898</v>
      </c>
    </row>
    <row r="4936" spans="2:5">
      <c r="B4936" s="139">
        <v>44265</v>
      </c>
      <c r="C4936" t="s">
        <v>570</v>
      </c>
      <c r="D4936" t="s">
        <v>563</v>
      </c>
      <c r="E4936" s="140">
        <v>721</v>
      </c>
    </row>
    <row r="4937" spans="2:5">
      <c r="B4937" s="139">
        <v>44263</v>
      </c>
      <c r="C4937" t="s">
        <v>570</v>
      </c>
      <c r="D4937" t="s">
        <v>565</v>
      </c>
      <c r="E4937" s="140">
        <v>445</v>
      </c>
    </row>
    <row r="4938" spans="2:5">
      <c r="B4938" s="139">
        <v>44398</v>
      </c>
      <c r="C4938" t="s">
        <v>567</v>
      </c>
      <c r="D4938" t="s">
        <v>563</v>
      </c>
      <c r="E4938" s="140">
        <v>976</v>
      </c>
    </row>
    <row r="4939" spans="2:5">
      <c r="B4939" s="139">
        <v>44252</v>
      </c>
      <c r="C4939" t="s">
        <v>566</v>
      </c>
      <c r="D4939" t="s">
        <v>565</v>
      </c>
      <c r="E4939" s="140">
        <v>933</v>
      </c>
    </row>
    <row r="4940" spans="2:5">
      <c r="B4940" s="139">
        <v>44334</v>
      </c>
      <c r="C4940" t="s">
        <v>564</v>
      </c>
      <c r="D4940" t="s">
        <v>563</v>
      </c>
      <c r="E4940" s="140">
        <v>151</v>
      </c>
    </row>
    <row r="4941" spans="2:5">
      <c r="B4941" s="139">
        <v>44429</v>
      </c>
      <c r="C4941" t="s">
        <v>559</v>
      </c>
      <c r="D4941" t="s">
        <v>563</v>
      </c>
      <c r="E4941" s="140">
        <v>402</v>
      </c>
    </row>
    <row r="4942" spans="2:5">
      <c r="B4942" s="139">
        <v>44248</v>
      </c>
      <c r="C4942" t="s">
        <v>567</v>
      </c>
      <c r="D4942" t="s">
        <v>565</v>
      </c>
      <c r="E4942" s="140">
        <v>652</v>
      </c>
    </row>
    <row r="4943" spans="2:5">
      <c r="B4943" s="139">
        <v>44455</v>
      </c>
      <c r="C4943" t="s">
        <v>571</v>
      </c>
      <c r="D4943" t="s">
        <v>563</v>
      </c>
      <c r="E4943" s="140">
        <v>130</v>
      </c>
    </row>
    <row r="4944" spans="2:5">
      <c r="B4944" s="139">
        <v>44341</v>
      </c>
      <c r="C4944" t="s">
        <v>569</v>
      </c>
      <c r="D4944" t="s">
        <v>563</v>
      </c>
      <c r="E4944" s="140">
        <v>947</v>
      </c>
    </row>
    <row r="4945" spans="2:5">
      <c r="B4945" s="139">
        <v>44223</v>
      </c>
      <c r="C4945" t="s">
        <v>567</v>
      </c>
      <c r="D4945" t="s">
        <v>563</v>
      </c>
      <c r="E4945" s="140">
        <v>138</v>
      </c>
    </row>
    <row r="4946" spans="2:5">
      <c r="B4946" s="139">
        <v>44417</v>
      </c>
      <c r="C4946" t="s">
        <v>566</v>
      </c>
      <c r="D4946" t="s">
        <v>563</v>
      </c>
      <c r="E4946" s="140">
        <v>210</v>
      </c>
    </row>
    <row r="4947" spans="2:5">
      <c r="B4947" s="139">
        <v>44277</v>
      </c>
      <c r="C4947" t="s">
        <v>571</v>
      </c>
      <c r="D4947" t="s">
        <v>560</v>
      </c>
      <c r="E4947" s="140">
        <v>478</v>
      </c>
    </row>
    <row r="4948" spans="2:5">
      <c r="B4948" s="139">
        <v>44532</v>
      </c>
      <c r="C4948" t="s">
        <v>566</v>
      </c>
      <c r="D4948" t="s">
        <v>563</v>
      </c>
      <c r="E4948" s="140">
        <v>877</v>
      </c>
    </row>
    <row r="4949" spans="2:5">
      <c r="B4949" s="139">
        <v>44232</v>
      </c>
      <c r="C4949" t="s">
        <v>567</v>
      </c>
      <c r="D4949" t="s">
        <v>560</v>
      </c>
      <c r="E4949" s="140">
        <v>619</v>
      </c>
    </row>
    <row r="4950" spans="2:5">
      <c r="B4950" s="139">
        <v>44323</v>
      </c>
      <c r="C4950" t="s">
        <v>561</v>
      </c>
      <c r="D4950" t="s">
        <v>565</v>
      </c>
      <c r="E4950" s="140">
        <v>318</v>
      </c>
    </row>
    <row r="4951" spans="2:5">
      <c r="B4951" s="139">
        <v>44496</v>
      </c>
      <c r="C4951" t="s">
        <v>571</v>
      </c>
      <c r="D4951" t="s">
        <v>560</v>
      </c>
      <c r="E4951" s="140">
        <v>861</v>
      </c>
    </row>
    <row r="4952" spans="2:5">
      <c r="B4952" s="139">
        <v>44404</v>
      </c>
      <c r="C4952" t="s">
        <v>571</v>
      </c>
      <c r="D4952" t="s">
        <v>565</v>
      </c>
      <c r="E4952" s="140">
        <v>1000</v>
      </c>
    </row>
    <row r="4953" spans="2:5">
      <c r="B4953" s="139">
        <v>44508</v>
      </c>
      <c r="C4953" t="s">
        <v>571</v>
      </c>
      <c r="D4953" t="s">
        <v>560</v>
      </c>
      <c r="E4953" s="140">
        <v>417</v>
      </c>
    </row>
    <row r="4954" spans="2:5">
      <c r="B4954" s="139">
        <v>44236</v>
      </c>
      <c r="C4954" t="s">
        <v>566</v>
      </c>
      <c r="D4954" t="s">
        <v>563</v>
      </c>
      <c r="E4954" s="140">
        <v>852</v>
      </c>
    </row>
    <row r="4955" spans="2:5">
      <c r="B4955" s="139">
        <v>44507</v>
      </c>
      <c r="C4955" t="s">
        <v>559</v>
      </c>
      <c r="D4955" t="s">
        <v>563</v>
      </c>
      <c r="E4955" s="140">
        <v>590</v>
      </c>
    </row>
    <row r="4956" spans="2:5">
      <c r="B4956" s="139">
        <v>44239</v>
      </c>
      <c r="C4956" t="s">
        <v>566</v>
      </c>
      <c r="D4956" t="s">
        <v>565</v>
      </c>
      <c r="E4956" s="140">
        <v>545</v>
      </c>
    </row>
    <row r="4957" spans="2:5">
      <c r="B4957" s="139">
        <v>44497</v>
      </c>
      <c r="C4957" t="s">
        <v>562</v>
      </c>
      <c r="D4957" t="s">
        <v>563</v>
      </c>
      <c r="E4957" s="140">
        <v>932</v>
      </c>
    </row>
    <row r="4958" spans="2:5">
      <c r="B4958" s="139">
        <v>44510</v>
      </c>
      <c r="C4958" t="s">
        <v>566</v>
      </c>
      <c r="D4958" t="s">
        <v>563</v>
      </c>
      <c r="E4958" s="140">
        <v>532</v>
      </c>
    </row>
    <row r="4959" spans="2:5">
      <c r="B4959" s="139">
        <v>44473</v>
      </c>
      <c r="C4959" t="s">
        <v>561</v>
      </c>
      <c r="D4959" t="s">
        <v>563</v>
      </c>
      <c r="E4959" s="140">
        <v>710</v>
      </c>
    </row>
    <row r="4960" spans="2:5">
      <c r="B4960" s="139">
        <v>44545</v>
      </c>
      <c r="C4960" t="s">
        <v>568</v>
      </c>
      <c r="D4960" t="s">
        <v>565</v>
      </c>
      <c r="E4960" s="140">
        <v>673</v>
      </c>
    </row>
    <row r="4961" spans="2:5">
      <c r="B4961" s="139">
        <v>44326</v>
      </c>
      <c r="C4961" t="s">
        <v>564</v>
      </c>
      <c r="D4961" t="s">
        <v>565</v>
      </c>
      <c r="E4961" s="140">
        <v>797</v>
      </c>
    </row>
    <row r="4962" spans="2:5">
      <c r="B4962" s="139">
        <v>44519</v>
      </c>
      <c r="C4962" t="s">
        <v>569</v>
      </c>
      <c r="D4962" t="s">
        <v>563</v>
      </c>
      <c r="E4962" s="140">
        <v>546</v>
      </c>
    </row>
    <row r="4963" spans="2:5">
      <c r="B4963" s="139">
        <v>44310</v>
      </c>
      <c r="C4963" t="s">
        <v>567</v>
      </c>
      <c r="D4963" t="s">
        <v>563</v>
      </c>
      <c r="E4963" s="140">
        <v>105</v>
      </c>
    </row>
    <row r="4964" spans="2:5">
      <c r="B4964" s="139">
        <v>44225</v>
      </c>
      <c r="C4964" t="s">
        <v>559</v>
      </c>
      <c r="D4964" t="s">
        <v>560</v>
      </c>
      <c r="E4964" s="140">
        <v>181</v>
      </c>
    </row>
    <row r="4965" spans="2:5">
      <c r="B4965" s="139">
        <v>44389</v>
      </c>
      <c r="C4965" t="s">
        <v>569</v>
      </c>
      <c r="D4965" t="s">
        <v>563</v>
      </c>
      <c r="E4965" s="140">
        <v>703</v>
      </c>
    </row>
    <row r="4966" spans="2:5">
      <c r="B4966" s="139">
        <v>44234</v>
      </c>
      <c r="C4966" t="s">
        <v>570</v>
      </c>
      <c r="D4966" t="s">
        <v>560</v>
      </c>
      <c r="E4966" s="140">
        <v>425</v>
      </c>
    </row>
    <row r="4967" spans="2:5">
      <c r="B4967" s="139">
        <v>44438</v>
      </c>
      <c r="C4967" t="s">
        <v>571</v>
      </c>
      <c r="D4967" t="s">
        <v>563</v>
      </c>
      <c r="E4967" s="140">
        <v>717</v>
      </c>
    </row>
    <row r="4968" spans="2:5">
      <c r="B4968" s="139">
        <v>44449</v>
      </c>
      <c r="C4968" t="s">
        <v>559</v>
      </c>
      <c r="D4968" t="s">
        <v>560</v>
      </c>
      <c r="E4968" s="140">
        <v>121</v>
      </c>
    </row>
    <row r="4969" spans="2:5">
      <c r="B4969" s="139">
        <v>44305</v>
      </c>
      <c r="C4969" t="s">
        <v>568</v>
      </c>
      <c r="D4969" t="s">
        <v>563</v>
      </c>
      <c r="E4969" s="140">
        <v>902</v>
      </c>
    </row>
    <row r="4970" spans="2:5">
      <c r="B4970" s="139">
        <v>44461</v>
      </c>
      <c r="C4970" t="s">
        <v>568</v>
      </c>
      <c r="D4970" t="s">
        <v>565</v>
      </c>
      <c r="E4970" s="140">
        <v>199</v>
      </c>
    </row>
    <row r="4971" spans="2:5">
      <c r="B4971" s="139">
        <v>44314</v>
      </c>
      <c r="C4971" t="s">
        <v>566</v>
      </c>
      <c r="D4971" t="s">
        <v>563</v>
      </c>
      <c r="E4971" s="140">
        <v>495</v>
      </c>
    </row>
    <row r="4972" spans="2:5">
      <c r="B4972" s="139">
        <v>44355</v>
      </c>
      <c r="C4972" t="s">
        <v>564</v>
      </c>
      <c r="D4972" t="s">
        <v>563</v>
      </c>
      <c r="E4972" s="140">
        <v>528</v>
      </c>
    </row>
    <row r="4973" spans="2:5">
      <c r="B4973" s="139">
        <v>44198</v>
      </c>
      <c r="C4973" t="s">
        <v>566</v>
      </c>
      <c r="D4973" t="s">
        <v>560</v>
      </c>
      <c r="E4973" s="140">
        <v>687</v>
      </c>
    </row>
    <row r="4974" spans="2:5">
      <c r="B4974" s="139">
        <v>44374</v>
      </c>
      <c r="C4974" t="s">
        <v>567</v>
      </c>
      <c r="D4974" t="s">
        <v>560</v>
      </c>
      <c r="E4974" s="140">
        <v>993</v>
      </c>
    </row>
    <row r="4975" spans="2:5">
      <c r="B4975" s="139">
        <v>44199</v>
      </c>
      <c r="C4975" t="s">
        <v>568</v>
      </c>
      <c r="D4975" t="s">
        <v>560</v>
      </c>
      <c r="E4975" s="140">
        <v>711</v>
      </c>
    </row>
    <row r="4976" spans="2:5">
      <c r="B4976" s="139">
        <v>44380</v>
      </c>
      <c r="C4976" t="s">
        <v>567</v>
      </c>
      <c r="D4976" t="s">
        <v>565</v>
      </c>
      <c r="E4976" s="140">
        <v>134</v>
      </c>
    </row>
    <row r="4977" spans="2:5">
      <c r="B4977" s="139">
        <v>44492</v>
      </c>
      <c r="C4977" t="s">
        <v>561</v>
      </c>
      <c r="D4977" t="s">
        <v>563</v>
      </c>
      <c r="E4977" s="140">
        <v>823</v>
      </c>
    </row>
    <row r="4978" spans="2:5">
      <c r="B4978" s="139">
        <v>44199</v>
      </c>
      <c r="C4978" t="s">
        <v>559</v>
      </c>
      <c r="D4978" t="s">
        <v>560</v>
      </c>
      <c r="E4978" s="140">
        <v>362</v>
      </c>
    </row>
    <row r="4979" spans="2:5">
      <c r="B4979" s="139">
        <v>44507</v>
      </c>
      <c r="C4979" t="s">
        <v>568</v>
      </c>
      <c r="D4979" t="s">
        <v>565</v>
      </c>
      <c r="E4979" s="140">
        <v>413</v>
      </c>
    </row>
    <row r="4980" spans="2:5">
      <c r="B4980" s="139">
        <v>44288</v>
      </c>
      <c r="C4980" t="s">
        <v>567</v>
      </c>
      <c r="D4980" t="s">
        <v>563</v>
      </c>
      <c r="E4980" s="140">
        <v>588</v>
      </c>
    </row>
    <row r="4981" spans="2:5">
      <c r="B4981" s="139">
        <v>44402</v>
      </c>
      <c r="C4981" t="s">
        <v>571</v>
      </c>
      <c r="D4981" t="s">
        <v>565</v>
      </c>
      <c r="E4981" s="140">
        <v>148</v>
      </c>
    </row>
    <row r="4982" spans="2:5">
      <c r="B4982" s="139">
        <v>44558</v>
      </c>
      <c r="C4982" t="s">
        <v>566</v>
      </c>
      <c r="D4982" t="s">
        <v>565</v>
      </c>
      <c r="E4982" s="140">
        <v>752</v>
      </c>
    </row>
    <row r="4983" spans="2:5">
      <c r="B4983" s="139">
        <v>44290</v>
      </c>
      <c r="C4983" t="s">
        <v>564</v>
      </c>
      <c r="D4983" t="s">
        <v>560</v>
      </c>
      <c r="E4983" s="140">
        <v>280</v>
      </c>
    </row>
    <row r="4984" spans="2:5">
      <c r="B4984" s="139">
        <v>44417</v>
      </c>
      <c r="C4984" t="s">
        <v>567</v>
      </c>
      <c r="D4984" t="s">
        <v>563</v>
      </c>
      <c r="E4984" s="140">
        <v>356</v>
      </c>
    </row>
    <row r="4985" spans="2:5">
      <c r="B4985" s="139">
        <v>44392</v>
      </c>
      <c r="C4985" t="s">
        <v>567</v>
      </c>
      <c r="D4985" t="s">
        <v>563</v>
      </c>
      <c r="E4985" s="140">
        <v>837</v>
      </c>
    </row>
    <row r="4986" spans="2:5">
      <c r="B4986" s="139">
        <v>44531</v>
      </c>
      <c r="C4986" t="s">
        <v>569</v>
      </c>
      <c r="D4986" t="s">
        <v>560</v>
      </c>
      <c r="E4986" s="140">
        <v>942</v>
      </c>
    </row>
    <row r="4987" spans="2:5">
      <c r="B4987" s="139">
        <v>44448</v>
      </c>
      <c r="C4987" t="s">
        <v>561</v>
      </c>
      <c r="D4987" t="s">
        <v>565</v>
      </c>
      <c r="E4987" s="140">
        <v>265</v>
      </c>
    </row>
    <row r="4988" spans="2:5">
      <c r="B4988" s="139">
        <v>44317</v>
      </c>
      <c r="C4988" t="s">
        <v>559</v>
      </c>
      <c r="D4988" t="s">
        <v>560</v>
      </c>
      <c r="E4988" s="140">
        <v>879</v>
      </c>
    </row>
    <row r="4989" spans="2:5">
      <c r="B4989" s="139">
        <v>44485</v>
      </c>
      <c r="C4989" t="s">
        <v>568</v>
      </c>
      <c r="D4989" t="s">
        <v>565</v>
      </c>
      <c r="E4989" s="140">
        <v>475</v>
      </c>
    </row>
    <row r="4990" spans="2:5">
      <c r="B4990" s="139">
        <v>44487</v>
      </c>
      <c r="C4990" t="s">
        <v>569</v>
      </c>
      <c r="D4990" t="s">
        <v>560</v>
      </c>
      <c r="E4990" s="140">
        <v>477</v>
      </c>
    </row>
    <row r="4991" spans="2:5">
      <c r="B4991" s="139">
        <v>44253</v>
      </c>
      <c r="C4991" t="s">
        <v>561</v>
      </c>
      <c r="D4991" t="s">
        <v>560</v>
      </c>
      <c r="E4991" s="140">
        <v>254</v>
      </c>
    </row>
    <row r="4992" spans="2:5">
      <c r="B4992" s="139">
        <v>44250</v>
      </c>
      <c r="C4992" t="s">
        <v>566</v>
      </c>
      <c r="D4992" t="s">
        <v>565</v>
      </c>
      <c r="E4992" s="140">
        <v>124</v>
      </c>
    </row>
    <row r="4993" spans="2:5">
      <c r="B4993" s="139">
        <v>44526</v>
      </c>
      <c r="C4993" t="s">
        <v>568</v>
      </c>
      <c r="D4993" t="s">
        <v>565</v>
      </c>
      <c r="E4993" s="140">
        <v>575</v>
      </c>
    </row>
    <row r="4994" spans="2:5">
      <c r="B4994" s="139">
        <v>44439</v>
      </c>
      <c r="C4994" t="s">
        <v>567</v>
      </c>
      <c r="D4994" t="s">
        <v>563</v>
      </c>
      <c r="E4994" s="140">
        <v>823</v>
      </c>
    </row>
    <row r="4995" spans="2:5">
      <c r="B4995" s="139">
        <v>44254</v>
      </c>
      <c r="C4995" t="s">
        <v>569</v>
      </c>
      <c r="D4995" t="s">
        <v>565</v>
      </c>
      <c r="E4995" s="140">
        <v>305</v>
      </c>
    </row>
    <row r="4996" spans="2:5">
      <c r="B4996" s="139">
        <v>44543</v>
      </c>
      <c r="C4996" t="s">
        <v>568</v>
      </c>
      <c r="D4996" t="s">
        <v>560</v>
      </c>
      <c r="E4996" s="140">
        <v>114</v>
      </c>
    </row>
    <row r="4997" spans="2:5">
      <c r="B4997" s="139">
        <v>44309</v>
      </c>
      <c r="C4997" t="s">
        <v>561</v>
      </c>
      <c r="D4997" t="s">
        <v>565</v>
      </c>
      <c r="E4997" s="140">
        <v>479</v>
      </c>
    </row>
    <row r="4998" spans="2:5">
      <c r="B4998" s="139">
        <v>44381</v>
      </c>
      <c r="C4998" t="s">
        <v>562</v>
      </c>
      <c r="D4998" t="s">
        <v>565</v>
      </c>
      <c r="E4998" s="140">
        <v>820</v>
      </c>
    </row>
    <row r="4999" spans="2:5">
      <c r="B4999" s="139">
        <v>44385</v>
      </c>
      <c r="C4999" t="s">
        <v>568</v>
      </c>
      <c r="D4999" t="s">
        <v>565</v>
      </c>
      <c r="E4999" s="140">
        <v>744</v>
      </c>
    </row>
    <row r="5000" spans="2:5">
      <c r="B5000" s="139">
        <v>44285</v>
      </c>
      <c r="C5000" t="s">
        <v>569</v>
      </c>
      <c r="D5000" t="s">
        <v>565</v>
      </c>
      <c r="E5000" s="140">
        <v>270</v>
      </c>
    </row>
    <row r="5001" spans="2:5">
      <c r="B5001" s="139">
        <v>44376</v>
      </c>
      <c r="C5001" t="s">
        <v>562</v>
      </c>
      <c r="D5001" t="s">
        <v>563</v>
      </c>
      <c r="E5001" s="140">
        <v>441</v>
      </c>
    </row>
    <row r="5002" spans="2:5">
      <c r="B5002" s="139">
        <v>44364</v>
      </c>
      <c r="C5002" t="s">
        <v>564</v>
      </c>
      <c r="D5002" t="s">
        <v>563</v>
      </c>
      <c r="E5002" s="140">
        <v>904</v>
      </c>
    </row>
    <row r="5003" spans="2:5">
      <c r="B5003" s="139">
        <v>44342</v>
      </c>
      <c r="C5003" t="s">
        <v>570</v>
      </c>
      <c r="D5003" t="s">
        <v>565</v>
      </c>
      <c r="E5003" s="140">
        <v>344</v>
      </c>
    </row>
    <row r="5004" spans="2:5">
      <c r="B5004" s="139">
        <v>44379</v>
      </c>
      <c r="C5004" t="s">
        <v>571</v>
      </c>
      <c r="D5004" t="s">
        <v>560</v>
      </c>
      <c r="E5004" s="140">
        <v>221</v>
      </c>
    </row>
    <row r="5005" spans="2:5">
      <c r="B5005" s="139">
        <v>44509</v>
      </c>
      <c r="C5005" t="s">
        <v>566</v>
      </c>
      <c r="D5005" t="s">
        <v>560</v>
      </c>
      <c r="E5005" s="140">
        <v>207</v>
      </c>
    </row>
    <row r="5006" spans="2:5">
      <c r="B5006" s="139">
        <v>44551</v>
      </c>
      <c r="C5006" t="s">
        <v>562</v>
      </c>
      <c r="D5006" t="s">
        <v>563</v>
      </c>
      <c r="E5006" s="140">
        <v>735</v>
      </c>
    </row>
    <row r="5007" spans="2:5">
      <c r="B5007" s="139">
        <v>44288</v>
      </c>
      <c r="C5007" t="s">
        <v>566</v>
      </c>
      <c r="D5007" t="s">
        <v>560</v>
      </c>
      <c r="E5007" s="140">
        <v>324</v>
      </c>
    </row>
    <row r="5008" spans="2:5">
      <c r="B5008" s="139">
        <v>44536</v>
      </c>
      <c r="C5008" t="s">
        <v>562</v>
      </c>
      <c r="D5008" t="s">
        <v>560</v>
      </c>
      <c r="E5008" s="140">
        <v>420</v>
      </c>
    </row>
    <row r="5009" spans="2:5">
      <c r="B5009" s="139">
        <v>44449</v>
      </c>
      <c r="C5009" t="s">
        <v>566</v>
      </c>
      <c r="D5009" t="s">
        <v>560</v>
      </c>
      <c r="E5009" s="140">
        <v>478</v>
      </c>
    </row>
    <row r="5010" spans="2:5">
      <c r="B5010" s="139">
        <v>44426</v>
      </c>
      <c r="C5010" t="s">
        <v>564</v>
      </c>
      <c r="D5010" t="s">
        <v>565</v>
      </c>
      <c r="E5010" s="140">
        <v>131</v>
      </c>
    </row>
    <row r="5011" spans="2:5">
      <c r="B5011" s="139">
        <v>44366</v>
      </c>
      <c r="C5011" t="s">
        <v>561</v>
      </c>
      <c r="D5011" t="s">
        <v>563</v>
      </c>
      <c r="E5011" s="140">
        <v>903</v>
      </c>
    </row>
    <row r="5012" spans="2:5">
      <c r="B5012" s="139">
        <v>44197</v>
      </c>
      <c r="C5012" t="s">
        <v>564</v>
      </c>
      <c r="D5012" t="s">
        <v>565</v>
      </c>
      <c r="E5012" s="140">
        <v>719</v>
      </c>
    </row>
    <row r="5013" spans="2:5">
      <c r="B5013" s="139">
        <v>44478</v>
      </c>
      <c r="C5013" t="s">
        <v>571</v>
      </c>
      <c r="D5013" t="s">
        <v>560</v>
      </c>
      <c r="E5013" s="140">
        <v>892</v>
      </c>
    </row>
    <row r="5014" spans="2:5">
      <c r="B5014" s="139">
        <v>44477</v>
      </c>
      <c r="C5014" t="s">
        <v>562</v>
      </c>
      <c r="D5014" t="s">
        <v>565</v>
      </c>
      <c r="E5014" s="140">
        <v>592</v>
      </c>
    </row>
    <row r="5015" spans="2:5">
      <c r="B5015" s="139">
        <v>44534</v>
      </c>
      <c r="C5015" t="s">
        <v>567</v>
      </c>
      <c r="D5015" t="s">
        <v>565</v>
      </c>
      <c r="E5015" s="140">
        <v>323</v>
      </c>
    </row>
    <row r="5016" spans="2:5">
      <c r="B5016" s="139">
        <v>44452</v>
      </c>
      <c r="C5016" t="s">
        <v>561</v>
      </c>
      <c r="D5016" t="s">
        <v>560</v>
      </c>
      <c r="E5016" s="140">
        <v>767</v>
      </c>
    </row>
    <row r="5017" spans="2:5">
      <c r="B5017" s="139">
        <v>44249</v>
      </c>
      <c r="C5017" t="s">
        <v>568</v>
      </c>
      <c r="D5017" t="s">
        <v>565</v>
      </c>
      <c r="E5017" s="140">
        <v>662</v>
      </c>
    </row>
    <row r="5018" spans="2:5">
      <c r="B5018" s="139">
        <v>44258</v>
      </c>
      <c r="C5018" t="s">
        <v>570</v>
      </c>
      <c r="D5018" t="s">
        <v>560</v>
      </c>
      <c r="E5018" s="140">
        <v>568</v>
      </c>
    </row>
    <row r="5019" spans="2:5">
      <c r="B5019" s="139">
        <v>44213</v>
      </c>
      <c r="C5019" t="s">
        <v>564</v>
      </c>
      <c r="D5019" t="s">
        <v>560</v>
      </c>
      <c r="E5019" s="140">
        <v>945</v>
      </c>
    </row>
    <row r="5020" spans="2:5">
      <c r="B5020" s="139">
        <v>44351</v>
      </c>
      <c r="C5020" t="s">
        <v>561</v>
      </c>
      <c r="D5020" t="s">
        <v>560</v>
      </c>
      <c r="E5020" s="140">
        <v>227</v>
      </c>
    </row>
    <row r="5021" spans="2:5">
      <c r="B5021" s="139">
        <v>44473</v>
      </c>
      <c r="C5021" t="s">
        <v>564</v>
      </c>
      <c r="D5021" t="s">
        <v>560</v>
      </c>
      <c r="E5021" s="140">
        <v>200</v>
      </c>
    </row>
    <row r="5022" spans="2:5">
      <c r="B5022" s="139">
        <v>44481</v>
      </c>
      <c r="C5022" t="s">
        <v>561</v>
      </c>
      <c r="D5022" t="s">
        <v>563</v>
      </c>
      <c r="E5022" s="140">
        <v>332</v>
      </c>
    </row>
    <row r="5023" spans="2:5">
      <c r="B5023" s="139">
        <v>44554</v>
      </c>
      <c r="C5023" t="s">
        <v>562</v>
      </c>
      <c r="D5023" t="s">
        <v>560</v>
      </c>
      <c r="E5023" s="140">
        <v>406</v>
      </c>
    </row>
    <row r="5024" spans="2:5">
      <c r="B5024" s="139">
        <v>44437</v>
      </c>
      <c r="C5024" t="s">
        <v>561</v>
      </c>
      <c r="D5024" t="s">
        <v>565</v>
      </c>
      <c r="E5024" s="140">
        <v>349</v>
      </c>
    </row>
    <row r="5025" spans="2:5">
      <c r="B5025" s="139">
        <v>44491</v>
      </c>
      <c r="C5025" t="s">
        <v>570</v>
      </c>
      <c r="D5025" t="s">
        <v>565</v>
      </c>
      <c r="E5025" s="140">
        <v>125</v>
      </c>
    </row>
    <row r="5026" spans="2:5">
      <c r="B5026" s="139">
        <v>44493</v>
      </c>
      <c r="C5026" t="s">
        <v>559</v>
      </c>
      <c r="D5026" t="s">
        <v>563</v>
      </c>
      <c r="E5026" s="140">
        <v>577</v>
      </c>
    </row>
    <row r="5027" spans="2:5">
      <c r="B5027" s="139">
        <v>44227</v>
      </c>
      <c r="C5027" t="s">
        <v>568</v>
      </c>
      <c r="D5027" t="s">
        <v>563</v>
      </c>
      <c r="E5027" s="140">
        <v>938</v>
      </c>
    </row>
    <row r="5028" spans="2:5">
      <c r="B5028" s="139">
        <v>44259</v>
      </c>
      <c r="C5028" t="s">
        <v>571</v>
      </c>
      <c r="D5028" t="s">
        <v>563</v>
      </c>
      <c r="E5028" s="140">
        <v>813</v>
      </c>
    </row>
    <row r="5029" spans="2:5">
      <c r="B5029" s="139">
        <v>44395</v>
      </c>
      <c r="C5029" t="s">
        <v>567</v>
      </c>
      <c r="D5029" t="s">
        <v>565</v>
      </c>
      <c r="E5029" s="140">
        <v>857</v>
      </c>
    </row>
    <row r="5030" spans="2:5">
      <c r="B5030" s="139">
        <v>44438</v>
      </c>
      <c r="C5030" t="s">
        <v>564</v>
      </c>
      <c r="D5030" t="s">
        <v>563</v>
      </c>
      <c r="E5030" s="140">
        <v>957</v>
      </c>
    </row>
    <row r="5031" spans="2:5">
      <c r="B5031" s="139">
        <v>44468</v>
      </c>
      <c r="C5031" t="s">
        <v>571</v>
      </c>
      <c r="D5031" t="s">
        <v>563</v>
      </c>
      <c r="E5031" s="140">
        <v>237</v>
      </c>
    </row>
    <row r="5032" spans="2:5">
      <c r="B5032" s="139">
        <v>44356</v>
      </c>
      <c r="C5032" t="s">
        <v>567</v>
      </c>
      <c r="D5032" t="s">
        <v>565</v>
      </c>
      <c r="E5032" s="140">
        <v>441</v>
      </c>
    </row>
    <row r="5033" spans="2:5">
      <c r="B5033" s="139">
        <v>44351</v>
      </c>
      <c r="C5033" t="s">
        <v>569</v>
      </c>
      <c r="D5033" t="s">
        <v>560</v>
      </c>
      <c r="E5033" s="140">
        <v>931</v>
      </c>
    </row>
    <row r="5034" spans="2:5">
      <c r="B5034" s="139">
        <v>44456</v>
      </c>
      <c r="C5034" t="s">
        <v>562</v>
      </c>
      <c r="D5034" t="s">
        <v>563</v>
      </c>
      <c r="E5034" s="140">
        <v>705</v>
      </c>
    </row>
    <row r="5035" spans="2:5">
      <c r="B5035" s="139">
        <v>44395</v>
      </c>
      <c r="C5035" t="s">
        <v>566</v>
      </c>
      <c r="D5035" t="s">
        <v>565</v>
      </c>
      <c r="E5035" s="140">
        <v>670</v>
      </c>
    </row>
    <row r="5036" spans="2:5">
      <c r="B5036" s="139">
        <v>44316</v>
      </c>
      <c r="C5036" t="s">
        <v>569</v>
      </c>
      <c r="D5036" t="s">
        <v>563</v>
      </c>
      <c r="E5036" s="140">
        <v>934</v>
      </c>
    </row>
    <row r="5037" spans="2:5">
      <c r="B5037" s="139">
        <v>44199</v>
      </c>
      <c r="C5037" t="s">
        <v>568</v>
      </c>
      <c r="D5037" t="s">
        <v>560</v>
      </c>
      <c r="E5037" s="140">
        <v>361</v>
      </c>
    </row>
    <row r="5038" spans="2:5">
      <c r="B5038" s="139">
        <v>44536</v>
      </c>
      <c r="C5038" t="s">
        <v>564</v>
      </c>
      <c r="D5038" t="s">
        <v>563</v>
      </c>
      <c r="E5038" s="140">
        <v>920</v>
      </c>
    </row>
    <row r="5039" spans="2:5">
      <c r="B5039" s="139">
        <v>44358</v>
      </c>
      <c r="C5039" t="s">
        <v>571</v>
      </c>
      <c r="D5039" t="s">
        <v>563</v>
      </c>
      <c r="E5039" s="140">
        <v>179</v>
      </c>
    </row>
    <row r="5040" spans="2:5">
      <c r="B5040" s="139">
        <v>44434</v>
      </c>
      <c r="C5040" t="s">
        <v>568</v>
      </c>
      <c r="D5040" t="s">
        <v>560</v>
      </c>
      <c r="E5040" s="140">
        <v>302</v>
      </c>
    </row>
    <row r="5041" spans="2:5">
      <c r="B5041" s="139">
        <v>44360</v>
      </c>
      <c r="C5041" t="s">
        <v>559</v>
      </c>
      <c r="D5041" t="s">
        <v>563</v>
      </c>
      <c r="E5041" s="140">
        <v>835</v>
      </c>
    </row>
    <row r="5042" spans="2:5">
      <c r="B5042" s="139">
        <v>44454</v>
      </c>
      <c r="C5042" t="s">
        <v>569</v>
      </c>
      <c r="D5042" t="s">
        <v>560</v>
      </c>
      <c r="E5042" s="140">
        <v>809</v>
      </c>
    </row>
    <row r="5043" spans="2:5">
      <c r="B5043" s="139">
        <v>44511</v>
      </c>
      <c r="C5043" t="s">
        <v>559</v>
      </c>
      <c r="D5043" t="s">
        <v>563</v>
      </c>
      <c r="E5043" s="140">
        <v>703</v>
      </c>
    </row>
    <row r="5044" spans="2:5">
      <c r="B5044" s="139">
        <v>44290</v>
      </c>
      <c r="C5044" t="s">
        <v>562</v>
      </c>
      <c r="D5044" t="s">
        <v>565</v>
      </c>
      <c r="E5044" s="140">
        <v>762</v>
      </c>
    </row>
    <row r="5045" spans="2:5">
      <c r="B5045" s="139">
        <v>44317</v>
      </c>
      <c r="C5045" t="s">
        <v>568</v>
      </c>
      <c r="D5045" t="s">
        <v>560</v>
      </c>
      <c r="E5045" s="140">
        <v>261</v>
      </c>
    </row>
    <row r="5046" spans="2:5">
      <c r="B5046" s="139">
        <v>44408</v>
      </c>
      <c r="C5046" t="s">
        <v>567</v>
      </c>
      <c r="D5046" t="s">
        <v>563</v>
      </c>
      <c r="E5046" s="140">
        <v>905</v>
      </c>
    </row>
    <row r="5047" spans="2:5">
      <c r="B5047" s="139">
        <v>44262</v>
      </c>
      <c r="C5047" t="s">
        <v>570</v>
      </c>
      <c r="D5047" t="s">
        <v>560</v>
      </c>
      <c r="E5047" s="140">
        <v>797</v>
      </c>
    </row>
    <row r="5048" spans="2:5">
      <c r="B5048" s="139">
        <v>44285</v>
      </c>
      <c r="C5048" t="s">
        <v>566</v>
      </c>
      <c r="D5048" t="s">
        <v>565</v>
      </c>
      <c r="E5048" s="140">
        <v>167</v>
      </c>
    </row>
    <row r="5049" spans="2:5">
      <c r="B5049" s="139">
        <v>44340</v>
      </c>
      <c r="C5049" t="s">
        <v>559</v>
      </c>
      <c r="D5049" t="s">
        <v>565</v>
      </c>
      <c r="E5049" s="140">
        <v>628</v>
      </c>
    </row>
    <row r="5050" spans="2:5">
      <c r="B5050" s="139">
        <v>44406</v>
      </c>
      <c r="C5050" t="s">
        <v>571</v>
      </c>
      <c r="D5050" t="s">
        <v>560</v>
      </c>
      <c r="E5050" s="140">
        <v>281</v>
      </c>
    </row>
    <row r="5051" spans="2:5">
      <c r="B5051" s="139">
        <v>44328</v>
      </c>
      <c r="C5051" t="s">
        <v>561</v>
      </c>
      <c r="D5051" t="s">
        <v>563</v>
      </c>
      <c r="E5051" s="140">
        <v>979</v>
      </c>
    </row>
    <row r="5052" spans="2:5">
      <c r="B5052" s="139">
        <v>44537</v>
      </c>
      <c r="C5052" t="s">
        <v>568</v>
      </c>
      <c r="D5052" t="s">
        <v>565</v>
      </c>
      <c r="E5052" s="140">
        <v>316</v>
      </c>
    </row>
    <row r="5053" spans="2:5">
      <c r="B5053" s="139">
        <v>44531</v>
      </c>
      <c r="C5053" t="s">
        <v>564</v>
      </c>
      <c r="D5053" t="s">
        <v>563</v>
      </c>
      <c r="E5053" s="140">
        <v>854</v>
      </c>
    </row>
    <row r="5054" spans="2:5">
      <c r="B5054" s="139">
        <v>44423</v>
      </c>
      <c r="C5054" t="s">
        <v>570</v>
      </c>
      <c r="D5054" t="s">
        <v>565</v>
      </c>
      <c r="E5054" s="140">
        <v>706</v>
      </c>
    </row>
    <row r="5055" spans="2:5">
      <c r="B5055" s="139">
        <v>44432</v>
      </c>
      <c r="C5055" t="s">
        <v>562</v>
      </c>
      <c r="D5055" t="s">
        <v>563</v>
      </c>
      <c r="E5055" s="140">
        <v>406</v>
      </c>
    </row>
    <row r="5056" spans="2:5">
      <c r="B5056" s="139">
        <v>44378</v>
      </c>
      <c r="C5056" t="s">
        <v>559</v>
      </c>
      <c r="D5056" t="s">
        <v>560</v>
      </c>
      <c r="E5056" s="140">
        <v>722</v>
      </c>
    </row>
    <row r="5057" spans="2:5">
      <c r="B5057" s="139">
        <v>44515</v>
      </c>
      <c r="C5057" t="s">
        <v>564</v>
      </c>
      <c r="D5057" t="s">
        <v>565</v>
      </c>
      <c r="E5057" s="140">
        <v>162</v>
      </c>
    </row>
    <row r="5058" spans="2:5">
      <c r="B5058" s="139">
        <v>44294</v>
      </c>
      <c r="C5058" t="s">
        <v>562</v>
      </c>
      <c r="D5058" t="s">
        <v>560</v>
      </c>
      <c r="E5058" s="140">
        <v>388</v>
      </c>
    </row>
    <row r="5059" spans="2:5">
      <c r="B5059" s="139">
        <v>44403</v>
      </c>
      <c r="C5059" t="s">
        <v>566</v>
      </c>
      <c r="D5059" t="s">
        <v>560</v>
      </c>
      <c r="E5059" s="140">
        <v>412</v>
      </c>
    </row>
    <row r="5060" spans="2:5">
      <c r="B5060" s="139">
        <v>44299</v>
      </c>
      <c r="C5060" t="s">
        <v>571</v>
      </c>
      <c r="D5060" t="s">
        <v>565</v>
      </c>
      <c r="E5060" s="140">
        <v>314</v>
      </c>
    </row>
    <row r="5061" spans="2:5">
      <c r="B5061" s="139">
        <v>44351</v>
      </c>
      <c r="C5061" t="s">
        <v>567</v>
      </c>
      <c r="D5061" t="s">
        <v>560</v>
      </c>
      <c r="E5061" s="140">
        <v>311</v>
      </c>
    </row>
    <row r="5062" spans="2:5">
      <c r="B5062" s="139">
        <v>44483</v>
      </c>
      <c r="C5062" t="s">
        <v>567</v>
      </c>
      <c r="D5062" t="s">
        <v>565</v>
      </c>
      <c r="E5062" s="140">
        <v>916</v>
      </c>
    </row>
    <row r="5063" spans="2:5">
      <c r="B5063" s="139">
        <v>44311</v>
      </c>
      <c r="C5063" t="s">
        <v>559</v>
      </c>
      <c r="D5063" t="s">
        <v>565</v>
      </c>
      <c r="E5063" s="140">
        <v>328</v>
      </c>
    </row>
    <row r="5064" spans="2:5">
      <c r="B5064" s="139">
        <v>44473</v>
      </c>
      <c r="C5064" t="s">
        <v>559</v>
      </c>
      <c r="D5064" t="s">
        <v>560</v>
      </c>
      <c r="E5064" s="140">
        <v>250</v>
      </c>
    </row>
    <row r="5065" spans="2:5">
      <c r="B5065" s="139">
        <v>44486</v>
      </c>
      <c r="C5065" t="s">
        <v>564</v>
      </c>
      <c r="D5065" t="s">
        <v>560</v>
      </c>
      <c r="E5065" s="140">
        <v>516</v>
      </c>
    </row>
    <row r="5066" spans="2:5">
      <c r="B5066" s="139">
        <v>44249</v>
      </c>
      <c r="C5066" t="s">
        <v>566</v>
      </c>
      <c r="D5066" t="s">
        <v>565</v>
      </c>
      <c r="E5066" s="140">
        <v>832</v>
      </c>
    </row>
    <row r="5067" spans="2:5">
      <c r="B5067" s="139">
        <v>44385</v>
      </c>
      <c r="C5067" t="s">
        <v>566</v>
      </c>
      <c r="D5067" t="s">
        <v>565</v>
      </c>
      <c r="E5067" s="140">
        <v>274</v>
      </c>
    </row>
    <row r="5068" spans="2:5">
      <c r="B5068" s="139">
        <v>44376</v>
      </c>
      <c r="C5068" t="s">
        <v>559</v>
      </c>
      <c r="D5068" t="s">
        <v>560</v>
      </c>
      <c r="E5068" s="140">
        <v>592</v>
      </c>
    </row>
    <row r="5069" spans="2:5">
      <c r="B5069" s="139">
        <v>44223</v>
      </c>
      <c r="C5069" t="s">
        <v>559</v>
      </c>
      <c r="D5069" t="s">
        <v>565</v>
      </c>
      <c r="E5069" s="140">
        <v>916</v>
      </c>
    </row>
    <row r="5070" spans="2:5">
      <c r="B5070" s="139">
        <v>44234</v>
      </c>
      <c r="C5070" t="s">
        <v>570</v>
      </c>
      <c r="D5070" t="s">
        <v>563</v>
      </c>
      <c r="E5070" s="140">
        <v>429</v>
      </c>
    </row>
    <row r="5071" spans="2:5">
      <c r="B5071" s="139">
        <v>44386</v>
      </c>
      <c r="C5071" t="s">
        <v>567</v>
      </c>
      <c r="D5071" t="s">
        <v>565</v>
      </c>
      <c r="E5071" s="140">
        <v>698</v>
      </c>
    </row>
    <row r="5072" spans="2:5">
      <c r="B5072" s="139">
        <v>44264</v>
      </c>
      <c r="C5072" t="s">
        <v>559</v>
      </c>
      <c r="D5072" t="s">
        <v>563</v>
      </c>
      <c r="E5072" s="140">
        <v>294</v>
      </c>
    </row>
    <row r="5073" spans="2:5">
      <c r="B5073" s="139">
        <v>44513</v>
      </c>
      <c r="C5073" t="s">
        <v>570</v>
      </c>
      <c r="D5073" t="s">
        <v>560</v>
      </c>
      <c r="E5073" s="140">
        <v>796</v>
      </c>
    </row>
    <row r="5074" spans="2:5">
      <c r="B5074" s="139">
        <v>44547</v>
      </c>
      <c r="C5074" t="s">
        <v>566</v>
      </c>
      <c r="D5074" t="s">
        <v>565</v>
      </c>
      <c r="E5074" s="140">
        <v>988</v>
      </c>
    </row>
    <row r="5075" spans="2:5">
      <c r="B5075" s="139">
        <v>44516</v>
      </c>
      <c r="C5075" t="s">
        <v>564</v>
      </c>
      <c r="D5075" t="s">
        <v>560</v>
      </c>
      <c r="E5075" s="140">
        <v>160</v>
      </c>
    </row>
    <row r="5076" spans="2:5">
      <c r="B5076" s="139">
        <v>44255</v>
      </c>
      <c r="C5076" t="s">
        <v>569</v>
      </c>
      <c r="D5076" t="s">
        <v>560</v>
      </c>
      <c r="E5076" s="140">
        <v>160</v>
      </c>
    </row>
    <row r="5077" spans="2:5">
      <c r="B5077" s="139">
        <v>44367</v>
      </c>
      <c r="C5077" t="s">
        <v>567</v>
      </c>
      <c r="D5077" t="s">
        <v>563</v>
      </c>
      <c r="E5077" s="140">
        <v>270</v>
      </c>
    </row>
    <row r="5078" spans="2:5">
      <c r="B5078" s="139">
        <v>44527</v>
      </c>
      <c r="C5078" t="s">
        <v>568</v>
      </c>
      <c r="D5078" t="s">
        <v>565</v>
      </c>
      <c r="E5078" s="140">
        <v>625</v>
      </c>
    </row>
    <row r="5079" spans="2:5">
      <c r="B5079" s="139">
        <v>44311</v>
      </c>
      <c r="C5079" t="s">
        <v>561</v>
      </c>
      <c r="D5079" t="s">
        <v>565</v>
      </c>
      <c r="E5079" s="140">
        <v>897</v>
      </c>
    </row>
    <row r="5080" spans="2:5">
      <c r="B5080" s="139">
        <v>44243</v>
      </c>
      <c r="C5080" t="s">
        <v>571</v>
      </c>
      <c r="D5080" t="s">
        <v>563</v>
      </c>
      <c r="E5080" s="140">
        <v>749</v>
      </c>
    </row>
    <row r="5081" spans="2:5">
      <c r="B5081" s="139">
        <v>44418</v>
      </c>
      <c r="C5081" t="s">
        <v>569</v>
      </c>
      <c r="D5081" t="s">
        <v>560</v>
      </c>
      <c r="E5081" s="140">
        <v>530</v>
      </c>
    </row>
    <row r="5082" spans="2:5">
      <c r="B5082" s="139">
        <v>44554</v>
      </c>
      <c r="C5082" t="s">
        <v>564</v>
      </c>
      <c r="D5082" t="s">
        <v>565</v>
      </c>
      <c r="E5082" s="140">
        <v>530</v>
      </c>
    </row>
    <row r="5083" spans="2:5">
      <c r="B5083" s="139">
        <v>44230</v>
      </c>
      <c r="C5083" t="s">
        <v>570</v>
      </c>
      <c r="D5083" t="s">
        <v>560</v>
      </c>
      <c r="E5083" s="140">
        <v>684</v>
      </c>
    </row>
    <row r="5084" spans="2:5">
      <c r="B5084" s="139">
        <v>44488</v>
      </c>
      <c r="C5084" t="s">
        <v>566</v>
      </c>
      <c r="D5084" t="s">
        <v>560</v>
      </c>
      <c r="E5084" s="140">
        <v>638</v>
      </c>
    </row>
    <row r="5085" spans="2:5">
      <c r="B5085" s="139">
        <v>44310</v>
      </c>
      <c r="C5085" t="s">
        <v>562</v>
      </c>
      <c r="D5085" t="s">
        <v>560</v>
      </c>
      <c r="E5085" s="140">
        <v>964</v>
      </c>
    </row>
    <row r="5086" spans="2:5">
      <c r="B5086" s="139">
        <v>44266</v>
      </c>
      <c r="C5086" t="s">
        <v>569</v>
      </c>
      <c r="D5086" t="s">
        <v>563</v>
      </c>
      <c r="E5086" s="140">
        <v>458</v>
      </c>
    </row>
    <row r="5087" spans="2:5">
      <c r="B5087" s="139">
        <v>44546</v>
      </c>
      <c r="C5087" t="s">
        <v>570</v>
      </c>
      <c r="D5087" t="s">
        <v>563</v>
      </c>
      <c r="E5087" s="140">
        <v>235</v>
      </c>
    </row>
    <row r="5088" spans="2:5">
      <c r="B5088" s="139">
        <v>44428</v>
      </c>
      <c r="C5088" t="s">
        <v>562</v>
      </c>
      <c r="D5088" t="s">
        <v>560</v>
      </c>
      <c r="E5088" s="140">
        <v>410</v>
      </c>
    </row>
    <row r="5089" spans="2:5">
      <c r="B5089" s="139">
        <v>44350</v>
      </c>
      <c r="C5089" t="s">
        <v>570</v>
      </c>
      <c r="D5089" t="s">
        <v>560</v>
      </c>
      <c r="E5089" s="140">
        <v>665</v>
      </c>
    </row>
    <row r="5090" spans="2:5">
      <c r="B5090" s="139">
        <v>44325</v>
      </c>
      <c r="C5090" t="s">
        <v>559</v>
      </c>
      <c r="D5090" t="s">
        <v>560</v>
      </c>
      <c r="E5090" s="140">
        <v>197</v>
      </c>
    </row>
    <row r="5091" spans="2:5">
      <c r="B5091" s="139">
        <v>44377</v>
      </c>
      <c r="C5091" t="s">
        <v>569</v>
      </c>
      <c r="D5091" t="s">
        <v>563</v>
      </c>
      <c r="E5091" s="140">
        <v>435</v>
      </c>
    </row>
    <row r="5092" spans="2:5">
      <c r="B5092" s="139">
        <v>44348</v>
      </c>
      <c r="C5092" t="s">
        <v>561</v>
      </c>
      <c r="D5092" t="s">
        <v>560</v>
      </c>
      <c r="E5092" s="140">
        <v>334</v>
      </c>
    </row>
    <row r="5093" spans="2:5">
      <c r="B5093" s="139">
        <v>44433</v>
      </c>
      <c r="C5093" t="s">
        <v>566</v>
      </c>
      <c r="D5093" t="s">
        <v>560</v>
      </c>
      <c r="E5093" s="140">
        <v>127</v>
      </c>
    </row>
    <row r="5094" spans="2:5">
      <c r="B5094" s="139">
        <v>44331</v>
      </c>
      <c r="C5094" t="s">
        <v>570</v>
      </c>
      <c r="D5094" t="s">
        <v>563</v>
      </c>
      <c r="E5094" s="140">
        <v>282</v>
      </c>
    </row>
    <row r="5095" spans="2:5">
      <c r="B5095" s="139">
        <v>44474</v>
      </c>
      <c r="C5095" t="s">
        <v>564</v>
      </c>
      <c r="D5095" t="s">
        <v>563</v>
      </c>
      <c r="E5095" s="140">
        <v>380</v>
      </c>
    </row>
    <row r="5096" spans="2:5">
      <c r="B5096" s="139">
        <v>44304</v>
      </c>
      <c r="C5096" t="s">
        <v>562</v>
      </c>
      <c r="D5096" t="s">
        <v>565</v>
      </c>
      <c r="E5096" s="140">
        <v>820</v>
      </c>
    </row>
    <row r="5097" spans="2:5">
      <c r="B5097" s="139">
        <v>44314</v>
      </c>
      <c r="C5097" t="s">
        <v>559</v>
      </c>
      <c r="D5097" t="s">
        <v>560</v>
      </c>
      <c r="E5097" s="140">
        <v>387</v>
      </c>
    </row>
    <row r="5098" spans="2:5">
      <c r="B5098" s="139">
        <v>44338</v>
      </c>
      <c r="C5098" t="s">
        <v>569</v>
      </c>
      <c r="D5098" t="s">
        <v>560</v>
      </c>
      <c r="E5098" s="140">
        <v>739</v>
      </c>
    </row>
    <row r="5099" spans="2:5">
      <c r="B5099" s="139">
        <v>44200</v>
      </c>
      <c r="C5099" t="s">
        <v>564</v>
      </c>
      <c r="D5099" t="s">
        <v>565</v>
      </c>
      <c r="E5099" s="140">
        <v>574</v>
      </c>
    </row>
    <row r="5100" spans="2:5">
      <c r="B5100" s="139">
        <v>44462</v>
      </c>
      <c r="C5100" t="s">
        <v>559</v>
      </c>
      <c r="D5100" t="s">
        <v>560</v>
      </c>
      <c r="E5100" s="140">
        <v>545</v>
      </c>
    </row>
    <row r="5101" spans="2:5">
      <c r="B5101" s="139">
        <v>44300</v>
      </c>
      <c r="C5101" t="s">
        <v>568</v>
      </c>
      <c r="D5101" t="s">
        <v>560</v>
      </c>
      <c r="E5101" s="140">
        <v>867</v>
      </c>
    </row>
    <row r="5102" spans="2:5">
      <c r="B5102" s="139">
        <v>44523</v>
      </c>
      <c r="C5102" t="s">
        <v>564</v>
      </c>
      <c r="D5102" t="s">
        <v>563</v>
      </c>
      <c r="E5102" s="140">
        <v>962</v>
      </c>
    </row>
    <row r="5103" spans="2:5">
      <c r="B5103" s="139">
        <v>44371</v>
      </c>
      <c r="C5103" t="s">
        <v>570</v>
      </c>
      <c r="D5103" t="s">
        <v>563</v>
      </c>
      <c r="E5103" s="140">
        <v>695</v>
      </c>
    </row>
    <row r="5104" spans="2:5">
      <c r="B5104" s="139">
        <v>44418</v>
      </c>
      <c r="C5104" t="s">
        <v>569</v>
      </c>
      <c r="D5104" t="s">
        <v>565</v>
      </c>
      <c r="E5104" s="140">
        <v>958</v>
      </c>
    </row>
    <row r="5105" spans="2:5">
      <c r="B5105" s="139">
        <v>44528</v>
      </c>
      <c r="C5105" t="s">
        <v>568</v>
      </c>
      <c r="D5105" t="s">
        <v>560</v>
      </c>
      <c r="E5105" s="140">
        <v>466</v>
      </c>
    </row>
    <row r="5106" spans="2:5">
      <c r="B5106" s="139">
        <v>44561</v>
      </c>
      <c r="C5106" t="s">
        <v>559</v>
      </c>
      <c r="D5106" t="s">
        <v>560</v>
      </c>
      <c r="E5106" s="140">
        <v>432</v>
      </c>
    </row>
    <row r="5107" spans="2:5">
      <c r="B5107" s="139">
        <v>44508</v>
      </c>
      <c r="C5107" t="s">
        <v>559</v>
      </c>
      <c r="D5107" t="s">
        <v>563</v>
      </c>
      <c r="E5107" s="140">
        <v>890</v>
      </c>
    </row>
    <row r="5108" spans="2:5">
      <c r="B5108" s="139">
        <v>44394</v>
      </c>
      <c r="C5108" t="s">
        <v>568</v>
      </c>
      <c r="D5108" t="s">
        <v>560</v>
      </c>
      <c r="E5108" s="140">
        <v>127</v>
      </c>
    </row>
    <row r="5109" spans="2:5">
      <c r="B5109" s="139">
        <v>44415</v>
      </c>
      <c r="C5109" t="s">
        <v>562</v>
      </c>
      <c r="D5109" t="s">
        <v>560</v>
      </c>
      <c r="E5109" s="140">
        <v>619</v>
      </c>
    </row>
    <row r="5110" spans="2:5">
      <c r="B5110" s="139">
        <v>44311</v>
      </c>
      <c r="C5110" t="s">
        <v>562</v>
      </c>
      <c r="D5110" t="s">
        <v>560</v>
      </c>
      <c r="E5110" s="140">
        <v>163</v>
      </c>
    </row>
    <row r="5111" spans="2:5">
      <c r="B5111" s="139">
        <v>44254</v>
      </c>
      <c r="C5111" t="s">
        <v>559</v>
      </c>
      <c r="D5111" t="s">
        <v>560</v>
      </c>
      <c r="E5111" s="140">
        <v>442</v>
      </c>
    </row>
    <row r="5112" spans="2:5">
      <c r="B5112" s="139">
        <v>44205</v>
      </c>
      <c r="C5112" t="s">
        <v>562</v>
      </c>
      <c r="D5112" t="s">
        <v>560</v>
      </c>
      <c r="E5112" s="140">
        <v>688</v>
      </c>
    </row>
    <row r="5113" spans="2:5">
      <c r="B5113" s="139">
        <v>44517</v>
      </c>
      <c r="C5113" t="s">
        <v>568</v>
      </c>
      <c r="D5113" t="s">
        <v>563</v>
      </c>
      <c r="E5113" s="140">
        <v>920</v>
      </c>
    </row>
    <row r="5114" spans="2:5">
      <c r="B5114" s="139">
        <v>44542</v>
      </c>
      <c r="C5114" t="s">
        <v>568</v>
      </c>
      <c r="D5114" t="s">
        <v>563</v>
      </c>
      <c r="E5114" s="140">
        <v>813</v>
      </c>
    </row>
    <row r="5115" spans="2:5">
      <c r="B5115" s="139">
        <v>44432</v>
      </c>
      <c r="C5115" t="s">
        <v>568</v>
      </c>
      <c r="D5115" t="s">
        <v>565</v>
      </c>
      <c r="E5115" s="140">
        <v>437</v>
      </c>
    </row>
    <row r="5116" spans="2:5">
      <c r="B5116" s="139">
        <v>44383</v>
      </c>
      <c r="C5116" t="s">
        <v>561</v>
      </c>
      <c r="D5116" t="s">
        <v>565</v>
      </c>
      <c r="E5116" s="140">
        <v>311</v>
      </c>
    </row>
    <row r="5117" spans="2:5">
      <c r="B5117" s="139">
        <v>44530</v>
      </c>
      <c r="C5117" t="s">
        <v>571</v>
      </c>
      <c r="D5117" t="s">
        <v>565</v>
      </c>
      <c r="E5117" s="140">
        <v>705</v>
      </c>
    </row>
    <row r="5118" spans="2:5">
      <c r="B5118" s="139">
        <v>44452</v>
      </c>
      <c r="C5118" t="s">
        <v>559</v>
      </c>
      <c r="D5118" t="s">
        <v>565</v>
      </c>
      <c r="E5118" s="140">
        <v>454</v>
      </c>
    </row>
    <row r="5119" spans="2:5">
      <c r="B5119" s="139">
        <v>44251</v>
      </c>
      <c r="C5119" t="s">
        <v>559</v>
      </c>
      <c r="D5119" t="s">
        <v>565</v>
      </c>
      <c r="E5119" s="140">
        <v>229</v>
      </c>
    </row>
    <row r="5120" spans="2:5">
      <c r="B5120" s="139">
        <v>44239</v>
      </c>
      <c r="C5120" t="s">
        <v>559</v>
      </c>
      <c r="D5120" t="s">
        <v>565</v>
      </c>
      <c r="E5120" s="140">
        <v>228</v>
      </c>
    </row>
    <row r="5121" spans="2:5">
      <c r="B5121" s="139">
        <v>44274</v>
      </c>
      <c r="C5121" t="s">
        <v>561</v>
      </c>
      <c r="D5121" t="s">
        <v>560</v>
      </c>
      <c r="E5121" s="140">
        <v>222</v>
      </c>
    </row>
    <row r="5122" spans="2:5">
      <c r="B5122" s="139">
        <v>44236</v>
      </c>
      <c r="C5122" t="s">
        <v>561</v>
      </c>
      <c r="D5122" t="s">
        <v>560</v>
      </c>
      <c r="E5122" s="140">
        <v>359</v>
      </c>
    </row>
    <row r="5123" spans="2:5">
      <c r="B5123" s="139">
        <v>44499</v>
      </c>
      <c r="C5123" t="s">
        <v>567</v>
      </c>
      <c r="D5123" t="s">
        <v>563</v>
      </c>
      <c r="E5123" s="140">
        <v>324</v>
      </c>
    </row>
    <row r="5124" spans="2:5">
      <c r="B5124" s="139">
        <v>44429</v>
      </c>
      <c r="C5124" t="s">
        <v>567</v>
      </c>
      <c r="D5124" t="s">
        <v>560</v>
      </c>
      <c r="E5124" s="140">
        <v>182</v>
      </c>
    </row>
    <row r="5125" spans="2:5">
      <c r="B5125" s="139">
        <v>44209</v>
      </c>
      <c r="C5125" t="s">
        <v>566</v>
      </c>
      <c r="D5125" t="s">
        <v>560</v>
      </c>
      <c r="E5125" s="140">
        <v>571</v>
      </c>
    </row>
    <row r="5126" spans="2:5">
      <c r="B5126" s="139">
        <v>44555</v>
      </c>
      <c r="C5126" t="s">
        <v>566</v>
      </c>
      <c r="D5126" t="s">
        <v>560</v>
      </c>
      <c r="E5126" s="140">
        <v>290</v>
      </c>
    </row>
    <row r="5127" spans="2:5">
      <c r="B5127" s="139">
        <v>44240</v>
      </c>
      <c r="C5127" t="s">
        <v>561</v>
      </c>
      <c r="D5127" t="s">
        <v>560</v>
      </c>
      <c r="E5127" s="140">
        <v>460</v>
      </c>
    </row>
    <row r="5128" spans="2:5">
      <c r="B5128" s="139">
        <v>44334</v>
      </c>
      <c r="C5128" t="s">
        <v>562</v>
      </c>
      <c r="D5128" t="s">
        <v>565</v>
      </c>
      <c r="E5128" s="140">
        <v>469</v>
      </c>
    </row>
    <row r="5129" spans="2:5">
      <c r="B5129" s="139">
        <v>44230</v>
      </c>
      <c r="C5129" t="s">
        <v>562</v>
      </c>
      <c r="D5129" t="s">
        <v>565</v>
      </c>
      <c r="E5129" s="140">
        <v>625</v>
      </c>
    </row>
    <row r="5130" spans="2:5">
      <c r="B5130" s="139">
        <v>44532</v>
      </c>
      <c r="C5130" t="s">
        <v>561</v>
      </c>
      <c r="D5130" t="s">
        <v>560</v>
      </c>
      <c r="E5130" s="140">
        <v>847</v>
      </c>
    </row>
    <row r="5131" spans="2:5">
      <c r="B5131" s="139">
        <v>44235</v>
      </c>
      <c r="C5131" t="s">
        <v>569</v>
      </c>
      <c r="D5131" t="s">
        <v>565</v>
      </c>
      <c r="E5131" s="140">
        <v>550</v>
      </c>
    </row>
    <row r="5132" spans="2:5">
      <c r="B5132" s="139">
        <v>44353</v>
      </c>
      <c r="C5132" t="s">
        <v>562</v>
      </c>
      <c r="D5132" t="s">
        <v>563</v>
      </c>
      <c r="E5132" s="140">
        <v>182</v>
      </c>
    </row>
    <row r="5133" spans="2:5">
      <c r="B5133" s="139">
        <v>44521</v>
      </c>
      <c r="C5133" t="s">
        <v>570</v>
      </c>
      <c r="D5133" t="s">
        <v>563</v>
      </c>
      <c r="E5133" s="140">
        <v>513</v>
      </c>
    </row>
    <row r="5134" spans="2:5">
      <c r="B5134" s="139">
        <v>44209</v>
      </c>
      <c r="C5134" t="s">
        <v>571</v>
      </c>
      <c r="D5134" t="s">
        <v>560</v>
      </c>
      <c r="E5134" s="140">
        <v>252</v>
      </c>
    </row>
    <row r="5135" spans="2:5">
      <c r="B5135" s="139">
        <v>44235</v>
      </c>
      <c r="C5135" t="s">
        <v>564</v>
      </c>
      <c r="D5135" t="s">
        <v>563</v>
      </c>
      <c r="E5135" s="140">
        <v>631</v>
      </c>
    </row>
    <row r="5136" spans="2:5">
      <c r="B5136" s="139">
        <v>44216</v>
      </c>
      <c r="C5136" t="s">
        <v>568</v>
      </c>
      <c r="D5136" t="s">
        <v>565</v>
      </c>
      <c r="E5136" s="140">
        <v>476</v>
      </c>
    </row>
    <row r="5137" spans="2:5">
      <c r="B5137" s="139">
        <v>44304</v>
      </c>
      <c r="C5137" t="s">
        <v>570</v>
      </c>
      <c r="D5137" t="s">
        <v>563</v>
      </c>
      <c r="E5137" s="140">
        <v>247</v>
      </c>
    </row>
    <row r="5138" spans="2:5">
      <c r="B5138" s="139">
        <v>44536</v>
      </c>
      <c r="C5138" t="s">
        <v>570</v>
      </c>
      <c r="D5138" t="s">
        <v>565</v>
      </c>
      <c r="E5138" s="140">
        <v>976</v>
      </c>
    </row>
    <row r="5139" spans="2:5">
      <c r="B5139" s="139">
        <v>44504</v>
      </c>
      <c r="C5139" t="s">
        <v>566</v>
      </c>
      <c r="D5139" t="s">
        <v>560</v>
      </c>
      <c r="E5139" s="140">
        <v>591</v>
      </c>
    </row>
    <row r="5140" spans="2:5">
      <c r="B5140" s="139">
        <v>44498</v>
      </c>
      <c r="C5140" t="s">
        <v>567</v>
      </c>
      <c r="D5140" t="s">
        <v>560</v>
      </c>
      <c r="E5140" s="140">
        <v>635</v>
      </c>
    </row>
    <row r="5141" spans="2:5">
      <c r="B5141" s="139">
        <v>44553</v>
      </c>
      <c r="C5141" t="s">
        <v>561</v>
      </c>
      <c r="D5141" t="s">
        <v>563</v>
      </c>
      <c r="E5141" s="140">
        <v>637</v>
      </c>
    </row>
    <row r="5142" spans="2:5">
      <c r="B5142" s="139">
        <v>44435</v>
      </c>
      <c r="C5142" t="s">
        <v>570</v>
      </c>
      <c r="D5142" t="s">
        <v>560</v>
      </c>
      <c r="E5142" s="140">
        <v>867</v>
      </c>
    </row>
    <row r="5143" spans="2:5">
      <c r="B5143" s="139">
        <v>44513</v>
      </c>
      <c r="C5143" t="s">
        <v>566</v>
      </c>
      <c r="D5143" t="s">
        <v>563</v>
      </c>
      <c r="E5143" s="140">
        <v>708</v>
      </c>
    </row>
    <row r="5144" spans="2:5">
      <c r="B5144" s="139">
        <v>44261</v>
      </c>
      <c r="C5144" t="s">
        <v>570</v>
      </c>
      <c r="D5144" t="s">
        <v>563</v>
      </c>
      <c r="E5144" s="140">
        <v>556</v>
      </c>
    </row>
    <row r="5145" spans="2:5">
      <c r="B5145" s="139">
        <v>44416</v>
      </c>
      <c r="C5145" t="s">
        <v>567</v>
      </c>
      <c r="D5145" t="s">
        <v>565</v>
      </c>
      <c r="E5145" s="140">
        <v>923</v>
      </c>
    </row>
    <row r="5146" spans="2:5">
      <c r="B5146" s="139">
        <v>44337</v>
      </c>
      <c r="C5146" t="s">
        <v>569</v>
      </c>
      <c r="D5146" t="s">
        <v>565</v>
      </c>
      <c r="E5146" s="140">
        <v>520</v>
      </c>
    </row>
    <row r="5147" spans="2:5">
      <c r="B5147" s="139">
        <v>44249</v>
      </c>
      <c r="C5147" t="s">
        <v>561</v>
      </c>
      <c r="D5147" t="s">
        <v>560</v>
      </c>
      <c r="E5147" s="140">
        <v>524</v>
      </c>
    </row>
    <row r="5148" spans="2:5">
      <c r="B5148" s="139">
        <v>44295</v>
      </c>
      <c r="C5148" t="s">
        <v>567</v>
      </c>
      <c r="D5148" t="s">
        <v>563</v>
      </c>
      <c r="E5148" s="140">
        <v>442</v>
      </c>
    </row>
    <row r="5149" spans="2:5">
      <c r="B5149" s="139">
        <v>44543</v>
      </c>
      <c r="C5149" t="s">
        <v>568</v>
      </c>
      <c r="D5149" t="s">
        <v>560</v>
      </c>
      <c r="E5149" s="140">
        <v>882</v>
      </c>
    </row>
    <row r="5150" spans="2:5">
      <c r="B5150" s="139">
        <v>44495</v>
      </c>
      <c r="C5150" t="s">
        <v>559</v>
      </c>
      <c r="D5150" t="s">
        <v>560</v>
      </c>
      <c r="E5150" s="140">
        <v>500</v>
      </c>
    </row>
    <row r="5151" spans="2:5">
      <c r="B5151" s="139">
        <v>44470</v>
      </c>
      <c r="C5151" t="s">
        <v>566</v>
      </c>
      <c r="D5151" t="s">
        <v>560</v>
      </c>
      <c r="E5151" s="140">
        <v>254</v>
      </c>
    </row>
    <row r="5152" spans="2:5">
      <c r="B5152" s="139">
        <v>44409</v>
      </c>
      <c r="C5152" t="s">
        <v>569</v>
      </c>
      <c r="D5152" t="s">
        <v>560</v>
      </c>
      <c r="E5152" s="140">
        <v>598</v>
      </c>
    </row>
    <row r="5153" spans="2:5">
      <c r="B5153" s="139">
        <v>44304</v>
      </c>
      <c r="C5153" t="s">
        <v>559</v>
      </c>
      <c r="D5153" t="s">
        <v>563</v>
      </c>
      <c r="E5153" s="140">
        <v>862</v>
      </c>
    </row>
    <row r="5154" spans="2:5">
      <c r="B5154" s="139">
        <v>44536</v>
      </c>
      <c r="C5154" t="s">
        <v>564</v>
      </c>
      <c r="D5154" t="s">
        <v>565</v>
      </c>
      <c r="E5154" s="140">
        <v>446</v>
      </c>
    </row>
    <row r="5155" spans="2:5">
      <c r="B5155" s="139">
        <v>44337</v>
      </c>
      <c r="C5155" t="s">
        <v>561</v>
      </c>
      <c r="D5155" t="s">
        <v>565</v>
      </c>
      <c r="E5155" s="140">
        <v>105</v>
      </c>
    </row>
    <row r="5156" spans="2:5">
      <c r="B5156" s="139">
        <v>44526</v>
      </c>
      <c r="C5156" t="s">
        <v>571</v>
      </c>
      <c r="D5156" t="s">
        <v>565</v>
      </c>
      <c r="E5156" s="140">
        <v>746</v>
      </c>
    </row>
    <row r="5157" spans="2:5">
      <c r="B5157" s="139">
        <v>44240</v>
      </c>
      <c r="C5157" t="s">
        <v>564</v>
      </c>
      <c r="D5157" t="s">
        <v>560</v>
      </c>
      <c r="E5157" s="140">
        <v>379</v>
      </c>
    </row>
    <row r="5158" spans="2:5">
      <c r="B5158" s="139">
        <v>44363</v>
      </c>
      <c r="C5158" t="s">
        <v>562</v>
      </c>
      <c r="D5158" t="s">
        <v>565</v>
      </c>
      <c r="E5158" s="140">
        <v>221</v>
      </c>
    </row>
    <row r="5159" spans="2:5">
      <c r="B5159" s="139">
        <v>44423</v>
      </c>
      <c r="C5159" t="s">
        <v>562</v>
      </c>
      <c r="D5159" t="s">
        <v>560</v>
      </c>
      <c r="E5159" s="140">
        <v>342</v>
      </c>
    </row>
    <row r="5160" spans="2:5">
      <c r="B5160" s="139">
        <v>44438</v>
      </c>
      <c r="C5160" t="s">
        <v>561</v>
      </c>
      <c r="D5160" t="s">
        <v>563</v>
      </c>
      <c r="E5160" s="140">
        <v>928</v>
      </c>
    </row>
    <row r="5161" spans="2:5">
      <c r="B5161" s="139">
        <v>44478</v>
      </c>
      <c r="C5161" t="s">
        <v>566</v>
      </c>
      <c r="D5161" t="s">
        <v>565</v>
      </c>
      <c r="E5161" s="140">
        <v>214</v>
      </c>
    </row>
    <row r="5162" spans="2:5">
      <c r="B5162" s="139">
        <v>44201</v>
      </c>
      <c r="C5162" t="s">
        <v>561</v>
      </c>
      <c r="D5162" t="s">
        <v>563</v>
      </c>
      <c r="E5162" s="140">
        <v>160</v>
      </c>
    </row>
    <row r="5163" spans="2:5">
      <c r="B5163" s="139">
        <v>44212</v>
      </c>
      <c r="C5163" t="s">
        <v>566</v>
      </c>
      <c r="D5163" t="s">
        <v>565</v>
      </c>
      <c r="E5163" s="140">
        <v>286</v>
      </c>
    </row>
    <row r="5164" spans="2:5">
      <c r="B5164" s="139">
        <v>44279</v>
      </c>
      <c r="C5164" t="s">
        <v>559</v>
      </c>
      <c r="D5164" t="s">
        <v>563</v>
      </c>
      <c r="E5164" s="140">
        <v>763</v>
      </c>
    </row>
    <row r="5165" spans="2:5">
      <c r="B5165" s="139">
        <v>44248</v>
      </c>
      <c r="C5165" t="s">
        <v>570</v>
      </c>
      <c r="D5165" t="s">
        <v>560</v>
      </c>
      <c r="E5165" s="140">
        <v>612</v>
      </c>
    </row>
    <row r="5166" spans="2:5">
      <c r="B5166" s="139">
        <v>44426</v>
      </c>
      <c r="C5166" t="s">
        <v>567</v>
      </c>
      <c r="D5166" t="s">
        <v>560</v>
      </c>
      <c r="E5166" s="140">
        <v>886</v>
      </c>
    </row>
    <row r="5167" spans="2:5">
      <c r="B5167" s="139">
        <v>44332</v>
      </c>
      <c r="C5167" t="s">
        <v>561</v>
      </c>
      <c r="D5167" t="s">
        <v>560</v>
      </c>
      <c r="E5167" s="140">
        <v>277</v>
      </c>
    </row>
    <row r="5168" spans="2:5">
      <c r="B5168" s="139">
        <v>44350</v>
      </c>
      <c r="C5168" t="s">
        <v>569</v>
      </c>
      <c r="D5168" t="s">
        <v>563</v>
      </c>
      <c r="E5168" s="140">
        <v>963</v>
      </c>
    </row>
    <row r="5169" spans="2:5">
      <c r="B5169" s="139">
        <v>44415</v>
      </c>
      <c r="C5169" t="s">
        <v>570</v>
      </c>
      <c r="D5169" t="s">
        <v>563</v>
      </c>
      <c r="E5169" s="140">
        <v>349</v>
      </c>
    </row>
    <row r="5170" spans="2:5">
      <c r="B5170" s="139">
        <v>44379</v>
      </c>
      <c r="C5170" t="s">
        <v>564</v>
      </c>
      <c r="D5170" t="s">
        <v>560</v>
      </c>
      <c r="E5170" s="140">
        <v>615</v>
      </c>
    </row>
    <row r="5171" spans="2:5">
      <c r="B5171" s="139">
        <v>44353</v>
      </c>
      <c r="C5171" t="s">
        <v>567</v>
      </c>
      <c r="D5171" t="s">
        <v>563</v>
      </c>
      <c r="E5171" s="140">
        <v>996</v>
      </c>
    </row>
    <row r="5172" spans="2:5">
      <c r="B5172" s="139">
        <v>44347</v>
      </c>
      <c r="C5172" t="s">
        <v>567</v>
      </c>
      <c r="D5172" t="s">
        <v>563</v>
      </c>
      <c r="E5172" s="140">
        <v>901</v>
      </c>
    </row>
    <row r="5173" spans="2:5">
      <c r="B5173" s="139">
        <v>44525</v>
      </c>
      <c r="C5173" t="s">
        <v>570</v>
      </c>
      <c r="D5173" t="s">
        <v>565</v>
      </c>
      <c r="E5173" s="140">
        <v>178</v>
      </c>
    </row>
    <row r="5174" spans="2:5">
      <c r="B5174" s="139">
        <v>44289</v>
      </c>
      <c r="C5174" t="s">
        <v>568</v>
      </c>
      <c r="D5174" t="s">
        <v>565</v>
      </c>
      <c r="E5174" s="140">
        <v>974</v>
      </c>
    </row>
    <row r="5175" spans="2:5">
      <c r="B5175" s="139">
        <v>44558</v>
      </c>
      <c r="C5175" t="s">
        <v>559</v>
      </c>
      <c r="D5175" t="s">
        <v>565</v>
      </c>
      <c r="E5175" s="140">
        <v>438</v>
      </c>
    </row>
    <row r="5176" spans="2:5">
      <c r="B5176" s="139">
        <v>44354</v>
      </c>
      <c r="C5176" t="s">
        <v>569</v>
      </c>
      <c r="D5176" t="s">
        <v>563</v>
      </c>
      <c r="E5176" s="140">
        <v>527</v>
      </c>
    </row>
    <row r="5177" spans="2:5">
      <c r="B5177" s="139">
        <v>44521</v>
      </c>
      <c r="C5177" t="s">
        <v>562</v>
      </c>
      <c r="D5177" t="s">
        <v>560</v>
      </c>
      <c r="E5177" s="140">
        <v>163</v>
      </c>
    </row>
    <row r="5178" spans="2:5">
      <c r="B5178" s="139">
        <v>44413</v>
      </c>
      <c r="C5178" t="s">
        <v>562</v>
      </c>
      <c r="D5178" t="s">
        <v>563</v>
      </c>
      <c r="E5178" s="140">
        <v>702</v>
      </c>
    </row>
    <row r="5179" spans="2:5">
      <c r="B5179" s="139">
        <v>44289</v>
      </c>
      <c r="C5179" t="s">
        <v>562</v>
      </c>
      <c r="D5179" t="s">
        <v>565</v>
      </c>
      <c r="E5179" s="140">
        <v>185</v>
      </c>
    </row>
    <row r="5180" spans="2:5">
      <c r="B5180" s="139">
        <v>44386</v>
      </c>
      <c r="C5180" t="s">
        <v>559</v>
      </c>
      <c r="D5180" t="s">
        <v>565</v>
      </c>
      <c r="E5180" s="140">
        <v>310</v>
      </c>
    </row>
    <row r="5181" spans="2:5">
      <c r="B5181" s="139">
        <v>44527</v>
      </c>
      <c r="C5181" t="s">
        <v>561</v>
      </c>
      <c r="D5181" t="s">
        <v>560</v>
      </c>
      <c r="E5181" s="140">
        <v>469</v>
      </c>
    </row>
    <row r="5182" spans="2:5">
      <c r="B5182" s="139">
        <v>44556</v>
      </c>
      <c r="C5182" t="s">
        <v>571</v>
      </c>
      <c r="D5182" t="s">
        <v>563</v>
      </c>
      <c r="E5182" s="140">
        <v>446</v>
      </c>
    </row>
    <row r="5183" spans="2:5">
      <c r="B5183" s="139">
        <v>44214</v>
      </c>
      <c r="C5183" t="s">
        <v>566</v>
      </c>
      <c r="D5183" t="s">
        <v>563</v>
      </c>
      <c r="E5183" s="140">
        <v>315</v>
      </c>
    </row>
    <row r="5184" spans="2:5">
      <c r="B5184" s="139">
        <v>44264</v>
      </c>
      <c r="C5184" t="s">
        <v>571</v>
      </c>
      <c r="D5184" t="s">
        <v>563</v>
      </c>
      <c r="E5184" s="140">
        <v>352</v>
      </c>
    </row>
    <row r="5185" spans="2:5">
      <c r="B5185" s="139">
        <v>44292</v>
      </c>
      <c r="C5185" t="s">
        <v>559</v>
      </c>
      <c r="D5185" t="s">
        <v>560</v>
      </c>
      <c r="E5185" s="140">
        <v>913</v>
      </c>
    </row>
    <row r="5186" spans="2:5">
      <c r="B5186" s="139">
        <v>44279</v>
      </c>
      <c r="C5186" t="s">
        <v>559</v>
      </c>
      <c r="D5186" t="s">
        <v>565</v>
      </c>
      <c r="E5186" s="140">
        <v>893</v>
      </c>
    </row>
    <row r="5187" spans="2:5">
      <c r="B5187" s="139">
        <v>44213</v>
      </c>
      <c r="C5187" t="s">
        <v>569</v>
      </c>
      <c r="D5187" t="s">
        <v>565</v>
      </c>
      <c r="E5187" s="140">
        <v>751</v>
      </c>
    </row>
    <row r="5188" spans="2:5">
      <c r="B5188" s="139">
        <v>44530</v>
      </c>
      <c r="C5188" t="s">
        <v>566</v>
      </c>
      <c r="D5188" t="s">
        <v>565</v>
      </c>
      <c r="E5188" s="140">
        <v>611</v>
      </c>
    </row>
    <row r="5189" spans="2:5">
      <c r="B5189" s="139">
        <v>44431</v>
      </c>
      <c r="C5189" t="s">
        <v>571</v>
      </c>
      <c r="D5189" t="s">
        <v>563</v>
      </c>
      <c r="E5189" s="140">
        <v>257</v>
      </c>
    </row>
    <row r="5190" spans="2:5">
      <c r="B5190" s="139">
        <v>44305</v>
      </c>
      <c r="C5190" t="s">
        <v>562</v>
      </c>
      <c r="D5190" t="s">
        <v>560</v>
      </c>
      <c r="E5190" s="140">
        <v>894</v>
      </c>
    </row>
    <row r="5191" spans="2:5">
      <c r="B5191" s="139">
        <v>44509</v>
      </c>
      <c r="C5191" t="s">
        <v>569</v>
      </c>
      <c r="D5191" t="s">
        <v>563</v>
      </c>
      <c r="E5191" s="140">
        <v>343</v>
      </c>
    </row>
    <row r="5192" spans="2:5">
      <c r="B5192" s="139">
        <v>44476</v>
      </c>
      <c r="C5192" t="s">
        <v>571</v>
      </c>
      <c r="D5192" t="s">
        <v>563</v>
      </c>
      <c r="E5192" s="140">
        <v>143</v>
      </c>
    </row>
    <row r="5193" spans="2:5">
      <c r="B5193" s="139">
        <v>44529</v>
      </c>
      <c r="C5193" t="s">
        <v>570</v>
      </c>
      <c r="D5193" t="s">
        <v>565</v>
      </c>
      <c r="E5193" s="140">
        <v>341</v>
      </c>
    </row>
    <row r="5194" spans="2:5">
      <c r="B5194" s="139">
        <v>44456</v>
      </c>
      <c r="C5194" t="s">
        <v>564</v>
      </c>
      <c r="D5194" t="s">
        <v>560</v>
      </c>
      <c r="E5194" s="140">
        <v>856</v>
      </c>
    </row>
    <row r="5195" spans="2:5">
      <c r="B5195" s="139">
        <v>44512</v>
      </c>
      <c r="C5195" t="s">
        <v>566</v>
      </c>
      <c r="D5195" t="s">
        <v>560</v>
      </c>
      <c r="E5195" s="140">
        <v>303</v>
      </c>
    </row>
    <row r="5196" spans="2:5">
      <c r="B5196" s="139">
        <v>44200</v>
      </c>
      <c r="C5196" t="s">
        <v>562</v>
      </c>
      <c r="D5196" t="s">
        <v>563</v>
      </c>
      <c r="E5196" s="140">
        <v>296</v>
      </c>
    </row>
    <row r="5197" spans="2:5">
      <c r="B5197" s="139">
        <v>44502</v>
      </c>
      <c r="C5197" t="s">
        <v>567</v>
      </c>
      <c r="D5197" t="s">
        <v>560</v>
      </c>
      <c r="E5197" s="140">
        <v>412</v>
      </c>
    </row>
    <row r="5198" spans="2:5">
      <c r="B5198" s="139">
        <v>44381</v>
      </c>
      <c r="C5198" t="s">
        <v>569</v>
      </c>
      <c r="D5198" t="s">
        <v>565</v>
      </c>
      <c r="E5198" s="140">
        <v>984</v>
      </c>
    </row>
    <row r="5199" spans="2:5">
      <c r="B5199" s="139">
        <v>44509</v>
      </c>
      <c r="C5199" t="s">
        <v>567</v>
      </c>
      <c r="D5199" t="s">
        <v>560</v>
      </c>
      <c r="E5199" s="140">
        <v>363</v>
      </c>
    </row>
    <row r="5200" spans="2:5">
      <c r="B5200" s="139">
        <v>44286</v>
      </c>
      <c r="C5200" t="s">
        <v>567</v>
      </c>
      <c r="D5200" t="s">
        <v>563</v>
      </c>
      <c r="E5200" s="140">
        <v>982</v>
      </c>
    </row>
    <row r="5201" spans="2:5">
      <c r="B5201" s="139">
        <v>44532</v>
      </c>
      <c r="C5201" t="s">
        <v>567</v>
      </c>
      <c r="D5201" t="s">
        <v>563</v>
      </c>
      <c r="E5201" s="140">
        <v>136</v>
      </c>
    </row>
    <row r="5202" spans="2:5">
      <c r="B5202" s="139">
        <v>44484</v>
      </c>
      <c r="C5202" t="s">
        <v>569</v>
      </c>
      <c r="D5202" t="s">
        <v>563</v>
      </c>
      <c r="E5202" s="140">
        <v>277</v>
      </c>
    </row>
    <row r="5203" spans="2:5">
      <c r="B5203" s="139">
        <v>44532</v>
      </c>
      <c r="C5203" t="s">
        <v>570</v>
      </c>
      <c r="D5203" t="s">
        <v>563</v>
      </c>
      <c r="E5203" s="140">
        <v>318</v>
      </c>
    </row>
    <row r="5204" spans="2:5">
      <c r="B5204" s="139">
        <v>44468</v>
      </c>
      <c r="C5204" t="s">
        <v>562</v>
      </c>
      <c r="D5204" t="s">
        <v>565</v>
      </c>
      <c r="E5204" s="140">
        <v>383</v>
      </c>
    </row>
    <row r="5205" spans="2:5">
      <c r="B5205" s="139">
        <v>44343</v>
      </c>
      <c r="C5205" t="s">
        <v>561</v>
      </c>
      <c r="D5205" t="s">
        <v>560</v>
      </c>
      <c r="E5205" s="140">
        <v>142</v>
      </c>
    </row>
    <row r="5206" spans="2:5">
      <c r="B5206" s="139">
        <v>44392</v>
      </c>
      <c r="C5206" t="s">
        <v>571</v>
      </c>
      <c r="D5206" t="s">
        <v>563</v>
      </c>
      <c r="E5206" s="140">
        <v>202</v>
      </c>
    </row>
    <row r="5207" spans="2:5">
      <c r="B5207" s="139">
        <v>44531</v>
      </c>
      <c r="C5207" t="s">
        <v>567</v>
      </c>
      <c r="D5207" t="s">
        <v>563</v>
      </c>
      <c r="E5207" s="140">
        <v>919</v>
      </c>
    </row>
    <row r="5208" spans="2:5">
      <c r="B5208" s="139">
        <v>44472</v>
      </c>
      <c r="C5208" t="s">
        <v>569</v>
      </c>
      <c r="D5208" t="s">
        <v>563</v>
      </c>
      <c r="E5208" s="140">
        <v>968</v>
      </c>
    </row>
    <row r="5209" spans="2:5">
      <c r="B5209" s="139">
        <v>44518</v>
      </c>
      <c r="C5209" t="s">
        <v>570</v>
      </c>
      <c r="D5209" t="s">
        <v>560</v>
      </c>
      <c r="E5209" s="140">
        <v>925</v>
      </c>
    </row>
    <row r="5210" spans="2:5">
      <c r="B5210" s="139">
        <v>44340</v>
      </c>
      <c r="C5210" t="s">
        <v>569</v>
      </c>
      <c r="D5210" t="s">
        <v>565</v>
      </c>
      <c r="E5210" s="140">
        <v>310</v>
      </c>
    </row>
    <row r="5211" spans="2:5">
      <c r="B5211" s="139">
        <v>44317</v>
      </c>
      <c r="C5211" t="s">
        <v>559</v>
      </c>
      <c r="D5211" t="s">
        <v>563</v>
      </c>
      <c r="E5211" s="140">
        <v>213</v>
      </c>
    </row>
    <row r="5212" spans="2:5">
      <c r="B5212" s="139">
        <v>44340</v>
      </c>
      <c r="C5212" t="s">
        <v>566</v>
      </c>
      <c r="D5212" t="s">
        <v>565</v>
      </c>
      <c r="E5212" s="140">
        <v>599</v>
      </c>
    </row>
    <row r="5213" spans="2:5">
      <c r="B5213" s="139">
        <v>44538</v>
      </c>
      <c r="C5213" t="s">
        <v>569</v>
      </c>
      <c r="D5213" t="s">
        <v>565</v>
      </c>
      <c r="E5213" s="140">
        <v>311</v>
      </c>
    </row>
    <row r="5214" spans="2:5">
      <c r="B5214" s="139">
        <v>44372</v>
      </c>
      <c r="C5214" t="s">
        <v>559</v>
      </c>
      <c r="D5214" t="s">
        <v>563</v>
      </c>
      <c r="E5214" s="140">
        <v>907</v>
      </c>
    </row>
    <row r="5215" spans="2:5">
      <c r="B5215" s="139">
        <v>44299</v>
      </c>
      <c r="C5215" t="s">
        <v>559</v>
      </c>
      <c r="D5215" t="s">
        <v>560</v>
      </c>
      <c r="E5215" s="140">
        <v>397</v>
      </c>
    </row>
    <row r="5216" spans="2:5">
      <c r="B5216" s="139">
        <v>44354</v>
      </c>
      <c r="C5216" t="s">
        <v>559</v>
      </c>
      <c r="D5216" t="s">
        <v>560</v>
      </c>
      <c r="E5216" s="140">
        <v>523</v>
      </c>
    </row>
    <row r="5217" spans="2:5">
      <c r="B5217" s="139">
        <v>44256</v>
      </c>
      <c r="C5217" t="s">
        <v>571</v>
      </c>
      <c r="D5217" t="s">
        <v>560</v>
      </c>
      <c r="E5217" s="140">
        <v>280</v>
      </c>
    </row>
    <row r="5218" spans="2:5">
      <c r="B5218" s="139">
        <v>44211</v>
      </c>
      <c r="C5218" t="s">
        <v>568</v>
      </c>
      <c r="D5218" t="s">
        <v>560</v>
      </c>
      <c r="E5218" s="140">
        <v>335</v>
      </c>
    </row>
    <row r="5219" spans="2:5">
      <c r="B5219" s="139">
        <v>44270</v>
      </c>
      <c r="C5219" t="s">
        <v>567</v>
      </c>
      <c r="D5219" t="s">
        <v>563</v>
      </c>
      <c r="E5219" s="140">
        <v>824</v>
      </c>
    </row>
    <row r="5220" spans="2:5">
      <c r="B5220" s="139">
        <v>44382</v>
      </c>
      <c r="C5220" t="s">
        <v>568</v>
      </c>
      <c r="D5220" t="s">
        <v>560</v>
      </c>
      <c r="E5220" s="140">
        <v>717</v>
      </c>
    </row>
    <row r="5221" spans="2:5">
      <c r="B5221" s="139">
        <v>44495</v>
      </c>
      <c r="C5221" t="s">
        <v>570</v>
      </c>
      <c r="D5221" t="s">
        <v>563</v>
      </c>
      <c r="E5221" s="140">
        <v>424</v>
      </c>
    </row>
    <row r="5222" spans="2:5">
      <c r="B5222" s="139">
        <v>44230</v>
      </c>
      <c r="C5222" t="s">
        <v>561</v>
      </c>
      <c r="D5222" t="s">
        <v>563</v>
      </c>
      <c r="E5222" s="140">
        <v>999</v>
      </c>
    </row>
    <row r="5223" spans="2:5">
      <c r="B5223" s="139">
        <v>44409</v>
      </c>
      <c r="C5223" t="s">
        <v>566</v>
      </c>
      <c r="D5223" t="s">
        <v>565</v>
      </c>
      <c r="E5223" s="140">
        <v>173</v>
      </c>
    </row>
    <row r="5224" spans="2:5">
      <c r="B5224" s="139">
        <v>44399</v>
      </c>
      <c r="C5224" t="s">
        <v>561</v>
      </c>
      <c r="D5224" t="s">
        <v>563</v>
      </c>
      <c r="E5224" s="140">
        <v>577</v>
      </c>
    </row>
    <row r="5225" spans="2:5">
      <c r="B5225" s="139">
        <v>44312</v>
      </c>
      <c r="C5225" t="s">
        <v>569</v>
      </c>
      <c r="D5225" t="s">
        <v>563</v>
      </c>
      <c r="E5225" s="140">
        <v>688</v>
      </c>
    </row>
    <row r="5226" spans="2:5">
      <c r="B5226" s="139">
        <v>44561</v>
      </c>
      <c r="C5226" t="s">
        <v>561</v>
      </c>
      <c r="D5226" t="s">
        <v>560</v>
      </c>
      <c r="E5226" s="140">
        <v>421</v>
      </c>
    </row>
    <row r="5227" spans="2:5">
      <c r="B5227" s="139">
        <v>44352</v>
      </c>
      <c r="C5227" t="s">
        <v>569</v>
      </c>
      <c r="D5227" t="s">
        <v>560</v>
      </c>
      <c r="E5227" s="140">
        <v>125</v>
      </c>
    </row>
    <row r="5228" spans="2:5">
      <c r="B5228" s="139">
        <v>44284</v>
      </c>
      <c r="C5228" t="s">
        <v>564</v>
      </c>
      <c r="D5228" t="s">
        <v>563</v>
      </c>
      <c r="E5228" s="140">
        <v>863</v>
      </c>
    </row>
    <row r="5229" spans="2:5">
      <c r="B5229" s="139">
        <v>44239</v>
      </c>
      <c r="C5229" t="s">
        <v>562</v>
      </c>
      <c r="D5229" t="s">
        <v>560</v>
      </c>
      <c r="E5229" s="140">
        <v>197</v>
      </c>
    </row>
    <row r="5230" spans="2:5">
      <c r="B5230" s="139">
        <v>44462</v>
      </c>
      <c r="C5230" t="s">
        <v>567</v>
      </c>
      <c r="D5230" t="s">
        <v>560</v>
      </c>
      <c r="E5230" s="140">
        <v>476</v>
      </c>
    </row>
    <row r="5231" spans="2:5">
      <c r="B5231" s="139">
        <v>44346</v>
      </c>
      <c r="C5231" t="s">
        <v>561</v>
      </c>
      <c r="D5231" t="s">
        <v>560</v>
      </c>
      <c r="E5231" s="140">
        <v>763</v>
      </c>
    </row>
    <row r="5232" spans="2:5">
      <c r="B5232" s="139">
        <v>44302</v>
      </c>
      <c r="C5232" t="s">
        <v>568</v>
      </c>
      <c r="D5232" t="s">
        <v>560</v>
      </c>
      <c r="E5232" s="140">
        <v>423</v>
      </c>
    </row>
    <row r="5233" spans="2:5">
      <c r="B5233" s="139">
        <v>44384</v>
      </c>
      <c r="C5233" t="s">
        <v>559</v>
      </c>
      <c r="D5233" t="s">
        <v>565</v>
      </c>
      <c r="E5233" s="140">
        <v>694</v>
      </c>
    </row>
    <row r="5234" spans="2:5">
      <c r="B5234" s="139">
        <v>44524</v>
      </c>
      <c r="C5234" t="s">
        <v>567</v>
      </c>
      <c r="D5234" t="s">
        <v>560</v>
      </c>
      <c r="E5234" s="140">
        <v>830</v>
      </c>
    </row>
    <row r="5235" spans="2:5">
      <c r="B5235" s="139">
        <v>44296</v>
      </c>
      <c r="C5235" t="s">
        <v>567</v>
      </c>
      <c r="D5235" t="s">
        <v>563</v>
      </c>
      <c r="E5235" s="140">
        <v>123</v>
      </c>
    </row>
    <row r="5236" spans="2:5">
      <c r="B5236" s="139">
        <v>44278</v>
      </c>
      <c r="C5236" t="s">
        <v>559</v>
      </c>
      <c r="D5236" t="s">
        <v>565</v>
      </c>
      <c r="E5236" s="140">
        <v>475</v>
      </c>
    </row>
    <row r="5237" spans="2:5">
      <c r="B5237" s="139">
        <v>44539</v>
      </c>
      <c r="C5237" t="s">
        <v>571</v>
      </c>
      <c r="D5237" t="s">
        <v>563</v>
      </c>
      <c r="E5237" s="140">
        <v>599</v>
      </c>
    </row>
    <row r="5238" spans="2:5">
      <c r="B5238" s="139">
        <v>44299</v>
      </c>
      <c r="C5238" t="s">
        <v>569</v>
      </c>
      <c r="D5238" t="s">
        <v>563</v>
      </c>
      <c r="E5238" s="140">
        <v>523</v>
      </c>
    </row>
    <row r="5239" spans="2:5">
      <c r="B5239" s="139">
        <v>44369</v>
      </c>
      <c r="C5239" t="s">
        <v>567</v>
      </c>
      <c r="D5239" t="s">
        <v>560</v>
      </c>
      <c r="E5239" s="140">
        <v>595</v>
      </c>
    </row>
    <row r="5240" spans="2:5">
      <c r="B5240" s="139">
        <v>44347</v>
      </c>
      <c r="C5240" t="s">
        <v>564</v>
      </c>
      <c r="D5240" t="s">
        <v>565</v>
      </c>
      <c r="E5240" s="140">
        <v>960</v>
      </c>
    </row>
    <row r="5241" spans="2:5">
      <c r="B5241" s="139">
        <v>44307</v>
      </c>
      <c r="C5241" t="s">
        <v>564</v>
      </c>
      <c r="D5241" t="s">
        <v>560</v>
      </c>
      <c r="E5241" s="140">
        <v>213</v>
      </c>
    </row>
    <row r="5242" spans="2:5">
      <c r="B5242" s="139">
        <v>44220</v>
      </c>
      <c r="C5242" t="s">
        <v>561</v>
      </c>
      <c r="D5242" t="s">
        <v>565</v>
      </c>
      <c r="E5242" s="140">
        <v>601</v>
      </c>
    </row>
    <row r="5243" spans="2:5">
      <c r="B5243" s="139">
        <v>44445</v>
      </c>
      <c r="C5243" t="s">
        <v>570</v>
      </c>
      <c r="D5243" t="s">
        <v>563</v>
      </c>
      <c r="E5243" s="140">
        <v>364</v>
      </c>
    </row>
    <row r="5244" spans="2:5">
      <c r="B5244" s="139">
        <v>44348</v>
      </c>
      <c r="C5244" t="s">
        <v>564</v>
      </c>
      <c r="D5244" t="s">
        <v>563</v>
      </c>
      <c r="E5244" s="140">
        <v>690</v>
      </c>
    </row>
    <row r="5245" spans="2:5">
      <c r="B5245" s="139">
        <v>44267</v>
      </c>
      <c r="C5245" t="s">
        <v>568</v>
      </c>
      <c r="D5245" t="s">
        <v>563</v>
      </c>
      <c r="E5245" s="140">
        <v>613</v>
      </c>
    </row>
    <row r="5246" spans="2:5">
      <c r="B5246" s="139">
        <v>44452</v>
      </c>
      <c r="C5246" t="s">
        <v>562</v>
      </c>
      <c r="D5246" t="s">
        <v>565</v>
      </c>
      <c r="E5246" s="140">
        <v>484</v>
      </c>
    </row>
    <row r="5247" spans="2:5">
      <c r="B5247" s="139">
        <v>44382</v>
      </c>
      <c r="C5247" t="s">
        <v>559</v>
      </c>
      <c r="D5247" t="s">
        <v>563</v>
      </c>
      <c r="E5247" s="140">
        <v>479</v>
      </c>
    </row>
    <row r="5248" spans="2:5">
      <c r="B5248" s="139">
        <v>44286</v>
      </c>
      <c r="C5248" t="s">
        <v>564</v>
      </c>
      <c r="D5248" t="s">
        <v>560</v>
      </c>
      <c r="E5248" s="140">
        <v>121</v>
      </c>
    </row>
    <row r="5249" spans="2:5">
      <c r="B5249" s="139">
        <v>44530</v>
      </c>
      <c r="C5249" t="s">
        <v>559</v>
      </c>
      <c r="D5249" t="s">
        <v>565</v>
      </c>
      <c r="E5249" s="140">
        <v>830</v>
      </c>
    </row>
    <row r="5250" spans="2:5">
      <c r="B5250" s="139">
        <v>44198</v>
      </c>
      <c r="C5250" t="s">
        <v>562</v>
      </c>
      <c r="D5250" t="s">
        <v>563</v>
      </c>
      <c r="E5250" s="140">
        <v>166</v>
      </c>
    </row>
    <row r="5251" spans="2:5">
      <c r="B5251" s="139">
        <v>44218</v>
      </c>
      <c r="C5251" t="s">
        <v>568</v>
      </c>
      <c r="D5251" t="s">
        <v>565</v>
      </c>
      <c r="E5251" s="140">
        <v>192</v>
      </c>
    </row>
    <row r="5252" spans="2:5">
      <c r="B5252" s="139">
        <v>44266</v>
      </c>
      <c r="C5252" t="s">
        <v>570</v>
      </c>
      <c r="D5252" t="s">
        <v>563</v>
      </c>
      <c r="E5252" s="140">
        <v>736</v>
      </c>
    </row>
    <row r="5253" spans="2:5">
      <c r="B5253" s="139">
        <v>44296</v>
      </c>
      <c r="C5253" t="s">
        <v>567</v>
      </c>
      <c r="D5253" t="s">
        <v>563</v>
      </c>
      <c r="E5253" s="140">
        <v>962</v>
      </c>
    </row>
    <row r="5254" spans="2:5">
      <c r="B5254" s="139">
        <v>44502</v>
      </c>
      <c r="C5254" t="s">
        <v>562</v>
      </c>
      <c r="D5254" t="s">
        <v>563</v>
      </c>
      <c r="E5254" s="140">
        <v>757</v>
      </c>
    </row>
    <row r="5255" spans="2:5">
      <c r="B5255" s="139">
        <v>44538</v>
      </c>
      <c r="C5255" t="s">
        <v>571</v>
      </c>
      <c r="D5255" t="s">
        <v>563</v>
      </c>
      <c r="E5255" s="140">
        <v>202</v>
      </c>
    </row>
    <row r="5256" spans="2:5">
      <c r="B5256" s="139">
        <v>44344</v>
      </c>
      <c r="C5256" t="s">
        <v>561</v>
      </c>
      <c r="D5256" t="s">
        <v>563</v>
      </c>
      <c r="E5256" s="140">
        <v>619</v>
      </c>
    </row>
    <row r="5257" spans="2:5">
      <c r="B5257" s="139">
        <v>44299</v>
      </c>
      <c r="C5257" t="s">
        <v>561</v>
      </c>
      <c r="D5257" t="s">
        <v>565</v>
      </c>
      <c r="E5257" s="140">
        <v>531</v>
      </c>
    </row>
    <row r="5258" spans="2:5">
      <c r="B5258" s="139">
        <v>44535</v>
      </c>
      <c r="C5258" t="s">
        <v>568</v>
      </c>
      <c r="D5258" t="s">
        <v>565</v>
      </c>
      <c r="E5258" s="140">
        <v>533</v>
      </c>
    </row>
    <row r="5259" spans="2:5">
      <c r="B5259" s="139">
        <v>44340</v>
      </c>
      <c r="C5259" t="s">
        <v>571</v>
      </c>
      <c r="D5259" t="s">
        <v>563</v>
      </c>
      <c r="E5259" s="140">
        <v>602</v>
      </c>
    </row>
    <row r="5260" spans="2:5">
      <c r="B5260" s="139">
        <v>44325</v>
      </c>
      <c r="C5260" t="s">
        <v>568</v>
      </c>
      <c r="D5260" t="s">
        <v>563</v>
      </c>
      <c r="E5260" s="140">
        <v>323</v>
      </c>
    </row>
    <row r="5261" spans="2:5">
      <c r="B5261" s="139">
        <v>44456</v>
      </c>
      <c r="C5261" t="s">
        <v>568</v>
      </c>
      <c r="D5261" t="s">
        <v>563</v>
      </c>
      <c r="E5261" s="140">
        <v>845</v>
      </c>
    </row>
    <row r="5262" spans="2:5">
      <c r="B5262" s="139">
        <v>44373</v>
      </c>
      <c r="C5262" t="s">
        <v>562</v>
      </c>
      <c r="D5262" t="s">
        <v>560</v>
      </c>
      <c r="E5262" s="140">
        <v>706</v>
      </c>
    </row>
    <row r="5263" spans="2:5">
      <c r="B5263" s="139">
        <v>44530</v>
      </c>
      <c r="C5263" t="s">
        <v>559</v>
      </c>
      <c r="D5263" t="s">
        <v>565</v>
      </c>
      <c r="E5263" s="140">
        <v>636</v>
      </c>
    </row>
    <row r="5264" spans="2:5">
      <c r="B5264" s="139">
        <v>44469</v>
      </c>
      <c r="C5264" t="s">
        <v>566</v>
      </c>
      <c r="D5264" t="s">
        <v>565</v>
      </c>
      <c r="E5264" s="140">
        <v>167</v>
      </c>
    </row>
    <row r="5265" spans="2:5">
      <c r="B5265" s="139">
        <v>44509</v>
      </c>
      <c r="C5265" t="s">
        <v>569</v>
      </c>
      <c r="D5265" t="s">
        <v>560</v>
      </c>
      <c r="E5265" s="140">
        <v>669</v>
      </c>
    </row>
    <row r="5266" spans="2:5">
      <c r="B5266" s="139">
        <v>44483</v>
      </c>
      <c r="C5266" t="s">
        <v>568</v>
      </c>
      <c r="D5266" t="s">
        <v>565</v>
      </c>
      <c r="E5266" s="140">
        <v>183</v>
      </c>
    </row>
    <row r="5267" spans="2:5">
      <c r="B5267" s="139">
        <v>44352</v>
      </c>
      <c r="C5267" t="s">
        <v>561</v>
      </c>
      <c r="D5267" t="s">
        <v>560</v>
      </c>
      <c r="E5267" s="140">
        <v>534</v>
      </c>
    </row>
    <row r="5268" spans="2:5">
      <c r="B5268" s="139">
        <v>44371</v>
      </c>
      <c r="C5268" t="s">
        <v>561</v>
      </c>
      <c r="D5268" t="s">
        <v>563</v>
      </c>
      <c r="E5268" s="140">
        <v>945</v>
      </c>
    </row>
    <row r="5269" spans="2:5">
      <c r="B5269" s="139">
        <v>44337</v>
      </c>
      <c r="C5269" t="s">
        <v>562</v>
      </c>
      <c r="D5269" t="s">
        <v>560</v>
      </c>
      <c r="E5269" s="140">
        <v>116</v>
      </c>
    </row>
    <row r="5270" spans="2:5">
      <c r="B5270" s="139">
        <v>44505</v>
      </c>
      <c r="C5270" t="s">
        <v>566</v>
      </c>
      <c r="D5270" t="s">
        <v>563</v>
      </c>
      <c r="E5270" s="140">
        <v>414</v>
      </c>
    </row>
    <row r="5271" spans="2:5">
      <c r="B5271" s="139">
        <v>44220</v>
      </c>
      <c r="C5271" t="s">
        <v>561</v>
      </c>
      <c r="D5271" t="s">
        <v>563</v>
      </c>
      <c r="E5271" s="140">
        <v>302</v>
      </c>
    </row>
    <row r="5272" spans="2:5">
      <c r="B5272" s="139">
        <v>44358</v>
      </c>
      <c r="C5272" t="s">
        <v>562</v>
      </c>
      <c r="D5272" t="s">
        <v>563</v>
      </c>
      <c r="E5272" s="140">
        <v>937</v>
      </c>
    </row>
    <row r="5273" spans="2:5">
      <c r="B5273" s="139">
        <v>44418</v>
      </c>
      <c r="C5273" t="s">
        <v>569</v>
      </c>
      <c r="D5273" t="s">
        <v>563</v>
      </c>
      <c r="E5273" s="140">
        <v>565</v>
      </c>
    </row>
    <row r="5274" spans="2:5">
      <c r="B5274" s="139">
        <v>44311</v>
      </c>
      <c r="C5274" t="s">
        <v>561</v>
      </c>
      <c r="D5274" t="s">
        <v>565</v>
      </c>
      <c r="E5274" s="140">
        <v>497</v>
      </c>
    </row>
    <row r="5275" spans="2:5">
      <c r="B5275" s="139">
        <v>44466</v>
      </c>
      <c r="C5275" t="s">
        <v>570</v>
      </c>
      <c r="D5275" t="s">
        <v>560</v>
      </c>
      <c r="E5275" s="140">
        <v>879</v>
      </c>
    </row>
    <row r="5276" spans="2:5">
      <c r="B5276" s="139">
        <v>44336</v>
      </c>
      <c r="C5276" t="s">
        <v>570</v>
      </c>
      <c r="D5276" t="s">
        <v>560</v>
      </c>
      <c r="E5276" s="140">
        <v>720</v>
      </c>
    </row>
    <row r="5277" spans="2:5">
      <c r="B5277" s="139">
        <v>44456</v>
      </c>
      <c r="C5277" t="s">
        <v>571</v>
      </c>
      <c r="D5277" t="s">
        <v>560</v>
      </c>
      <c r="E5277" s="140">
        <v>732</v>
      </c>
    </row>
    <row r="5278" spans="2:5">
      <c r="B5278" s="139">
        <v>44489</v>
      </c>
      <c r="C5278" t="s">
        <v>561</v>
      </c>
      <c r="D5278" t="s">
        <v>560</v>
      </c>
      <c r="E5278" s="140">
        <v>785</v>
      </c>
    </row>
    <row r="5279" spans="2:5">
      <c r="B5279" s="139">
        <v>44400</v>
      </c>
      <c r="C5279" t="s">
        <v>569</v>
      </c>
      <c r="D5279" t="s">
        <v>560</v>
      </c>
      <c r="E5279" s="140">
        <v>717</v>
      </c>
    </row>
    <row r="5280" spans="2:5">
      <c r="B5280" s="139">
        <v>44511</v>
      </c>
      <c r="C5280" t="s">
        <v>568</v>
      </c>
      <c r="D5280" t="s">
        <v>565</v>
      </c>
      <c r="E5280" s="140">
        <v>607</v>
      </c>
    </row>
    <row r="5281" spans="2:5">
      <c r="B5281" s="139">
        <v>44549</v>
      </c>
      <c r="C5281" t="s">
        <v>570</v>
      </c>
      <c r="D5281" t="s">
        <v>560</v>
      </c>
      <c r="E5281" s="140">
        <v>103</v>
      </c>
    </row>
    <row r="5282" spans="2:5">
      <c r="B5282" s="139">
        <v>44369</v>
      </c>
      <c r="C5282" t="s">
        <v>570</v>
      </c>
      <c r="D5282" t="s">
        <v>560</v>
      </c>
      <c r="E5282" s="140">
        <v>661</v>
      </c>
    </row>
    <row r="5283" spans="2:5">
      <c r="B5283" s="139">
        <v>44399</v>
      </c>
      <c r="C5283" t="s">
        <v>564</v>
      </c>
      <c r="D5283" t="s">
        <v>565</v>
      </c>
      <c r="E5283" s="140">
        <v>523</v>
      </c>
    </row>
    <row r="5284" spans="2:5">
      <c r="B5284" s="139">
        <v>44471</v>
      </c>
      <c r="C5284" t="s">
        <v>564</v>
      </c>
      <c r="D5284" t="s">
        <v>560</v>
      </c>
      <c r="E5284" s="140">
        <v>124</v>
      </c>
    </row>
    <row r="5285" spans="2:5">
      <c r="B5285" s="139">
        <v>44467</v>
      </c>
      <c r="C5285" t="s">
        <v>564</v>
      </c>
      <c r="D5285" t="s">
        <v>563</v>
      </c>
      <c r="E5285" s="140">
        <v>988</v>
      </c>
    </row>
    <row r="5286" spans="2:5">
      <c r="B5286" s="139">
        <v>44245</v>
      </c>
      <c r="C5286" t="s">
        <v>562</v>
      </c>
      <c r="D5286" t="s">
        <v>560</v>
      </c>
      <c r="E5286" s="140">
        <v>124</v>
      </c>
    </row>
    <row r="5287" spans="2:5">
      <c r="B5287" s="139">
        <v>44281</v>
      </c>
      <c r="C5287" t="s">
        <v>571</v>
      </c>
      <c r="D5287" t="s">
        <v>563</v>
      </c>
      <c r="E5287" s="140">
        <v>854</v>
      </c>
    </row>
    <row r="5288" spans="2:5">
      <c r="B5288" s="139">
        <v>44210</v>
      </c>
      <c r="C5288" t="s">
        <v>570</v>
      </c>
      <c r="D5288" t="s">
        <v>565</v>
      </c>
      <c r="E5288" s="140">
        <v>194</v>
      </c>
    </row>
    <row r="5289" spans="2:5">
      <c r="B5289" s="139">
        <v>44227</v>
      </c>
      <c r="C5289" t="s">
        <v>562</v>
      </c>
      <c r="D5289" t="s">
        <v>563</v>
      </c>
      <c r="E5289" s="140">
        <v>351</v>
      </c>
    </row>
    <row r="5290" spans="2:5">
      <c r="B5290" s="139">
        <v>44337</v>
      </c>
      <c r="C5290" t="s">
        <v>571</v>
      </c>
      <c r="D5290" t="s">
        <v>560</v>
      </c>
      <c r="E5290" s="140">
        <v>218</v>
      </c>
    </row>
    <row r="5291" spans="2:5">
      <c r="B5291" s="139">
        <v>44526</v>
      </c>
      <c r="C5291" t="s">
        <v>562</v>
      </c>
      <c r="D5291" t="s">
        <v>563</v>
      </c>
      <c r="E5291" s="140">
        <v>359</v>
      </c>
    </row>
    <row r="5292" spans="2:5">
      <c r="B5292" s="139">
        <v>44502</v>
      </c>
      <c r="C5292" t="s">
        <v>570</v>
      </c>
      <c r="D5292" t="s">
        <v>565</v>
      </c>
      <c r="E5292" s="140">
        <v>818</v>
      </c>
    </row>
    <row r="5293" spans="2:5">
      <c r="B5293" s="139">
        <v>44269</v>
      </c>
      <c r="C5293" t="s">
        <v>566</v>
      </c>
      <c r="D5293" t="s">
        <v>560</v>
      </c>
      <c r="E5293" s="140">
        <v>262</v>
      </c>
    </row>
    <row r="5294" spans="2:5">
      <c r="B5294" s="139">
        <v>44386</v>
      </c>
      <c r="C5294" t="s">
        <v>564</v>
      </c>
      <c r="D5294" t="s">
        <v>565</v>
      </c>
      <c r="E5294" s="140">
        <v>104</v>
      </c>
    </row>
    <row r="5295" spans="2:5">
      <c r="B5295" s="139">
        <v>44477</v>
      </c>
      <c r="C5295" t="s">
        <v>569</v>
      </c>
      <c r="D5295" t="s">
        <v>563</v>
      </c>
      <c r="E5295" s="140">
        <v>614</v>
      </c>
    </row>
    <row r="5296" spans="2:5">
      <c r="B5296" s="139">
        <v>44353</v>
      </c>
      <c r="C5296" t="s">
        <v>559</v>
      </c>
      <c r="D5296" t="s">
        <v>563</v>
      </c>
      <c r="E5296" s="140">
        <v>607</v>
      </c>
    </row>
    <row r="5297" spans="2:5">
      <c r="B5297" s="139">
        <v>44231</v>
      </c>
      <c r="C5297" t="s">
        <v>569</v>
      </c>
      <c r="D5297" t="s">
        <v>560</v>
      </c>
      <c r="E5297" s="140">
        <v>873</v>
      </c>
    </row>
    <row r="5298" spans="2:5">
      <c r="B5298" s="139">
        <v>44414</v>
      </c>
      <c r="C5298" t="s">
        <v>559</v>
      </c>
      <c r="D5298" t="s">
        <v>565</v>
      </c>
      <c r="E5298" s="140">
        <v>229</v>
      </c>
    </row>
    <row r="5299" spans="2:5">
      <c r="B5299" s="139">
        <v>44472</v>
      </c>
      <c r="C5299" t="s">
        <v>566</v>
      </c>
      <c r="D5299" t="s">
        <v>565</v>
      </c>
      <c r="E5299" s="140">
        <v>863</v>
      </c>
    </row>
    <row r="5300" spans="2:5">
      <c r="B5300" s="139">
        <v>44538</v>
      </c>
      <c r="C5300" t="s">
        <v>571</v>
      </c>
      <c r="D5300" t="s">
        <v>563</v>
      </c>
      <c r="E5300" s="140">
        <v>573</v>
      </c>
    </row>
    <row r="5301" spans="2:5">
      <c r="B5301" s="139">
        <v>44284</v>
      </c>
      <c r="C5301" t="s">
        <v>569</v>
      </c>
      <c r="D5301" t="s">
        <v>563</v>
      </c>
      <c r="E5301" s="140">
        <v>545</v>
      </c>
    </row>
    <row r="5302" spans="2:5">
      <c r="B5302" s="139">
        <v>44292</v>
      </c>
      <c r="C5302" t="s">
        <v>569</v>
      </c>
      <c r="D5302" t="s">
        <v>565</v>
      </c>
      <c r="E5302" s="140">
        <v>788</v>
      </c>
    </row>
    <row r="5303" spans="2:5">
      <c r="B5303" s="139">
        <v>44381</v>
      </c>
      <c r="C5303" t="s">
        <v>568</v>
      </c>
      <c r="D5303" t="s">
        <v>560</v>
      </c>
      <c r="E5303" s="140">
        <v>552</v>
      </c>
    </row>
    <row r="5304" spans="2:5">
      <c r="B5304" s="139">
        <v>44551</v>
      </c>
      <c r="C5304" t="s">
        <v>570</v>
      </c>
      <c r="D5304" t="s">
        <v>565</v>
      </c>
      <c r="E5304" s="140">
        <v>275</v>
      </c>
    </row>
    <row r="5305" spans="2:5">
      <c r="B5305" s="139">
        <v>44235</v>
      </c>
      <c r="C5305" t="s">
        <v>562</v>
      </c>
      <c r="D5305" t="s">
        <v>563</v>
      </c>
      <c r="E5305" s="140">
        <v>162</v>
      </c>
    </row>
    <row r="5306" spans="2:5">
      <c r="B5306" s="139">
        <v>44515</v>
      </c>
      <c r="C5306" t="s">
        <v>570</v>
      </c>
      <c r="D5306" t="s">
        <v>563</v>
      </c>
      <c r="E5306" s="140">
        <v>812</v>
      </c>
    </row>
    <row r="5307" spans="2:5">
      <c r="B5307" s="139">
        <v>44401</v>
      </c>
      <c r="C5307" t="s">
        <v>566</v>
      </c>
      <c r="D5307" t="s">
        <v>563</v>
      </c>
      <c r="E5307" s="140">
        <v>342</v>
      </c>
    </row>
    <row r="5308" spans="2:5">
      <c r="B5308" s="139">
        <v>44345</v>
      </c>
      <c r="C5308" t="s">
        <v>566</v>
      </c>
      <c r="D5308" t="s">
        <v>560</v>
      </c>
      <c r="E5308" s="140">
        <v>488</v>
      </c>
    </row>
    <row r="5309" spans="2:5">
      <c r="B5309" s="139">
        <v>44345</v>
      </c>
      <c r="C5309" t="s">
        <v>561</v>
      </c>
      <c r="D5309" t="s">
        <v>565</v>
      </c>
      <c r="E5309" s="140">
        <v>101</v>
      </c>
    </row>
    <row r="5310" spans="2:5">
      <c r="B5310" s="139">
        <v>44475</v>
      </c>
      <c r="C5310" t="s">
        <v>568</v>
      </c>
      <c r="D5310" t="s">
        <v>565</v>
      </c>
      <c r="E5310" s="140">
        <v>779</v>
      </c>
    </row>
    <row r="5311" spans="2:5">
      <c r="B5311" s="139">
        <v>44537</v>
      </c>
      <c r="C5311" t="s">
        <v>568</v>
      </c>
      <c r="D5311" t="s">
        <v>565</v>
      </c>
      <c r="E5311" s="140">
        <v>123</v>
      </c>
    </row>
    <row r="5312" spans="2:5">
      <c r="B5312" s="139">
        <v>44518</v>
      </c>
      <c r="C5312" t="s">
        <v>561</v>
      </c>
      <c r="D5312" t="s">
        <v>563</v>
      </c>
      <c r="E5312" s="140">
        <v>101</v>
      </c>
    </row>
    <row r="5313" spans="2:5">
      <c r="B5313" s="139">
        <v>44477</v>
      </c>
      <c r="C5313" t="s">
        <v>566</v>
      </c>
      <c r="D5313" t="s">
        <v>563</v>
      </c>
      <c r="E5313" s="140">
        <v>903</v>
      </c>
    </row>
    <row r="5314" spans="2:5">
      <c r="B5314" s="139">
        <v>44363</v>
      </c>
      <c r="C5314" t="s">
        <v>566</v>
      </c>
      <c r="D5314" t="s">
        <v>565</v>
      </c>
      <c r="E5314" s="140">
        <v>640</v>
      </c>
    </row>
    <row r="5315" spans="2:5">
      <c r="B5315" s="139">
        <v>44340</v>
      </c>
      <c r="C5315" t="s">
        <v>570</v>
      </c>
      <c r="D5315" t="s">
        <v>560</v>
      </c>
      <c r="E5315" s="140">
        <v>562</v>
      </c>
    </row>
    <row r="5316" spans="2:5">
      <c r="B5316" s="139">
        <v>44261</v>
      </c>
      <c r="C5316" t="s">
        <v>571</v>
      </c>
      <c r="D5316" t="s">
        <v>560</v>
      </c>
      <c r="E5316" s="140">
        <v>602</v>
      </c>
    </row>
    <row r="5317" spans="2:5">
      <c r="B5317" s="139">
        <v>44389</v>
      </c>
      <c r="C5317" t="s">
        <v>564</v>
      </c>
      <c r="D5317" t="s">
        <v>563</v>
      </c>
      <c r="E5317" s="140">
        <v>230</v>
      </c>
    </row>
    <row r="5318" spans="2:5">
      <c r="B5318" s="139">
        <v>44303</v>
      </c>
      <c r="C5318" t="s">
        <v>571</v>
      </c>
      <c r="D5318" t="s">
        <v>560</v>
      </c>
      <c r="E5318" s="140">
        <v>314</v>
      </c>
    </row>
    <row r="5319" spans="2:5">
      <c r="B5319" s="139">
        <v>44253</v>
      </c>
      <c r="C5319" t="s">
        <v>570</v>
      </c>
      <c r="D5319" t="s">
        <v>560</v>
      </c>
      <c r="E5319" s="140">
        <v>992</v>
      </c>
    </row>
    <row r="5320" spans="2:5">
      <c r="B5320" s="139">
        <v>44300</v>
      </c>
      <c r="C5320" t="s">
        <v>559</v>
      </c>
      <c r="D5320" t="s">
        <v>560</v>
      </c>
      <c r="E5320" s="140">
        <v>310</v>
      </c>
    </row>
    <row r="5321" spans="2:5">
      <c r="B5321" s="139">
        <v>44300</v>
      </c>
      <c r="C5321" t="s">
        <v>564</v>
      </c>
      <c r="D5321" t="s">
        <v>565</v>
      </c>
      <c r="E5321" s="140">
        <v>725</v>
      </c>
    </row>
    <row r="5322" spans="2:5">
      <c r="B5322" s="139">
        <v>44392</v>
      </c>
      <c r="C5322" t="s">
        <v>561</v>
      </c>
      <c r="D5322" t="s">
        <v>560</v>
      </c>
      <c r="E5322" s="140">
        <v>438</v>
      </c>
    </row>
    <row r="5323" spans="2:5">
      <c r="B5323" s="139">
        <v>44425</v>
      </c>
      <c r="C5323" t="s">
        <v>567</v>
      </c>
      <c r="D5323" t="s">
        <v>560</v>
      </c>
      <c r="E5323" s="140">
        <v>747</v>
      </c>
    </row>
    <row r="5324" spans="2:5">
      <c r="B5324" s="139">
        <v>44422</v>
      </c>
      <c r="C5324" t="s">
        <v>571</v>
      </c>
      <c r="D5324" t="s">
        <v>565</v>
      </c>
      <c r="E5324" s="140">
        <v>115</v>
      </c>
    </row>
    <row r="5325" spans="2:5">
      <c r="B5325" s="139">
        <v>44383</v>
      </c>
      <c r="C5325" t="s">
        <v>571</v>
      </c>
      <c r="D5325" t="s">
        <v>563</v>
      </c>
      <c r="E5325" s="140">
        <v>753</v>
      </c>
    </row>
    <row r="5326" spans="2:5">
      <c r="B5326" s="139">
        <v>44386</v>
      </c>
      <c r="C5326" t="s">
        <v>570</v>
      </c>
      <c r="D5326" t="s">
        <v>565</v>
      </c>
      <c r="E5326" s="140">
        <v>108</v>
      </c>
    </row>
    <row r="5327" spans="2:5">
      <c r="B5327" s="139">
        <v>44443</v>
      </c>
      <c r="C5327" t="s">
        <v>562</v>
      </c>
      <c r="D5327" t="s">
        <v>565</v>
      </c>
      <c r="E5327" s="140">
        <v>875</v>
      </c>
    </row>
    <row r="5328" spans="2:5">
      <c r="B5328" s="139">
        <v>44223</v>
      </c>
      <c r="C5328" t="s">
        <v>568</v>
      </c>
      <c r="D5328" t="s">
        <v>560</v>
      </c>
      <c r="E5328" s="140">
        <v>543</v>
      </c>
    </row>
    <row r="5329" spans="2:5">
      <c r="B5329" s="139">
        <v>44312</v>
      </c>
      <c r="C5329" t="s">
        <v>561</v>
      </c>
      <c r="D5329" t="s">
        <v>565</v>
      </c>
      <c r="E5329" s="140">
        <v>892</v>
      </c>
    </row>
    <row r="5330" spans="2:5">
      <c r="B5330" s="139">
        <v>44558</v>
      </c>
      <c r="C5330" t="s">
        <v>568</v>
      </c>
      <c r="D5330" t="s">
        <v>565</v>
      </c>
      <c r="E5330" s="140">
        <v>705</v>
      </c>
    </row>
    <row r="5331" spans="2:5">
      <c r="B5331" s="139">
        <v>44369</v>
      </c>
      <c r="C5331" t="s">
        <v>569</v>
      </c>
      <c r="D5331" t="s">
        <v>563</v>
      </c>
      <c r="E5331" s="140">
        <v>377</v>
      </c>
    </row>
    <row r="5332" spans="2:5">
      <c r="B5332" s="139">
        <v>44207</v>
      </c>
      <c r="C5332" t="s">
        <v>566</v>
      </c>
      <c r="D5332" t="s">
        <v>560</v>
      </c>
      <c r="E5332" s="140">
        <v>177</v>
      </c>
    </row>
    <row r="5333" spans="2:5">
      <c r="B5333" s="139">
        <v>44257</v>
      </c>
      <c r="C5333" t="s">
        <v>569</v>
      </c>
      <c r="D5333" t="s">
        <v>560</v>
      </c>
      <c r="E5333" s="140">
        <v>346</v>
      </c>
    </row>
    <row r="5334" spans="2:5">
      <c r="B5334" s="139">
        <v>44430</v>
      </c>
      <c r="C5334" t="s">
        <v>559</v>
      </c>
      <c r="D5334" t="s">
        <v>565</v>
      </c>
      <c r="E5334" s="140">
        <v>416</v>
      </c>
    </row>
    <row r="5335" spans="2:5">
      <c r="B5335" s="139">
        <v>44468</v>
      </c>
      <c r="C5335" t="s">
        <v>566</v>
      </c>
      <c r="D5335" t="s">
        <v>560</v>
      </c>
      <c r="E5335" s="140">
        <v>450</v>
      </c>
    </row>
    <row r="5336" spans="2:5">
      <c r="B5336" s="139">
        <v>44477</v>
      </c>
      <c r="C5336" t="s">
        <v>567</v>
      </c>
      <c r="D5336" t="s">
        <v>560</v>
      </c>
      <c r="E5336" s="140">
        <v>143</v>
      </c>
    </row>
    <row r="5337" spans="2:5">
      <c r="B5337" s="139">
        <v>44200</v>
      </c>
      <c r="C5337" t="s">
        <v>570</v>
      </c>
      <c r="D5337" t="s">
        <v>560</v>
      </c>
      <c r="E5337" s="140">
        <v>953</v>
      </c>
    </row>
    <row r="5338" spans="2:5">
      <c r="B5338" s="139">
        <v>44356</v>
      </c>
      <c r="C5338" t="s">
        <v>559</v>
      </c>
      <c r="D5338" t="s">
        <v>563</v>
      </c>
      <c r="E5338" s="140">
        <v>919</v>
      </c>
    </row>
    <row r="5339" spans="2:5">
      <c r="B5339" s="139">
        <v>44534</v>
      </c>
      <c r="C5339" t="s">
        <v>570</v>
      </c>
      <c r="D5339" t="s">
        <v>565</v>
      </c>
      <c r="E5339" s="140">
        <v>691</v>
      </c>
    </row>
    <row r="5340" spans="2:5">
      <c r="B5340" s="139">
        <v>44530</v>
      </c>
      <c r="C5340" t="s">
        <v>566</v>
      </c>
      <c r="D5340" t="s">
        <v>560</v>
      </c>
      <c r="E5340" s="140">
        <v>615</v>
      </c>
    </row>
    <row r="5341" spans="2:5">
      <c r="B5341" s="139">
        <v>44452</v>
      </c>
      <c r="C5341" t="s">
        <v>559</v>
      </c>
      <c r="D5341" t="s">
        <v>563</v>
      </c>
      <c r="E5341" s="140">
        <v>940</v>
      </c>
    </row>
    <row r="5342" spans="2:5">
      <c r="B5342" s="139">
        <v>44557</v>
      </c>
      <c r="C5342" t="s">
        <v>569</v>
      </c>
      <c r="D5342" t="s">
        <v>565</v>
      </c>
      <c r="E5342" s="140">
        <v>222</v>
      </c>
    </row>
    <row r="5343" spans="2:5">
      <c r="B5343" s="139">
        <v>44457</v>
      </c>
      <c r="C5343" t="s">
        <v>567</v>
      </c>
      <c r="D5343" t="s">
        <v>565</v>
      </c>
      <c r="E5343" s="140">
        <v>600</v>
      </c>
    </row>
    <row r="5344" spans="2:5">
      <c r="B5344" s="139">
        <v>44240</v>
      </c>
      <c r="C5344" t="s">
        <v>569</v>
      </c>
      <c r="D5344" t="s">
        <v>560</v>
      </c>
      <c r="E5344" s="140">
        <v>282</v>
      </c>
    </row>
    <row r="5345" spans="2:5">
      <c r="B5345" s="139">
        <v>44243</v>
      </c>
      <c r="C5345" t="s">
        <v>562</v>
      </c>
      <c r="D5345" t="s">
        <v>565</v>
      </c>
      <c r="E5345" s="140">
        <v>288</v>
      </c>
    </row>
    <row r="5346" spans="2:5">
      <c r="B5346" s="139">
        <v>44437</v>
      </c>
      <c r="C5346" t="s">
        <v>561</v>
      </c>
      <c r="D5346" t="s">
        <v>563</v>
      </c>
      <c r="E5346" s="140">
        <v>407</v>
      </c>
    </row>
    <row r="5347" spans="2:5">
      <c r="B5347" s="139">
        <v>44338</v>
      </c>
      <c r="C5347" t="s">
        <v>567</v>
      </c>
      <c r="D5347" t="s">
        <v>560</v>
      </c>
      <c r="E5347" s="140">
        <v>469</v>
      </c>
    </row>
    <row r="5348" spans="2:5">
      <c r="B5348" s="139">
        <v>44247</v>
      </c>
      <c r="C5348" t="s">
        <v>566</v>
      </c>
      <c r="D5348" t="s">
        <v>563</v>
      </c>
      <c r="E5348" s="140">
        <v>507</v>
      </c>
    </row>
    <row r="5349" spans="2:5">
      <c r="B5349" s="139">
        <v>44199</v>
      </c>
      <c r="C5349" t="s">
        <v>570</v>
      </c>
      <c r="D5349" t="s">
        <v>565</v>
      </c>
      <c r="E5349" s="140">
        <v>792</v>
      </c>
    </row>
    <row r="5350" spans="2:5">
      <c r="B5350" s="139">
        <v>44261</v>
      </c>
      <c r="C5350" t="s">
        <v>562</v>
      </c>
      <c r="D5350" t="s">
        <v>565</v>
      </c>
      <c r="E5350" s="140">
        <v>362</v>
      </c>
    </row>
    <row r="5351" spans="2:5">
      <c r="B5351" s="139">
        <v>44476</v>
      </c>
      <c r="C5351" t="s">
        <v>569</v>
      </c>
      <c r="D5351" t="s">
        <v>560</v>
      </c>
      <c r="E5351" s="140">
        <v>924</v>
      </c>
    </row>
    <row r="5352" spans="2:5">
      <c r="B5352" s="139">
        <v>44513</v>
      </c>
      <c r="C5352" t="s">
        <v>566</v>
      </c>
      <c r="D5352" t="s">
        <v>565</v>
      </c>
      <c r="E5352" s="140">
        <v>363</v>
      </c>
    </row>
    <row r="5353" spans="2:5">
      <c r="B5353" s="139">
        <v>44514</v>
      </c>
      <c r="C5353" t="s">
        <v>566</v>
      </c>
      <c r="D5353" t="s">
        <v>563</v>
      </c>
      <c r="E5353" s="140">
        <v>877</v>
      </c>
    </row>
    <row r="5354" spans="2:5">
      <c r="B5354" s="139">
        <v>44400</v>
      </c>
      <c r="C5354" t="s">
        <v>566</v>
      </c>
      <c r="D5354" t="s">
        <v>563</v>
      </c>
      <c r="E5354" s="140">
        <v>472</v>
      </c>
    </row>
    <row r="5355" spans="2:5">
      <c r="B5355" s="139">
        <v>44259</v>
      </c>
      <c r="C5355" t="s">
        <v>559</v>
      </c>
      <c r="D5355" t="s">
        <v>565</v>
      </c>
      <c r="E5355" s="140">
        <v>538</v>
      </c>
    </row>
    <row r="5356" spans="2:5">
      <c r="B5356" s="139">
        <v>44226</v>
      </c>
      <c r="C5356" t="s">
        <v>559</v>
      </c>
      <c r="D5356" t="s">
        <v>560</v>
      </c>
      <c r="E5356" s="140">
        <v>716</v>
      </c>
    </row>
    <row r="5357" spans="2:5">
      <c r="B5357" s="139">
        <v>44450</v>
      </c>
      <c r="C5357" t="s">
        <v>567</v>
      </c>
      <c r="D5357" t="s">
        <v>560</v>
      </c>
      <c r="E5357" s="140">
        <v>433</v>
      </c>
    </row>
    <row r="5358" spans="2:5">
      <c r="B5358" s="139">
        <v>44361</v>
      </c>
      <c r="C5358" t="s">
        <v>567</v>
      </c>
      <c r="D5358" t="s">
        <v>560</v>
      </c>
      <c r="E5358" s="140">
        <v>484</v>
      </c>
    </row>
    <row r="5359" spans="2:5">
      <c r="B5359" s="139">
        <v>44396</v>
      </c>
      <c r="C5359" t="s">
        <v>570</v>
      </c>
      <c r="D5359" t="s">
        <v>565</v>
      </c>
      <c r="E5359" s="140">
        <v>453</v>
      </c>
    </row>
    <row r="5360" spans="2:5">
      <c r="B5360" s="139">
        <v>44306</v>
      </c>
      <c r="C5360" t="s">
        <v>562</v>
      </c>
      <c r="D5360" t="s">
        <v>560</v>
      </c>
      <c r="E5360" s="140">
        <v>951</v>
      </c>
    </row>
    <row r="5361" spans="2:5">
      <c r="B5361" s="139">
        <v>44402</v>
      </c>
      <c r="C5361" t="s">
        <v>566</v>
      </c>
      <c r="D5361" t="s">
        <v>563</v>
      </c>
      <c r="E5361" s="140">
        <v>740</v>
      </c>
    </row>
    <row r="5362" spans="2:5">
      <c r="B5362" s="139">
        <v>44337</v>
      </c>
      <c r="C5362" t="s">
        <v>567</v>
      </c>
      <c r="D5362" t="s">
        <v>565</v>
      </c>
      <c r="E5362" s="140">
        <v>632</v>
      </c>
    </row>
    <row r="5363" spans="2:5">
      <c r="B5363" s="139">
        <v>44266</v>
      </c>
      <c r="C5363" t="s">
        <v>567</v>
      </c>
      <c r="D5363" t="s">
        <v>560</v>
      </c>
      <c r="E5363" s="140">
        <v>124</v>
      </c>
    </row>
    <row r="5364" spans="2:5">
      <c r="B5364" s="139">
        <v>44547</v>
      </c>
      <c r="C5364" t="s">
        <v>564</v>
      </c>
      <c r="D5364" t="s">
        <v>565</v>
      </c>
      <c r="E5364" s="140">
        <v>792</v>
      </c>
    </row>
    <row r="5365" spans="2:5">
      <c r="B5365" s="139">
        <v>44197</v>
      </c>
      <c r="C5365" t="s">
        <v>561</v>
      </c>
      <c r="D5365" t="s">
        <v>565</v>
      </c>
      <c r="E5365" s="140">
        <v>651</v>
      </c>
    </row>
    <row r="5366" spans="2:5">
      <c r="B5366" s="139">
        <v>44394</v>
      </c>
      <c r="C5366" t="s">
        <v>569</v>
      </c>
      <c r="D5366" t="s">
        <v>563</v>
      </c>
      <c r="E5366" s="140">
        <v>705</v>
      </c>
    </row>
    <row r="5367" spans="2:5">
      <c r="B5367" s="139">
        <v>44471</v>
      </c>
      <c r="C5367" t="s">
        <v>571</v>
      </c>
      <c r="D5367" t="s">
        <v>565</v>
      </c>
      <c r="E5367" s="140">
        <v>528</v>
      </c>
    </row>
    <row r="5368" spans="2:5">
      <c r="B5368" s="139">
        <v>44440</v>
      </c>
      <c r="C5368" t="s">
        <v>567</v>
      </c>
      <c r="D5368" t="s">
        <v>565</v>
      </c>
      <c r="E5368" s="140">
        <v>114</v>
      </c>
    </row>
    <row r="5369" spans="2:5">
      <c r="B5369" s="139">
        <v>44198</v>
      </c>
      <c r="C5369" t="s">
        <v>561</v>
      </c>
      <c r="D5369" t="s">
        <v>565</v>
      </c>
      <c r="E5369" s="140">
        <v>1000</v>
      </c>
    </row>
    <row r="5370" spans="2:5">
      <c r="B5370" s="139">
        <v>44404</v>
      </c>
      <c r="C5370" t="s">
        <v>561</v>
      </c>
      <c r="D5370" t="s">
        <v>560</v>
      </c>
      <c r="E5370" s="140">
        <v>180</v>
      </c>
    </row>
    <row r="5371" spans="2:5">
      <c r="B5371" s="139">
        <v>44445</v>
      </c>
      <c r="C5371" t="s">
        <v>571</v>
      </c>
      <c r="D5371" t="s">
        <v>565</v>
      </c>
      <c r="E5371" s="140">
        <v>231</v>
      </c>
    </row>
    <row r="5372" spans="2:5">
      <c r="B5372" s="139">
        <v>44494</v>
      </c>
      <c r="C5372" t="s">
        <v>564</v>
      </c>
      <c r="D5372" t="s">
        <v>565</v>
      </c>
      <c r="E5372" s="140">
        <v>791</v>
      </c>
    </row>
    <row r="5373" spans="2:5">
      <c r="B5373" s="139">
        <v>44280</v>
      </c>
      <c r="C5373" t="s">
        <v>566</v>
      </c>
      <c r="D5373" t="s">
        <v>560</v>
      </c>
      <c r="E5373" s="140">
        <v>399</v>
      </c>
    </row>
    <row r="5374" spans="2:5">
      <c r="B5374" s="139">
        <v>44462</v>
      </c>
      <c r="C5374" t="s">
        <v>566</v>
      </c>
      <c r="D5374" t="s">
        <v>565</v>
      </c>
      <c r="E5374" s="140">
        <v>544</v>
      </c>
    </row>
    <row r="5375" spans="2:5">
      <c r="B5375" s="139">
        <v>44202</v>
      </c>
      <c r="C5375" t="s">
        <v>561</v>
      </c>
      <c r="D5375" t="s">
        <v>560</v>
      </c>
      <c r="E5375" s="140">
        <v>467</v>
      </c>
    </row>
    <row r="5376" spans="2:5">
      <c r="B5376" s="139">
        <v>44257</v>
      </c>
      <c r="C5376" t="s">
        <v>570</v>
      </c>
      <c r="D5376" t="s">
        <v>565</v>
      </c>
      <c r="E5376" s="140">
        <v>516</v>
      </c>
    </row>
    <row r="5377" spans="2:5">
      <c r="B5377" s="139">
        <v>44453</v>
      </c>
      <c r="C5377" t="s">
        <v>561</v>
      </c>
      <c r="D5377" t="s">
        <v>565</v>
      </c>
      <c r="E5377" s="140">
        <v>214</v>
      </c>
    </row>
    <row r="5378" spans="2:5">
      <c r="B5378" s="139">
        <v>44497</v>
      </c>
      <c r="C5378" t="s">
        <v>564</v>
      </c>
      <c r="D5378" t="s">
        <v>563</v>
      </c>
      <c r="E5378" s="140">
        <v>201</v>
      </c>
    </row>
    <row r="5379" spans="2:5">
      <c r="B5379" s="139">
        <v>44257</v>
      </c>
      <c r="C5379" t="s">
        <v>568</v>
      </c>
      <c r="D5379" t="s">
        <v>563</v>
      </c>
      <c r="E5379" s="140">
        <v>352</v>
      </c>
    </row>
    <row r="5380" spans="2:5">
      <c r="B5380" s="139">
        <v>44523</v>
      </c>
      <c r="C5380" t="s">
        <v>567</v>
      </c>
      <c r="D5380" t="s">
        <v>560</v>
      </c>
      <c r="E5380" s="140">
        <v>343</v>
      </c>
    </row>
    <row r="5381" spans="2:5">
      <c r="B5381" s="139">
        <v>44319</v>
      </c>
      <c r="C5381" t="s">
        <v>570</v>
      </c>
      <c r="D5381" t="s">
        <v>565</v>
      </c>
      <c r="E5381" s="140">
        <v>935</v>
      </c>
    </row>
    <row r="5382" spans="2:5">
      <c r="B5382" s="139">
        <v>44516</v>
      </c>
      <c r="C5382" t="s">
        <v>569</v>
      </c>
      <c r="D5382" t="s">
        <v>563</v>
      </c>
      <c r="E5382" s="140">
        <v>733</v>
      </c>
    </row>
    <row r="5383" spans="2:5">
      <c r="B5383" s="139">
        <v>44489</v>
      </c>
      <c r="C5383" t="s">
        <v>569</v>
      </c>
      <c r="D5383" t="s">
        <v>560</v>
      </c>
      <c r="E5383" s="140">
        <v>187</v>
      </c>
    </row>
    <row r="5384" spans="2:5">
      <c r="B5384" s="139">
        <v>44461</v>
      </c>
      <c r="C5384" t="s">
        <v>569</v>
      </c>
      <c r="D5384" t="s">
        <v>565</v>
      </c>
      <c r="E5384" s="140">
        <v>787</v>
      </c>
    </row>
    <row r="5385" spans="2:5">
      <c r="B5385" s="139">
        <v>44465</v>
      </c>
      <c r="C5385" t="s">
        <v>569</v>
      </c>
      <c r="D5385" t="s">
        <v>563</v>
      </c>
      <c r="E5385" s="140">
        <v>589</v>
      </c>
    </row>
    <row r="5386" spans="2:5">
      <c r="B5386" s="139">
        <v>44242</v>
      </c>
      <c r="C5386" t="s">
        <v>564</v>
      </c>
      <c r="D5386" t="s">
        <v>560</v>
      </c>
      <c r="E5386" s="140">
        <v>605</v>
      </c>
    </row>
    <row r="5387" spans="2:5">
      <c r="B5387" s="139">
        <v>44434</v>
      </c>
      <c r="C5387" t="s">
        <v>569</v>
      </c>
      <c r="D5387" t="s">
        <v>560</v>
      </c>
      <c r="E5387" s="140">
        <v>391</v>
      </c>
    </row>
    <row r="5388" spans="2:5">
      <c r="B5388" s="139">
        <v>44369</v>
      </c>
      <c r="C5388" t="s">
        <v>570</v>
      </c>
      <c r="D5388" t="s">
        <v>563</v>
      </c>
      <c r="E5388" s="140">
        <v>912</v>
      </c>
    </row>
    <row r="5389" spans="2:5">
      <c r="B5389" s="139">
        <v>44230</v>
      </c>
      <c r="C5389" t="s">
        <v>568</v>
      </c>
      <c r="D5389" t="s">
        <v>560</v>
      </c>
      <c r="E5389" s="140">
        <v>213</v>
      </c>
    </row>
    <row r="5390" spans="2:5">
      <c r="B5390" s="139">
        <v>44485</v>
      </c>
      <c r="C5390" t="s">
        <v>567</v>
      </c>
      <c r="D5390" t="s">
        <v>563</v>
      </c>
      <c r="E5390" s="140">
        <v>174</v>
      </c>
    </row>
    <row r="5391" spans="2:5">
      <c r="B5391" s="139">
        <v>44556</v>
      </c>
      <c r="C5391" t="s">
        <v>570</v>
      </c>
      <c r="D5391" t="s">
        <v>563</v>
      </c>
      <c r="E5391" s="140">
        <v>735</v>
      </c>
    </row>
    <row r="5392" spans="2:5">
      <c r="B5392" s="139">
        <v>44367</v>
      </c>
      <c r="C5392" t="s">
        <v>567</v>
      </c>
      <c r="D5392" t="s">
        <v>565</v>
      </c>
      <c r="E5392" s="140">
        <v>143</v>
      </c>
    </row>
    <row r="5393" spans="2:5">
      <c r="B5393" s="139">
        <v>44286</v>
      </c>
      <c r="C5393" t="s">
        <v>562</v>
      </c>
      <c r="D5393" t="s">
        <v>560</v>
      </c>
      <c r="E5393" s="140">
        <v>979</v>
      </c>
    </row>
    <row r="5394" spans="2:5">
      <c r="B5394" s="139">
        <v>44539</v>
      </c>
      <c r="C5394" t="s">
        <v>571</v>
      </c>
      <c r="D5394" t="s">
        <v>560</v>
      </c>
      <c r="E5394" s="140">
        <v>308</v>
      </c>
    </row>
    <row r="5395" spans="2:5">
      <c r="B5395" s="139">
        <v>44341</v>
      </c>
      <c r="C5395" t="s">
        <v>571</v>
      </c>
      <c r="D5395" t="s">
        <v>563</v>
      </c>
      <c r="E5395" s="140">
        <v>433</v>
      </c>
    </row>
    <row r="5396" spans="2:5">
      <c r="B5396" s="139">
        <v>44295</v>
      </c>
      <c r="C5396" t="s">
        <v>569</v>
      </c>
      <c r="D5396" t="s">
        <v>565</v>
      </c>
      <c r="E5396" s="140">
        <v>491</v>
      </c>
    </row>
    <row r="5397" spans="2:5">
      <c r="B5397" s="139">
        <v>44397</v>
      </c>
      <c r="C5397" t="s">
        <v>561</v>
      </c>
      <c r="D5397" t="s">
        <v>565</v>
      </c>
      <c r="E5397" s="140">
        <v>724</v>
      </c>
    </row>
    <row r="5398" spans="2:5">
      <c r="B5398" s="139">
        <v>44527</v>
      </c>
      <c r="C5398" t="s">
        <v>568</v>
      </c>
      <c r="D5398" t="s">
        <v>565</v>
      </c>
      <c r="E5398" s="140">
        <v>411</v>
      </c>
    </row>
    <row r="5399" spans="2:5">
      <c r="B5399" s="139">
        <v>44218</v>
      </c>
      <c r="C5399" t="s">
        <v>568</v>
      </c>
      <c r="D5399" t="s">
        <v>565</v>
      </c>
      <c r="E5399" s="140">
        <v>244</v>
      </c>
    </row>
    <row r="5400" spans="2:5">
      <c r="B5400" s="139">
        <v>44310</v>
      </c>
      <c r="C5400" t="s">
        <v>568</v>
      </c>
      <c r="D5400" t="s">
        <v>563</v>
      </c>
      <c r="E5400" s="140">
        <v>155</v>
      </c>
    </row>
    <row r="5401" spans="2:5">
      <c r="B5401" s="139">
        <v>44422</v>
      </c>
      <c r="C5401" t="s">
        <v>570</v>
      </c>
      <c r="D5401" t="s">
        <v>560</v>
      </c>
      <c r="E5401" s="140">
        <v>631</v>
      </c>
    </row>
    <row r="5402" spans="2:5">
      <c r="B5402" s="139">
        <v>44275</v>
      </c>
      <c r="C5402" t="s">
        <v>567</v>
      </c>
      <c r="D5402" t="s">
        <v>560</v>
      </c>
      <c r="E5402" s="140">
        <v>889</v>
      </c>
    </row>
    <row r="5403" spans="2:5">
      <c r="B5403" s="139">
        <v>44415</v>
      </c>
      <c r="C5403" t="s">
        <v>568</v>
      </c>
      <c r="D5403" t="s">
        <v>563</v>
      </c>
      <c r="E5403" s="140">
        <v>471</v>
      </c>
    </row>
    <row r="5404" spans="2:5">
      <c r="B5404" s="139">
        <v>44237</v>
      </c>
      <c r="C5404" t="s">
        <v>567</v>
      </c>
      <c r="D5404" t="s">
        <v>560</v>
      </c>
      <c r="E5404" s="140">
        <v>875</v>
      </c>
    </row>
    <row r="5405" spans="2:5">
      <c r="B5405" s="139">
        <v>44452</v>
      </c>
      <c r="C5405" t="s">
        <v>568</v>
      </c>
      <c r="D5405" t="s">
        <v>563</v>
      </c>
      <c r="E5405" s="140">
        <v>877</v>
      </c>
    </row>
    <row r="5406" spans="2:5">
      <c r="B5406" s="139">
        <v>44243</v>
      </c>
      <c r="C5406" t="s">
        <v>569</v>
      </c>
      <c r="D5406" t="s">
        <v>560</v>
      </c>
      <c r="E5406" s="140">
        <v>945</v>
      </c>
    </row>
    <row r="5407" spans="2:5">
      <c r="B5407" s="139">
        <v>44427</v>
      </c>
      <c r="C5407" t="s">
        <v>567</v>
      </c>
      <c r="D5407" t="s">
        <v>560</v>
      </c>
      <c r="E5407" s="140">
        <v>146</v>
      </c>
    </row>
    <row r="5408" spans="2:5">
      <c r="B5408" s="139">
        <v>44235</v>
      </c>
      <c r="C5408" t="s">
        <v>568</v>
      </c>
      <c r="D5408" t="s">
        <v>565</v>
      </c>
      <c r="E5408" s="140">
        <v>859</v>
      </c>
    </row>
    <row r="5409" spans="2:5">
      <c r="B5409" s="139">
        <v>44450</v>
      </c>
      <c r="C5409" t="s">
        <v>566</v>
      </c>
      <c r="D5409" t="s">
        <v>565</v>
      </c>
      <c r="E5409" s="140">
        <v>130</v>
      </c>
    </row>
    <row r="5410" spans="2:5">
      <c r="B5410" s="139">
        <v>44356</v>
      </c>
      <c r="C5410" t="s">
        <v>561</v>
      </c>
      <c r="D5410" t="s">
        <v>563</v>
      </c>
      <c r="E5410" s="140">
        <v>556</v>
      </c>
    </row>
    <row r="5411" spans="2:5">
      <c r="B5411" s="139">
        <v>44365</v>
      </c>
      <c r="C5411" t="s">
        <v>567</v>
      </c>
      <c r="D5411" t="s">
        <v>563</v>
      </c>
      <c r="E5411" s="140">
        <v>594</v>
      </c>
    </row>
    <row r="5412" spans="2:5">
      <c r="B5412" s="139">
        <v>44276</v>
      </c>
      <c r="C5412" t="s">
        <v>561</v>
      </c>
      <c r="D5412" t="s">
        <v>563</v>
      </c>
      <c r="E5412" s="140">
        <v>851</v>
      </c>
    </row>
    <row r="5413" spans="2:5">
      <c r="B5413" s="139">
        <v>44360</v>
      </c>
      <c r="C5413" t="s">
        <v>561</v>
      </c>
      <c r="D5413" t="s">
        <v>563</v>
      </c>
      <c r="E5413" s="140">
        <v>569</v>
      </c>
    </row>
    <row r="5414" spans="2:5">
      <c r="B5414" s="139">
        <v>44422</v>
      </c>
      <c r="C5414" t="s">
        <v>567</v>
      </c>
      <c r="D5414" t="s">
        <v>560</v>
      </c>
      <c r="E5414" s="140">
        <v>824</v>
      </c>
    </row>
    <row r="5415" spans="2:5">
      <c r="B5415" s="139">
        <v>44223</v>
      </c>
      <c r="C5415" t="s">
        <v>567</v>
      </c>
      <c r="D5415" t="s">
        <v>560</v>
      </c>
      <c r="E5415" s="140">
        <v>254</v>
      </c>
    </row>
    <row r="5416" spans="2:5">
      <c r="B5416" s="139">
        <v>44381</v>
      </c>
      <c r="C5416" t="s">
        <v>566</v>
      </c>
      <c r="D5416" t="s">
        <v>560</v>
      </c>
      <c r="E5416" s="140">
        <v>768</v>
      </c>
    </row>
    <row r="5417" spans="2:5">
      <c r="B5417" s="139">
        <v>44285</v>
      </c>
      <c r="C5417" t="s">
        <v>568</v>
      </c>
      <c r="D5417" t="s">
        <v>560</v>
      </c>
      <c r="E5417" s="140">
        <v>183</v>
      </c>
    </row>
    <row r="5418" spans="2:5">
      <c r="B5418" s="139">
        <v>44554</v>
      </c>
      <c r="C5418" t="s">
        <v>571</v>
      </c>
      <c r="D5418" t="s">
        <v>565</v>
      </c>
      <c r="E5418" s="140">
        <v>998</v>
      </c>
    </row>
    <row r="5419" spans="2:5">
      <c r="B5419" s="139">
        <v>44365</v>
      </c>
      <c r="C5419" t="s">
        <v>566</v>
      </c>
      <c r="D5419" t="s">
        <v>563</v>
      </c>
      <c r="E5419" s="140">
        <v>459</v>
      </c>
    </row>
    <row r="5420" spans="2:5">
      <c r="B5420" s="139">
        <v>44386</v>
      </c>
      <c r="C5420" t="s">
        <v>564</v>
      </c>
      <c r="D5420" t="s">
        <v>563</v>
      </c>
      <c r="E5420" s="140">
        <v>370</v>
      </c>
    </row>
    <row r="5421" spans="2:5">
      <c r="B5421" s="139">
        <v>44455</v>
      </c>
      <c r="C5421" t="s">
        <v>562</v>
      </c>
      <c r="D5421" t="s">
        <v>560</v>
      </c>
      <c r="E5421" s="140">
        <v>763</v>
      </c>
    </row>
    <row r="5422" spans="2:5">
      <c r="B5422" s="139">
        <v>44373</v>
      </c>
      <c r="C5422" t="s">
        <v>562</v>
      </c>
      <c r="D5422" t="s">
        <v>563</v>
      </c>
      <c r="E5422" s="140">
        <v>913</v>
      </c>
    </row>
    <row r="5423" spans="2:5">
      <c r="B5423" s="139">
        <v>44275</v>
      </c>
      <c r="C5423" t="s">
        <v>571</v>
      </c>
      <c r="D5423" t="s">
        <v>563</v>
      </c>
      <c r="E5423" s="140">
        <v>220</v>
      </c>
    </row>
    <row r="5424" spans="2:5">
      <c r="B5424" s="139">
        <v>44224</v>
      </c>
      <c r="C5424" t="s">
        <v>570</v>
      </c>
      <c r="D5424" t="s">
        <v>563</v>
      </c>
      <c r="E5424" s="140">
        <v>434</v>
      </c>
    </row>
    <row r="5425" spans="2:5">
      <c r="B5425" s="139">
        <v>44539</v>
      </c>
      <c r="C5425" t="s">
        <v>561</v>
      </c>
      <c r="D5425" t="s">
        <v>565</v>
      </c>
      <c r="E5425" s="140">
        <v>387</v>
      </c>
    </row>
    <row r="5426" spans="2:5">
      <c r="B5426" s="139">
        <v>44335</v>
      </c>
      <c r="C5426" t="s">
        <v>567</v>
      </c>
      <c r="D5426" t="s">
        <v>563</v>
      </c>
      <c r="E5426" s="140">
        <v>746</v>
      </c>
    </row>
    <row r="5427" spans="2:5">
      <c r="B5427" s="139">
        <v>44540</v>
      </c>
      <c r="C5427" t="s">
        <v>559</v>
      </c>
      <c r="D5427" t="s">
        <v>560</v>
      </c>
      <c r="E5427" s="140">
        <v>192</v>
      </c>
    </row>
    <row r="5428" spans="2:5">
      <c r="B5428" s="139">
        <v>44511</v>
      </c>
      <c r="C5428" t="s">
        <v>564</v>
      </c>
      <c r="D5428" t="s">
        <v>565</v>
      </c>
      <c r="E5428" s="140">
        <v>659</v>
      </c>
    </row>
    <row r="5429" spans="2:5">
      <c r="B5429" s="139">
        <v>44333</v>
      </c>
      <c r="C5429" t="s">
        <v>561</v>
      </c>
      <c r="D5429" t="s">
        <v>563</v>
      </c>
      <c r="E5429" s="140">
        <v>474</v>
      </c>
    </row>
    <row r="5430" spans="2:5">
      <c r="B5430" s="139">
        <v>44292</v>
      </c>
      <c r="C5430" t="s">
        <v>561</v>
      </c>
      <c r="D5430" t="s">
        <v>563</v>
      </c>
      <c r="E5430" s="140">
        <v>998</v>
      </c>
    </row>
    <row r="5431" spans="2:5">
      <c r="B5431" s="139">
        <v>44292</v>
      </c>
      <c r="C5431" t="s">
        <v>564</v>
      </c>
      <c r="D5431" t="s">
        <v>563</v>
      </c>
      <c r="E5431" s="140">
        <v>731</v>
      </c>
    </row>
    <row r="5432" spans="2:5">
      <c r="B5432" s="139">
        <v>44393</v>
      </c>
      <c r="C5432" t="s">
        <v>564</v>
      </c>
      <c r="D5432" t="s">
        <v>560</v>
      </c>
      <c r="E5432" s="140">
        <v>184</v>
      </c>
    </row>
    <row r="5433" spans="2:5">
      <c r="B5433" s="139">
        <v>44293</v>
      </c>
      <c r="C5433" t="s">
        <v>561</v>
      </c>
      <c r="D5433" t="s">
        <v>565</v>
      </c>
      <c r="E5433" s="140">
        <v>350</v>
      </c>
    </row>
    <row r="5434" spans="2:5">
      <c r="B5434" s="139">
        <v>44304</v>
      </c>
      <c r="C5434" t="s">
        <v>567</v>
      </c>
      <c r="D5434" t="s">
        <v>563</v>
      </c>
      <c r="E5434" s="140">
        <v>933</v>
      </c>
    </row>
    <row r="5435" spans="2:5">
      <c r="B5435" s="139">
        <v>44485</v>
      </c>
      <c r="C5435" t="s">
        <v>568</v>
      </c>
      <c r="D5435" t="s">
        <v>560</v>
      </c>
      <c r="E5435" s="140">
        <v>860</v>
      </c>
    </row>
    <row r="5436" spans="2:5">
      <c r="B5436" s="139">
        <v>44366</v>
      </c>
      <c r="C5436" t="s">
        <v>571</v>
      </c>
      <c r="D5436" t="s">
        <v>565</v>
      </c>
      <c r="E5436" s="140">
        <v>137</v>
      </c>
    </row>
    <row r="5437" spans="2:5">
      <c r="B5437" s="139">
        <v>44436</v>
      </c>
      <c r="C5437" t="s">
        <v>562</v>
      </c>
      <c r="D5437" t="s">
        <v>563</v>
      </c>
      <c r="E5437" s="140">
        <v>159</v>
      </c>
    </row>
    <row r="5438" spans="2:5">
      <c r="B5438" s="139">
        <v>44291</v>
      </c>
      <c r="C5438" t="s">
        <v>567</v>
      </c>
      <c r="D5438" t="s">
        <v>560</v>
      </c>
      <c r="E5438" s="140">
        <v>186</v>
      </c>
    </row>
    <row r="5439" spans="2:5">
      <c r="B5439" s="139">
        <v>44353</v>
      </c>
      <c r="C5439" t="s">
        <v>569</v>
      </c>
      <c r="D5439" t="s">
        <v>560</v>
      </c>
      <c r="E5439" s="140">
        <v>667</v>
      </c>
    </row>
    <row r="5440" spans="2:5">
      <c r="B5440" s="139">
        <v>44301</v>
      </c>
      <c r="C5440" t="s">
        <v>571</v>
      </c>
      <c r="D5440" t="s">
        <v>565</v>
      </c>
      <c r="E5440" s="140">
        <v>658</v>
      </c>
    </row>
    <row r="5441" spans="2:5">
      <c r="B5441" s="139">
        <v>44344</v>
      </c>
      <c r="C5441" t="s">
        <v>567</v>
      </c>
      <c r="D5441" t="s">
        <v>565</v>
      </c>
      <c r="E5441" s="140">
        <v>321</v>
      </c>
    </row>
    <row r="5442" spans="2:5">
      <c r="B5442" s="139">
        <v>44462</v>
      </c>
      <c r="C5442" t="s">
        <v>570</v>
      </c>
      <c r="D5442" t="s">
        <v>560</v>
      </c>
      <c r="E5442" s="140">
        <v>524</v>
      </c>
    </row>
    <row r="5443" spans="2:5">
      <c r="B5443" s="139">
        <v>44383</v>
      </c>
      <c r="C5443" t="s">
        <v>571</v>
      </c>
      <c r="D5443" t="s">
        <v>565</v>
      </c>
      <c r="E5443" s="140">
        <v>788</v>
      </c>
    </row>
    <row r="5444" spans="2:5">
      <c r="B5444" s="139">
        <v>44404</v>
      </c>
      <c r="C5444" t="s">
        <v>571</v>
      </c>
      <c r="D5444" t="s">
        <v>560</v>
      </c>
      <c r="E5444" s="140">
        <v>112</v>
      </c>
    </row>
    <row r="5445" spans="2:5">
      <c r="B5445" s="139">
        <v>44492</v>
      </c>
      <c r="C5445" t="s">
        <v>568</v>
      </c>
      <c r="D5445" t="s">
        <v>560</v>
      </c>
      <c r="E5445" s="140">
        <v>494</v>
      </c>
    </row>
    <row r="5446" spans="2:5">
      <c r="B5446" s="139">
        <v>44390</v>
      </c>
      <c r="C5446" t="s">
        <v>566</v>
      </c>
      <c r="D5446" t="s">
        <v>563</v>
      </c>
      <c r="E5446" s="140">
        <v>844</v>
      </c>
    </row>
    <row r="5447" spans="2:5">
      <c r="B5447" s="139">
        <v>44392</v>
      </c>
      <c r="C5447" t="s">
        <v>566</v>
      </c>
      <c r="D5447" t="s">
        <v>565</v>
      </c>
      <c r="E5447" s="140">
        <v>112</v>
      </c>
    </row>
    <row r="5448" spans="2:5">
      <c r="B5448" s="139">
        <v>44490</v>
      </c>
      <c r="C5448" t="s">
        <v>568</v>
      </c>
      <c r="D5448" t="s">
        <v>560</v>
      </c>
      <c r="E5448" s="140">
        <v>658</v>
      </c>
    </row>
    <row r="5449" spans="2:5">
      <c r="B5449" s="139">
        <v>44349</v>
      </c>
      <c r="C5449" t="s">
        <v>566</v>
      </c>
      <c r="D5449" t="s">
        <v>560</v>
      </c>
      <c r="E5449" s="140">
        <v>654</v>
      </c>
    </row>
    <row r="5450" spans="2:5">
      <c r="B5450" s="139">
        <v>44271</v>
      </c>
      <c r="C5450" t="s">
        <v>566</v>
      </c>
      <c r="D5450" t="s">
        <v>563</v>
      </c>
      <c r="E5450" s="140">
        <v>953</v>
      </c>
    </row>
    <row r="5451" spans="2:5">
      <c r="B5451" s="139">
        <v>44554</v>
      </c>
      <c r="C5451" t="s">
        <v>568</v>
      </c>
      <c r="D5451" t="s">
        <v>560</v>
      </c>
      <c r="E5451" s="140">
        <v>676</v>
      </c>
    </row>
    <row r="5452" spans="2:5">
      <c r="B5452" s="139">
        <v>44316</v>
      </c>
      <c r="C5452" t="s">
        <v>571</v>
      </c>
      <c r="D5452" t="s">
        <v>563</v>
      </c>
      <c r="E5452" s="140">
        <v>530</v>
      </c>
    </row>
    <row r="5453" spans="2:5">
      <c r="B5453" s="139">
        <v>44337</v>
      </c>
      <c r="C5453" t="s">
        <v>561</v>
      </c>
      <c r="D5453" t="s">
        <v>563</v>
      </c>
      <c r="E5453" s="140">
        <v>180</v>
      </c>
    </row>
    <row r="5454" spans="2:5">
      <c r="B5454" s="139">
        <v>44351</v>
      </c>
      <c r="C5454" t="s">
        <v>570</v>
      </c>
      <c r="D5454" t="s">
        <v>563</v>
      </c>
      <c r="E5454" s="140">
        <v>718</v>
      </c>
    </row>
    <row r="5455" spans="2:5">
      <c r="B5455" s="139">
        <v>44423</v>
      </c>
      <c r="C5455" t="s">
        <v>570</v>
      </c>
      <c r="D5455" t="s">
        <v>560</v>
      </c>
      <c r="E5455" s="140">
        <v>364</v>
      </c>
    </row>
    <row r="5456" spans="2:5">
      <c r="B5456" s="139">
        <v>44386</v>
      </c>
      <c r="C5456" t="s">
        <v>570</v>
      </c>
      <c r="D5456" t="s">
        <v>565</v>
      </c>
      <c r="E5456" s="140">
        <v>160</v>
      </c>
    </row>
    <row r="5457" spans="2:5">
      <c r="B5457" s="139">
        <v>44443</v>
      </c>
      <c r="C5457" t="s">
        <v>568</v>
      </c>
      <c r="D5457" t="s">
        <v>560</v>
      </c>
      <c r="E5457" s="140">
        <v>839</v>
      </c>
    </row>
    <row r="5458" spans="2:5">
      <c r="B5458" s="139">
        <v>44305</v>
      </c>
      <c r="C5458" t="s">
        <v>566</v>
      </c>
      <c r="D5458" t="s">
        <v>565</v>
      </c>
      <c r="E5458" s="140">
        <v>698</v>
      </c>
    </row>
    <row r="5459" spans="2:5">
      <c r="B5459" s="139">
        <v>44253</v>
      </c>
      <c r="C5459" t="s">
        <v>570</v>
      </c>
      <c r="D5459" t="s">
        <v>565</v>
      </c>
      <c r="E5459" s="140">
        <v>859</v>
      </c>
    </row>
    <row r="5460" spans="2:5">
      <c r="B5460" s="139">
        <v>44447</v>
      </c>
      <c r="C5460" t="s">
        <v>570</v>
      </c>
      <c r="D5460" t="s">
        <v>565</v>
      </c>
      <c r="E5460" s="140">
        <v>249</v>
      </c>
    </row>
    <row r="5461" spans="2:5">
      <c r="B5461" s="139">
        <v>44433</v>
      </c>
      <c r="C5461" t="s">
        <v>570</v>
      </c>
      <c r="D5461" t="s">
        <v>565</v>
      </c>
      <c r="E5461" s="140">
        <v>486</v>
      </c>
    </row>
    <row r="5462" spans="2:5">
      <c r="B5462" s="139">
        <v>44496</v>
      </c>
      <c r="C5462" t="s">
        <v>567</v>
      </c>
      <c r="D5462" t="s">
        <v>565</v>
      </c>
      <c r="E5462" s="140">
        <v>688</v>
      </c>
    </row>
    <row r="5463" spans="2:5">
      <c r="B5463" s="139">
        <v>44436</v>
      </c>
      <c r="C5463" t="s">
        <v>562</v>
      </c>
      <c r="D5463" t="s">
        <v>565</v>
      </c>
      <c r="E5463" s="140">
        <v>759</v>
      </c>
    </row>
    <row r="5464" spans="2:5">
      <c r="B5464" s="139">
        <v>44276</v>
      </c>
      <c r="C5464" t="s">
        <v>564</v>
      </c>
      <c r="D5464" t="s">
        <v>563</v>
      </c>
      <c r="E5464" s="140">
        <v>718</v>
      </c>
    </row>
    <row r="5465" spans="2:5">
      <c r="B5465" s="139">
        <v>44513</v>
      </c>
      <c r="C5465" t="s">
        <v>571</v>
      </c>
      <c r="D5465" t="s">
        <v>563</v>
      </c>
      <c r="E5465" s="140">
        <v>892</v>
      </c>
    </row>
    <row r="5466" spans="2:5">
      <c r="B5466" s="139">
        <v>44431</v>
      </c>
      <c r="C5466" t="s">
        <v>566</v>
      </c>
      <c r="D5466" t="s">
        <v>565</v>
      </c>
      <c r="E5466" s="140">
        <v>561</v>
      </c>
    </row>
    <row r="5467" spans="2:5">
      <c r="B5467" s="139">
        <v>44205</v>
      </c>
      <c r="C5467" t="s">
        <v>566</v>
      </c>
      <c r="D5467" t="s">
        <v>565</v>
      </c>
      <c r="E5467" s="140">
        <v>814</v>
      </c>
    </row>
    <row r="5468" spans="2:5">
      <c r="B5468" s="139">
        <v>44547</v>
      </c>
      <c r="C5468" t="s">
        <v>561</v>
      </c>
      <c r="D5468" t="s">
        <v>560</v>
      </c>
      <c r="E5468" s="140">
        <v>161</v>
      </c>
    </row>
    <row r="5469" spans="2:5">
      <c r="B5469" s="139">
        <v>44269</v>
      </c>
      <c r="C5469" t="s">
        <v>571</v>
      </c>
      <c r="D5469" t="s">
        <v>560</v>
      </c>
      <c r="E5469" s="140">
        <v>854</v>
      </c>
    </row>
    <row r="5470" spans="2:5">
      <c r="B5470" s="139">
        <v>44487</v>
      </c>
      <c r="C5470" t="s">
        <v>570</v>
      </c>
      <c r="D5470" t="s">
        <v>565</v>
      </c>
      <c r="E5470" s="140">
        <v>503</v>
      </c>
    </row>
    <row r="5471" spans="2:5">
      <c r="B5471" s="139">
        <v>44331</v>
      </c>
      <c r="C5471" t="s">
        <v>562</v>
      </c>
      <c r="D5471" t="s">
        <v>560</v>
      </c>
      <c r="E5471" s="140">
        <v>894</v>
      </c>
    </row>
    <row r="5472" spans="2:5">
      <c r="B5472" s="139">
        <v>44293</v>
      </c>
      <c r="C5472" t="s">
        <v>568</v>
      </c>
      <c r="D5472" t="s">
        <v>563</v>
      </c>
      <c r="E5472" s="140">
        <v>576</v>
      </c>
    </row>
    <row r="5473" spans="2:5">
      <c r="B5473" s="139">
        <v>44221</v>
      </c>
      <c r="C5473" t="s">
        <v>564</v>
      </c>
      <c r="D5473" t="s">
        <v>565</v>
      </c>
      <c r="E5473" s="140">
        <v>553</v>
      </c>
    </row>
    <row r="5474" spans="2:5">
      <c r="B5474" s="139">
        <v>44333</v>
      </c>
      <c r="C5474" t="s">
        <v>561</v>
      </c>
      <c r="D5474" t="s">
        <v>560</v>
      </c>
      <c r="E5474" s="140">
        <v>207</v>
      </c>
    </row>
    <row r="5475" spans="2:5">
      <c r="B5475" s="139">
        <v>44389</v>
      </c>
      <c r="C5475" t="s">
        <v>567</v>
      </c>
      <c r="D5475" t="s">
        <v>563</v>
      </c>
      <c r="E5475" s="140">
        <v>601</v>
      </c>
    </row>
    <row r="5476" spans="2:5">
      <c r="B5476" s="139">
        <v>44272</v>
      </c>
      <c r="C5476" t="s">
        <v>564</v>
      </c>
      <c r="D5476" t="s">
        <v>565</v>
      </c>
      <c r="E5476" s="140">
        <v>886</v>
      </c>
    </row>
    <row r="5477" spans="2:5">
      <c r="B5477" s="139">
        <v>44394</v>
      </c>
      <c r="C5477" t="s">
        <v>568</v>
      </c>
      <c r="D5477" t="s">
        <v>560</v>
      </c>
      <c r="E5477" s="140">
        <v>807</v>
      </c>
    </row>
    <row r="5478" spans="2:5">
      <c r="B5478" s="139">
        <v>44232</v>
      </c>
      <c r="C5478" t="s">
        <v>570</v>
      </c>
      <c r="D5478" t="s">
        <v>560</v>
      </c>
      <c r="E5478" s="140">
        <v>448</v>
      </c>
    </row>
    <row r="5479" spans="2:5">
      <c r="B5479" s="139">
        <v>44512</v>
      </c>
      <c r="C5479" t="s">
        <v>562</v>
      </c>
      <c r="D5479" t="s">
        <v>563</v>
      </c>
      <c r="E5479" s="140">
        <v>966</v>
      </c>
    </row>
    <row r="5480" spans="2:5">
      <c r="B5480" s="139">
        <v>44308</v>
      </c>
      <c r="C5480" t="s">
        <v>566</v>
      </c>
      <c r="D5480" t="s">
        <v>565</v>
      </c>
      <c r="E5480" s="140">
        <v>686</v>
      </c>
    </row>
    <row r="5481" spans="2:5">
      <c r="B5481" s="139">
        <v>44382</v>
      </c>
      <c r="C5481" t="s">
        <v>570</v>
      </c>
      <c r="D5481" t="s">
        <v>565</v>
      </c>
      <c r="E5481" s="140">
        <v>258</v>
      </c>
    </row>
    <row r="5482" spans="2:5">
      <c r="B5482" s="139">
        <v>44420</v>
      </c>
      <c r="C5482" t="s">
        <v>559</v>
      </c>
      <c r="D5482" t="s">
        <v>560</v>
      </c>
      <c r="E5482" s="140">
        <v>347</v>
      </c>
    </row>
    <row r="5483" spans="2:5">
      <c r="B5483" s="139">
        <v>44453</v>
      </c>
      <c r="C5483" t="s">
        <v>562</v>
      </c>
      <c r="D5483" t="s">
        <v>563</v>
      </c>
      <c r="E5483" s="140">
        <v>356</v>
      </c>
    </row>
    <row r="5484" spans="2:5">
      <c r="B5484" s="139">
        <v>44295</v>
      </c>
      <c r="C5484" t="s">
        <v>568</v>
      </c>
      <c r="D5484" t="s">
        <v>563</v>
      </c>
      <c r="E5484" s="140">
        <v>573</v>
      </c>
    </row>
    <row r="5485" spans="2:5">
      <c r="B5485" s="139">
        <v>44213</v>
      </c>
      <c r="C5485" t="s">
        <v>564</v>
      </c>
      <c r="D5485" t="s">
        <v>563</v>
      </c>
      <c r="E5485" s="140">
        <v>784</v>
      </c>
    </row>
    <row r="5486" spans="2:5">
      <c r="B5486" s="139">
        <v>44489</v>
      </c>
      <c r="C5486" t="s">
        <v>559</v>
      </c>
      <c r="D5486" t="s">
        <v>565</v>
      </c>
      <c r="E5486" s="140">
        <v>239</v>
      </c>
    </row>
    <row r="5487" spans="2:5">
      <c r="B5487" s="139">
        <v>44400</v>
      </c>
      <c r="C5487" t="s">
        <v>566</v>
      </c>
      <c r="D5487" t="s">
        <v>565</v>
      </c>
      <c r="E5487" s="140">
        <v>935</v>
      </c>
    </row>
    <row r="5488" spans="2:5">
      <c r="B5488" s="139">
        <v>44428</v>
      </c>
      <c r="C5488" t="s">
        <v>564</v>
      </c>
      <c r="D5488" t="s">
        <v>565</v>
      </c>
      <c r="E5488" s="140">
        <v>283</v>
      </c>
    </row>
    <row r="5489" spans="2:5">
      <c r="B5489" s="139">
        <v>44438</v>
      </c>
      <c r="C5489" t="s">
        <v>571</v>
      </c>
      <c r="D5489" t="s">
        <v>560</v>
      </c>
      <c r="E5489" s="140">
        <v>387</v>
      </c>
    </row>
    <row r="5490" spans="2:5">
      <c r="B5490" s="139">
        <v>44513</v>
      </c>
      <c r="C5490" t="s">
        <v>569</v>
      </c>
      <c r="D5490" t="s">
        <v>563</v>
      </c>
      <c r="E5490" s="140">
        <v>833</v>
      </c>
    </row>
    <row r="5491" spans="2:5">
      <c r="B5491" s="139">
        <v>44214</v>
      </c>
      <c r="C5491" t="s">
        <v>568</v>
      </c>
      <c r="D5491" t="s">
        <v>560</v>
      </c>
      <c r="E5491" s="140">
        <v>215</v>
      </c>
    </row>
    <row r="5492" spans="2:5">
      <c r="B5492" s="139">
        <v>44327</v>
      </c>
      <c r="C5492" t="s">
        <v>564</v>
      </c>
      <c r="D5492" t="s">
        <v>560</v>
      </c>
      <c r="E5492" s="140">
        <v>973</v>
      </c>
    </row>
    <row r="5493" spans="2:5">
      <c r="B5493" s="139">
        <v>44345</v>
      </c>
      <c r="C5493" t="s">
        <v>567</v>
      </c>
      <c r="D5493" t="s">
        <v>563</v>
      </c>
      <c r="E5493" s="140">
        <v>156</v>
      </c>
    </row>
    <row r="5494" spans="2:5">
      <c r="B5494" s="139">
        <v>44555</v>
      </c>
      <c r="C5494" t="s">
        <v>562</v>
      </c>
      <c r="D5494" t="s">
        <v>565</v>
      </c>
      <c r="E5494" s="140">
        <v>760</v>
      </c>
    </row>
    <row r="5495" spans="2:5">
      <c r="B5495" s="139">
        <v>44201</v>
      </c>
      <c r="C5495" t="s">
        <v>561</v>
      </c>
      <c r="D5495" t="s">
        <v>560</v>
      </c>
      <c r="E5495" s="140">
        <v>333</v>
      </c>
    </row>
    <row r="5496" spans="2:5">
      <c r="B5496" s="139">
        <v>44448</v>
      </c>
      <c r="C5496" t="s">
        <v>564</v>
      </c>
      <c r="D5496" t="s">
        <v>560</v>
      </c>
      <c r="E5496" s="140">
        <v>758</v>
      </c>
    </row>
    <row r="5497" spans="2:5">
      <c r="B5497" s="139">
        <v>44313</v>
      </c>
      <c r="C5497" t="s">
        <v>570</v>
      </c>
      <c r="D5497" t="s">
        <v>560</v>
      </c>
      <c r="E5497" s="140">
        <v>802</v>
      </c>
    </row>
    <row r="5498" spans="2:5">
      <c r="B5498" s="139">
        <v>44542</v>
      </c>
      <c r="C5498" t="s">
        <v>564</v>
      </c>
      <c r="D5498" t="s">
        <v>560</v>
      </c>
      <c r="E5498" s="140">
        <v>710</v>
      </c>
    </row>
    <row r="5499" spans="2:5">
      <c r="B5499" s="139">
        <v>44249</v>
      </c>
      <c r="C5499" t="s">
        <v>562</v>
      </c>
      <c r="D5499" t="s">
        <v>560</v>
      </c>
      <c r="E5499" s="140">
        <v>292</v>
      </c>
    </row>
    <row r="5500" spans="2:5">
      <c r="B5500" s="139">
        <v>44244</v>
      </c>
      <c r="C5500" t="s">
        <v>561</v>
      </c>
      <c r="D5500" t="s">
        <v>563</v>
      </c>
      <c r="E5500" s="140">
        <v>925</v>
      </c>
    </row>
    <row r="5501" spans="2:5">
      <c r="B5501" s="139">
        <v>44317</v>
      </c>
      <c r="C5501" t="s">
        <v>569</v>
      </c>
      <c r="D5501" t="s">
        <v>563</v>
      </c>
      <c r="E5501" s="140">
        <v>847</v>
      </c>
    </row>
    <row r="5502" spans="2:5">
      <c r="B5502" s="139">
        <v>44232</v>
      </c>
      <c r="C5502" t="s">
        <v>564</v>
      </c>
      <c r="D5502" t="s">
        <v>560</v>
      </c>
      <c r="E5502" s="140">
        <v>276</v>
      </c>
    </row>
    <row r="5503" spans="2:5">
      <c r="B5503" s="139">
        <v>44307</v>
      </c>
      <c r="C5503" t="s">
        <v>570</v>
      </c>
      <c r="D5503" t="s">
        <v>563</v>
      </c>
      <c r="E5503" s="140">
        <v>228</v>
      </c>
    </row>
    <row r="5504" spans="2:5">
      <c r="B5504" s="139">
        <v>44463</v>
      </c>
      <c r="C5504" t="s">
        <v>564</v>
      </c>
      <c r="D5504" t="s">
        <v>560</v>
      </c>
      <c r="E5504" s="140">
        <v>933</v>
      </c>
    </row>
    <row r="5505" spans="2:5">
      <c r="B5505" s="139">
        <v>44261</v>
      </c>
      <c r="C5505" t="s">
        <v>561</v>
      </c>
      <c r="D5505" t="s">
        <v>560</v>
      </c>
      <c r="E5505" s="140">
        <v>114</v>
      </c>
    </row>
    <row r="5506" spans="2:5">
      <c r="B5506" s="139">
        <v>44389</v>
      </c>
      <c r="C5506" t="s">
        <v>561</v>
      </c>
      <c r="D5506" t="s">
        <v>563</v>
      </c>
      <c r="E5506" s="140">
        <v>927</v>
      </c>
    </row>
    <row r="5507" spans="2:5">
      <c r="B5507" s="139">
        <v>44246</v>
      </c>
      <c r="C5507" t="s">
        <v>564</v>
      </c>
      <c r="D5507" t="s">
        <v>563</v>
      </c>
      <c r="E5507" s="140">
        <v>690</v>
      </c>
    </row>
    <row r="5508" spans="2:5">
      <c r="B5508" s="139">
        <v>44201</v>
      </c>
      <c r="C5508" t="s">
        <v>567</v>
      </c>
      <c r="D5508" t="s">
        <v>563</v>
      </c>
      <c r="E5508" s="140">
        <v>126</v>
      </c>
    </row>
    <row r="5509" spans="2:5">
      <c r="B5509" s="139">
        <v>44541</v>
      </c>
      <c r="C5509" t="s">
        <v>561</v>
      </c>
      <c r="D5509" t="s">
        <v>563</v>
      </c>
      <c r="E5509" s="140">
        <v>168</v>
      </c>
    </row>
    <row r="5510" spans="2:5">
      <c r="B5510" s="139">
        <v>44292</v>
      </c>
      <c r="C5510" t="s">
        <v>568</v>
      </c>
      <c r="D5510" t="s">
        <v>563</v>
      </c>
      <c r="E5510" s="140">
        <v>772</v>
      </c>
    </row>
    <row r="5511" spans="2:5">
      <c r="B5511" s="139">
        <v>44255</v>
      </c>
      <c r="C5511" t="s">
        <v>567</v>
      </c>
      <c r="D5511" t="s">
        <v>563</v>
      </c>
      <c r="E5511" s="140">
        <v>287</v>
      </c>
    </row>
    <row r="5512" spans="2:5">
      <c r="B5512" s="139">
        <v>44366</v>
      </c>
      <c r="C5512" t="s">
        <v>569</v>
      </c>
      <c r="D5512" t="s">
        <v>565</v>
      </c>
      <c r="E5512" s="140">
        <v>777</v>
      </c>
    </row>
    <row r="5513" spans="2:5">
      <c r="B5513" s="139">
        <v>44268</v>
      </c>
      <c r="C5513" t="s">
        <v>564</v>
      </c>
      <c r="D5513" t="s">
        <v>563</v>
      </c>
      <c r="E5513" s="140">
        <v>237</v>
      </c>
    </row>
    <row r="5514" spans="2:5">
      <c r="B5514" s="139">
        <v>44441</v>
      </c>
      <c r="C5514" t="s">
        <v>569</v>
      </c>
      <c r="D5514" t="s">
        <v>565</v>
      </c>
      <c r="E5514" s="140">
        <v>309</v>
      </c>
    </row>
    <row r="5515" spans="2:5">
      <c r="B5515" s="139">
        <v>44480</v>
      </c>
      <c r="C5515" t="s">
        <v>569</v>
      </c>
      <c r="D5515" t="s">
        <v>563</v>
      </c>
      <c r="E5515" s="140">
        <v>483</v>
      </c>
    </row>
    <row r="5516" spans="2:5">
      <c r="B5516" s="139">
        <v>44204</v>
      </c>
      <c r="C5516" t="s">
        <v>571</v>
      </c>
      <c r="D5516" t="s">
        <v>565</v>
      </c>
      <c r="E5516" s="140">
        <v>233</v>
      </c>
    </row>
    <row r="5517" spans="2:5">
      <c r="B5517" s="139">
        <v>44351</v>
      </c>
      <c r="C5517" t="s">
        <v>567</v>
      </c>
      <c r="D5517" t="s">
        <v>560</v>
      </c>
      <c r="E5517" s="140">
        <v>515</v>
      </c>
    </row>
    <row r="5518" spans="2:5">
      <c r="B5518" s="139">
        <v>44521</v>
      </c>
      <c r="C5518" t="s">
        <v>568</v>
      </c>
      <c r="D5518" t="s">
        <v>565</v>
      </c>
      <c r="E5518" s="140">
        <v>785</v>
      </c>
    </row>
    <row r="5519" spans="2:5">
      <c r="B5519" s="139">
        <v>44372</v>
      </c>
      <c r="C5519" t="s">
        <v>561</v>
      </c>
      <c r="D5519" t="s">
        <v>560</v>
      </c>
      <c r="E5519" s="140">
        <v>288</v>
      </c>
    </row>
    <row r="5520" spans="2:5">
      <c r="B5520" s="139">
        <v>44476</v>
      </c>
      <c r="C5520" t="s">
        <v>559</v>
      </c>
      <c r="D5520" t="s">
        <v>563</v>
      </c>
      <c r="E5520" s="140">
        <v>289</v>
      </c>
    </row>
    <row r="5521" spans="2:5">
      <c r="B5521" s="139">
        <v>44320</v>
      </c>
      <c r="C5521" t="s">
        <v>569</v>
      </c>
      <c r="D5521" t="s">
        <v>565</v>
      </c>
      <c r="E5521" s="140">
        <v>555</v>
      </c>
    </row>
    <row r="5522" spans="2:5">
      <c r="B5522" s="139">
        <v>44320</v>
      </c>
      <c r="C5522" t="s">
        <v>562</v>
      </c>
      <c r="D5522" t="s">
        <v>565</v>
      </c>
      <c r="E5522" s="140">
        <v>938</v>
      </c>
    </row>
    <row r="5523" spans="2:5">
      <c r="B5523" s="139">
        <v>44430</v>
      </c>
      <c r="C5523" t="s">
        <v>561</v>
      </c>
      <c r="D5523" t="s">
        <v>565</v>
      </c>
      <c r="E5523" s="140">
        <v>338</v>
      </c>
    </row>
    <row r="5524" spans="2:5">
      <c r="B5524" s="139">
        <v>44533</v>
      </c>
      <c r="C5524" t="s">
        <v>570</v>
      </c>
      <c r="D5524" t="s">
        <v>563</v>
      </c>
      <c r="E5524" s="140">
        <v>498</v>
      </c>
    </row>
    <row r="5525" spans="2:5">
      <c r="B5525" s="139">
        <v>44303</v>
      </c>
      <c r="C5525" t="s">
        <v>564</v>
      </c>
      <c r="D5525" t="s">
        <v>563</v>
      </c>
      <c r="E5525" s="140">
        <v>822</v>
      </c>
    </row>
    <row r="5526" spans="2:5">
      <c r="B5526" s="139">
        <v>44396</v>
      </c>
      <c r="C5526" t="s">
        <v>571</v>
      </c>
      <c r="D5526" t="s">
        <v>560</v>
      </c>
      <c r="E5526" s="140">
        <v>741</v>
      </c>
    </row>
    <row r="5527" spans="2:5">
      <c r="B5527" s="139">
        <v>44420</v>
      </c>
      <c r="C5527" t="s">
        <v>571</v>
      </c>
      <c r="D5527" t="s">
        <v>560</v>
      </c>
      <c r="E5527" s="140">
        <v>180</v>
      </c>
    </row>
    <row r="5528" spans="2:5">
      <c r="B5528" s="139">
        <v>44541</v>
      </c>
      <c r="C5528" t="s">
        <v>569</v>
      </c>
      <c r="D5528" t="s">
        <v>563</v>
      </c>
      <c r="E5528" s="140">
        <v>996</v>
      </c>
    </row>
    <row r="5529" spans="2:5">
      <c r="B5529" s="139">
        <v>44235</v>
      </c>
      <c r="C5529" t="s">
        <v>566</v>
      </c>
      <c r="D5529" t="s">
        <v>565</v>
      </c>
      <c r="E5529" s="140">
        <v>369</v>
      </c>
    </row>
    <row r="5530" spans="2:5">
      <c r="B5530" s="139">
        <v>44382</v>
      </c>
      <c r="C5530" t="s">
        <v>567</v>
      </c>
      <c r="D5530" t="s">
        <v>563</v>
      </c>
      <c r="E5530" s="140">
        <v>657</v>
      </c>
    </row>
    <row r="5531" spans="2:5">
      <c r="B5531" s="139">
        <v>44396</v>
      </c>
      <c r="C5531" t="s">
        <v>567</v>
      </c>
      <c r="D5531" t="s">
        <v>565</v>
      </c>
      <c r="E5531" s="140">
        <v>358</v>
      </c>
    </row>
    <row r="5532" spans="2:5">
      <c r="B5532" s="139">
        <v>44526</v>
      </c>
      <c r="C5532" t="s">
        <v>567</v>
      </c>
      <c r="D5532" t="s">
        <v>565</v>
      </c>
      <c r="E5532" s="140">
        <v>925</v>
      </c>
    </row>
    <row r="5533" spans="2:5">
      <c r="B5533" s="139">
        <v>44285</v>
      </c>
      <c r="C5533" t="s">
        <v>561</v>
      </c>
      <c r="D5533" t="s">
        <v>565</v>
      </c>
      <c r="E5533" s="140">
        <v>792</v>
      </c>
    </row>
    <row r="5534" spans="2:5">
      <c r="B5534" s="139">
        <v>44501</v>
      </c>
      <c r="C5534" t="s">
        <v>561</v>
      </c>
      <c r="D5534" t="s">
        <v>560</v>
      </c>
      <c r="E5534" s="140">
        <v>455</v>
      </c>
    </row>
    <row r="5535" spans="2:5">
      <c r="B5535" s="139">
        <v>44463</v>
      </c>
      <c r="C5535" t="s">
        <v>559</v>
      </c>
      <c r="D5535" t="s">
        <v>560</v>
      </c>
      <c r="E5535" s="140">
        <v>130</v>
      </c>
    </row>
    <row r="5536" spans="2:5">
      <c r="B5536" s="139">
        <v>44235</v>
      </c>
      <c r="C5536" t="s">
        <v>562</v>
      </c>
      <c r="D5536" t="s">
        <v>560</v>
      </c>
      <c r="E5536" s="140">
        <v>821</v>
      </c>
    </row>
    <row r="5537" spans="2:5">
      <c r="B5537" s="139">
        <v>44213</v>
      </c>
      <c r="C5537" t="s">
        <v>567</v>
      </c>
      <c r="D5537" t="s">
        <v>563</v>
      </c>
      <c r="E5537" s="140">
        <v>463</v>
      </c>
    </row>
    <row r="5538" spans="2:5">
      <c r="B5538" s="139">
        <v>44204</v>
      </c>
      <c r="C5538" t="s">
        <v>571</v>
      </c>
      <c r="D5538" t="s">
        <v>560</v>
      </c>
      <c r="E5538" s="140">
        <v>500</v>
      </c>
    </row>
    <row r="5539" spans="2:5">
      <c r="B5539" s="139">
        <v>44474</v>
      </c>
      <c r="C5539" t="s">
        <v>564</v>
      </c>
      <c r="D5539" t="s">
        <v>563</v>
      </c>
      <c r="E5539" s="140">
        <v>563</v>
      </c>
    </row>
    <row r="5540" spans="2:5">
      <c r="B5540" s="139">
        <v>44424</v>
      </c>
      <c r="C5540" t="s">
        <v>570</v>
      </c>
      <c r="D5540" t="s">
        <v>565</v>
      </c>
      <c r="E5540" s="140">
        <v>858</v>
      </c>
    </row>
    <row r="5541" spans="2:5">
      <c r="B5541" s="139">
        <v>44237</v>
      </c>
      <c r="C5541" t="s">
        <v>559</v>
      </c>
      <c r="D5541" t="s">
        <v>565</v>
      </c>
      <c r="E5541" s="140">
        <v>828</v>
      </c>
    </row>
    <row r="5542" spans="2:5">
      <c r="B5542" s="139">
        <v>44548</v>
      </c>
      <c r="C5542" t="s">
        <v>569</v>
      </c>
      <c r="D5542" t="s">
        <v>563</v>
      </c>
      <c r="E5542" s="140">
        <v>944</v>
      </c>
    </row>
    <row r="5543" spans="2:5">
      <c r="B5543" s="139">
        <v>44460</v>
      </c>
      <c r="C5543" t="s">
        <v>564</v>
      </c>
      <c r="D5543" t="s">
        <v>563</v>
      </c>
      <c r="E5543" s="140">
        <v>134</v>
      </c>
    </row>
    <row r="5544" spans="2:5">
      <c r="B5544" s="139">
        <v>44269</v>
      </c>
      <c r="C5544" t="s">
        <v>571</v>
      </c>
      <c r="D5544" t="s">
        <v>565</v>
      </c>
      <c r="E5544" s="140">
        <v>218</v>
      </c>
    </row>
    <row r="5545" spans="2:5">
      <c r="B5545" s="139">
        <v>44405</v>
      </c>
      <c r="C5545" t="s">
        <v>561</v>
      </c>
      <c r="D5545" t="s">
        <v>565</v>
      </c>
      <c r="E5545" s="140">
        <v>126</v>
      </c>
    </row>
    <row r="5546" spans="2:5">
      <c r="B5546" s="139">
        <v>44287</v>
      </c>
      <c r="C5546" t="s">
        <v>570</v>
      </c>
      <c r="D5546" t="s">
        <v>563</v>
      </c>
      <c r="E5546" s="140">
        <v>726</v>
      </c>
    </row>
    <row r="5547" spans="2:5">
      <c r="B5547" s="139">
        <v>44353</v>
      </c>
      <c r="C5547" t="s">
        <v>561</v>
      </c>
      <c r="D5547" t="s">
        <v>560</v>
      </c>
      <c r="E5547" s="140">
        <v>838</v>
      </c>
    </row>
    <row r="5548" spans="2:5">
      <c r="B5548" s="139">
        <v>44346</v>
      </c>
      <c r="C5548" t="s">
        <v>566</v>
      </c>
      <c r="D5548" t="s">
        <v>565</v>
      </c>
      <c r="E5548" s="140">
        <v>594</v>
      </c>
    </row>
    <row r="5549" spans="2:5">
      <c r="B5549" s="139">
        <v>44340</v>
      </c>
      <c r="C5549" t="s">
        <v>567</v>
      </c>
      <c r="D5549" t="s">
        <v>563</v>
      </c>
      <c r="E5549" s="140">
        <v>233</v>
      </c>
    </row>
    <row r="5550" spans="2:5">
      <c r="B5550" s="139">
        <v>44464</v>
      </c>
      <c r="C5550" t="s">
        <v>571</v>
      </c>
      <c r="D5550" t="s">
        <v>563</v>
      </c>
      <c r="E5550" s="140">
        <v>198</v>
      </c>
    </row>
    <row r="5551" spans="2:5">
      <c r="B5551" s="139">
        <v>44308</v>
      </c>
      <c r="C5551" t="s">
        <v>559</v>
      </c>
      <c r="D5551" t="s">
        <v>565</v>
      </c>
      <c r="E5551" s="140">
        <v>527</v>
      </c>
    </row>
    <row r="5552" spans="2:5">
      <c r="B5552" s="139">
        <v>44245</v>
      </c>
      <c r="C5552" t="s">
        <v>568</v>
      </c>
      <c r="D5552" t="s">
        <v>565</v>
      </c>
      <c r="E5552" s="140">
        <v>763</v>
      </c>
    </row>
    <row r="5553" spans="2:5">
      <c r="B5553" s="139">
        <v>44295</v>
      </c>
      <c r="C5553" t="s">
        <v>564</v>
      </c>
      <c r="D5553" t="s">
        <v>560</v>
      </c>
      <c r="E5553" s="140">
        <v>781</v>
      </c>
    </row>
    <row r="5554" spans="2:5">
      <c r="B5554" s="139">
        <v>44238</v>
      </c>
      <c r="C5554" t="s">
        <v>562</v>
      </c>
      <c r="D5554" t="s">
        <v>560</v>
      </c>
      <c r="E5554" s="140">
        <v>344</v>
      </c>
    </row>
    <row r="5555" spans="2:5">
      <c r="B5555" s="139">
        <v>44229</v>
      </c>
      <c r="C5555" t="s">
        <v>568</v>
      </c>
      <c r="D5555" t="s">
        <v>560</v>
      </c>
      <c r="E5555" s="140">
        <v>864</v>
      </c>
    </row>
    <row r="5556" spans="2:5">
      <c r="B5556" s="139">
        <v>44443</v>
      </c>
      <c r="C5556" t="s">
        <v>562</v>
      </c>
      <c r="D5556" t="s">
        <v>565</v>
      </c>
      <c r="E5556" s="140">
        <v>572</v>
      </c>
    </row>
    <row r="5557" spans="2:5">
      <c r="B5557" s="139">
        <v>44386</v>
      </c>
      <c r="C5557" t="s">
        <v>568</v>
      </c>
      <c r="D5557" t="s">
        <v>565</v>
      </c>
      <c r="E5557" s="140">
        <v>837</v>
      </c>
    </row>
    <row r="5558" spans="2:5">
      <c r="B5558" s="139">
        <v>44213</v>
      </c>
      <c r="C5558" t="s">
        <v>561</v>
      </c>
      <c r="D5558" t="s">
        <v>563</v>
      </c>
      <c r="E5558" s="140">
        <v>788</v>
      </c>
    </row>
    <row r="5559" spans="2:5">
      <c r="B5559" s="139">
        <v>44392</v>
      </c>
      <c r="C5559" t="s">
        <v>568</v>
      </c>
      <c r="D5559" t="s">
        <v>565</v>
      </c>
      <c r="E5559" s="140">
        <v>584</v>
      </c>
    </row>
    <row r="5560" spans="2:5">
      <c r="B5560" s="139">
        <v>44299</v>
      </c>
      <c r="C5560" t="s">
        <v>561</v>
      </c>
      <c r="D5560" t="s">
        <v>563</v>
      </c>
      <c r="E5560" s="140">
        <v>163</v>
      </c>
    </row>
    <row r="5561" spans="2:5">
      <c r="B5561" s="139">
        <v>44508</v>
      </c>
      <c r="C5561" t="s">
        <v>559</v>
      </c>
      <c r="D5561" t="s">
        <v>560</v>
      </c>
      <c r="E5561" s="140">
        <v>807</v>
      </c>
    </row>
    <row r="5562" spans="2:5">
      <c r="B5562" s="139">
        <v>44525</v>
      </c>
      <c r="C5562" t="s">
        <v>559</v>
      </c>
      <c r="D5562" t="s">
        <v>560</v>
      </c>
      <c r="E5562" s="140">
        <v>507</v>
      </c>
    </row>
    <row r="5563" spans="2:5">
      <c r="B5563" s="139">
        <v>44272</v>
      </c>
      <c r="C5563" t="s">
        <v>569</v>
      </c>
      <c r="D5563" t="s">
        <v>565</v>
      </c>
      <c r="E5563" s="140">
        <v>977</v>
      </c>
    </row>
    <row r="5564" spans="2:5">
      <c r="B5564" s="139">
        <v>44532</v>
      </c>
      <c r="C5564" t="s">
        <v>567</v>
      </c>
      <c r="D5564" t="s">
        <v>560</v>
      </c>
      <c r="E5564" s="140">
        <v>649</v>
      </c>
    </row>
    <row r="5565" spans="2:5">
      <c r="B5565" s="139">
        <v>44263</v>
      </c>
      <c r="C5565" t="s">
        <v>561</v>
      </c>
      <c r="D5565" t="s">
        <v>560</v>
      </c>
      <c r="E5565" s="140">
        <v>538</v>
      </c>
    </row>
    <row r="5566" spans="2:5">
      <c r="B5566" s="139">
        <v>44263</v>
      </c>
      <c r="C5566" t="s">
        <v>559</v>
      </c>
      <c r="D5566" t="s">
        <v>565</v>
      </c>
      <c r="E5566" s="140">
        <v>457</v>
      </c>
    </row>
    <row r="5567" spans="2:5">
      <c r="B5567" s="139">
        <v>44233</v>
      </c>
      <c r="C5567" t="s">
        <v>567</v>
      </c>
      <c r="D5567" t="s">
        <v>560</v>
      </c>
      <c r="E5567" s="140">
        <v>392</v>
      </c>
    </row>
    <row r="5568" spans="2:5">
      <c r="B5568" s="139">
        <v>44456</v>
      </c>
      <c r="C5568" t="s">
        <v>559</v>
      </c>
      <c r="D5568" t="s">
        <v>563</v>
      </c>
      <c r="E5568" s="140">
        <v>279</v>
      </c>
    </row>
    <row r="5569" spans="2:5">
      <c r="B5569" s="139">
        <v>44263</v>
      </c>
      <c r="C5569" t="s">
        <v>561</v>
      </c>
      <c r="D5569" t="s">
        <v>565</v>
      </c>
      <c r="E5569" s="140">
        <v>480</v>
      </c>
    </row>
    <row r="5570" spans="2:5">
      <c r="B5570" s="139">
        <v>44327</v>
      </c>
      <c r="C5570" t="s">
        <v>566</v>
      </c>
      <c r="D5570" t="s">
        <v>563</v>
      </c>
      <c r="E5570" s="140">
        <v>639</v>
      </c>
    </row>
    <row r="5571" spans="2:5">
      <c r="B5571" s="139">
        <v>44523</v>
      </c>
      <c r="C5571" t="s">
        <v>562</v>
      </c>
      <c r="D5571" t="s">
        <v>563</v>
      </c>
      <c r="E5571" s="140">
        <v>666</v>
      </c>
    </row>
    <row r="5572" spans="2:5">
      <c r="B5572" s="139">
        <v>44462</v>
      </c>
      <c r="C5572" t="s">
        <v>568</v>
      </c>
      <c r="D5572" t="s">
        <v>560</v>
      </c>
      <c r="E5572" s="140">
        <v>487</v>
      </c>
    </row>
    <row r="5573" spans="2:5">
      <c r="B5573" s="139">
        <v>44293</v>
      </c>
      <c r="C5573" t="s">
        <v>570</v>
      </c>
      <c r="D5573" t="s">
        <v>560</v>
      </c>
      <c r="E5573" s="140">
        <v>126</v>
      </c>
    </row>
    <row r="5574" spans="2:5">
      <c r="B5574" s="139">
        <v>44482</v>
      </c>
      <c r="C5574" t="s">
        <v>568</v>
      </c>
      <c r="D5574" t="s">
        <v>563</v>
      </c>
      <c r="E5574" s="140">
        <v>138</v>
      </c>
    </row>
    <row r="5575" spans="2:5">
      <c r="B5575" s="139">
        <v>44504</v>
      </c>
      <c r="C5575" t="s">
        <v>561</v>
      </c>
      <c r="D5575" t="s">
        <v>563</v>
      </c>
      <c r="E5575" s="140">
        <v>828</v>
      </c>
    </row>
    <row r="5576" spans="2:5">
      <c r="B5576" s="139">
        <v>44354</v>
      </c>
      <c r="C5576" t="s">
        <v>561</v>
      </c>
      <c r="D5576" t="s">
        <v>565</v>
      </c>
      <c r="E5576" s="140">
        <v>355</v>
      </c>
    </row>
    <row r="5577" spans="2:5">
      <c r="B5577" s="139">
        <v>44377</v>
      </c>
      <c r="C5577" t="s">
        <v>567</v>
      </c>
      <c r="D5577" t="s">
        <v>565</v>
      </c>
      <c r="E5577" s="140">
        <v>727</v>
      </c>
    </row>
    <row r="5578" spans="2:5">
      <c r="B5578" s="139">
        <v>44222</v>
      </c>
      <c r="C5578" t="s">
        <v>566</v>
      </c>
      <c r="D5578" t="s">
        <v>560</v>
      </c>
      <c r="E5578" s="140">
        <v>925</v>
      </c>
    </row>
    <row r="5579" spans="2:5">
      <c r="B5579" s="139">
        <v>44301</v>
      </c>
      <c r="C5579" t="s">
        <v>559</v>
      </c>
      <c r="D5579" t="s">
        <v>563</v>
      </c>
      <c r="E5579" s="140">
        <v>718</v>
      </c>
    </row>
    <row r="5580" spans="2:5">
      <c r="B5580" s="139">
        <v>44526</v>
      </c>
      <c r="C5580" t="s">
        <v>562</v>
      </c>
      <c r="D5580" t="s">
        <v>560</v>
      </c>
      <c r="E5580" s="140">
        <v>674</v>
      </c>
    </row>
    <row r="5581" spans="2:5">
      <c r="B5581" s="139">
        <v>44213</v>
      </c>
      <c r="C5581" t="s">
        <v>566</v>
      </c>
      <c r="D5581" t="s">
        <v>565</v>
      </c>
      <c r="E5581" s="140">
        <v>645</v>
      </c>
    </row>
    <row r="5582" spans="2:5">
      <c r="B5582" s="139">
        <v>44355</v>
      </c>
      <c r="C5582" t="s">
        <v>564</v>
      </c>
      <c r="D5582" t="s">
        <v>565</v>
      </c>
      <c r="E5582" s="140">
        <v>487</v>
      </c>
    </row>
    <row r="5583" spans="2:5">
      <c r="B5583" s="139">
        <v>44488</v>
      </c>
      <c r="C5583" t="s">
        <v>569</v>
      </c>
      <c r="D5583" t="s">
        <v>560</v>
      </c>
      <c r="E5583" s="140">
        <v>827</v>
      </c>
    </row>
    <row r="5584" spans="2:5">
      <c r="B5584" s="139">
        <v>44421</v>
      </c>
      <c r="C5584" t="s">
        <v>569</v>
      </c>
      <c r="D5584" t="s">
        <v>563</v>
      </c>
      <c r="E5584" s="140">
        <v>345</v>
      </c>
    </row>
    <row r="5585" spans="2:5">
      <c r="B5585" s="139">
        <v>44207</v>
      </c>
      <c r="C5585" t="s">
        <v>571</v>
      </c>
      <c r="D5585" t="s">
        <v>560</v>
      </c>
      <c r="E5585" s="140">
        <v>538</v>
      </c>
    </row>
    <row r="5586" spans="2:5">
      <c r="B5586" s="139">
        <v>44216</v>
      </c>
      <c r="C5586" t="s">
        <v>567</v>
      </c>
      <c r="D5586" t="s">
        <v>563</v>
      </c>
      <c r="E5586" s="140">
        <v>930</v>
      </c>
    </row>
    <row r="5587" spans="2:5">
      <c r="B5587" s="139">
        <v>44504</v>
      </c>
      <c r="C5587" t="s">
        <v>567</v>
      </c>
      <c r="D5587" t="s">
        <v>565</v>
      </c>
      <c r="E5587" s="140">
        <v>299</v>
      </c>
    </row>
    <row r="5588" spans="2:5">
      <c r="B5588" s="139">
        <v>44372</v>
      </c>
      <c r="C5588" t="s">
        <v>569</v>
      </c>
      <c r="D5588" t="s">
        <v>563</v>
      </c>
      <c r="E5588" s="140">
        <v>721</v>
      </c>
    </row>
    <row r="5589" spans="2:5">
      <c r="B5589" s="139">
        <v>44423</v>
      </c>
      <c r="C5589" t="s">
        <v>568</v>
      </c>
      <c r="D5589" t="s">
        <v>560</v>
      </c>
      <c r="E5589" s="140">
        <v>979</v>
      </c>
    </row>
    <row r="5590" spans="2:5">
      <c r="B5590" s="139">
        <v>44478</v>
      </c>
      <c r="C5590" t="s">
        <v>559</v>
      </c>
      <c r="D5590" t="s">
        <v>563</v>
      </c>
      <c r="E5590" s="140">
        <v>507</v>
      </c>
    </row>
    <row r="5591" spans="2:5">
      <c r="B5591" s="139">
        <v>44339</v>
      </c>
      <c r="C5591" t="s">
        <v>559</v>
      </c>
      <c r="D5591" t="s">
        <v>560</v>
      </c>
      <c r="E5591" s="140">
        <v>869</v>
      </c>
    </row>
    <row r="5592" spans="2:5">
      <c r="B5592" s="139">
        <v>44347</v>
      </c>
      <c r="C5592" t="s">
        <v>568</v>
      </c>
      <c r="D5592" t="s">
        <v>560</v>
      </c>
      <c r="E5592" s="140">
        <v>892</v>
      </c>
    </row>
    <row r="5593" spans="2:5">
      <c r="B5593" s="139">
        <v>44433</v>
      </c>
      <c r="C5593" t="s">
        <v>561</v>
      </c>
      <c r="D5593" t="s">
        <v>565</v>
      </c>
      <c r="E5593" s="140">
        <v>471</v>
      </c>
    </row>
    <row r="5594" spans="2:5">
      <c r="B5594" s="139">
        <v>44464</v>
      </c>
      <c r="C5594" t="s">
        <v>571</v>
      </c>
      <c r="D5594" t="s">
        <v>563</v>
      </c>
      <c r="E5594" s="140">
        <v>989</v>
      </c>
    </row>
    <row r="5595" spans="2:5">
      <c r="B5595" s="139">
        <v>44530</v>
      </c>
      <c r="C5595" t="s">
        <v>566</v>
      </c>
      <c r="D5595" t="s">
        <v>563</v>
      </c>
      <c r="E5595" s="140">
        <v>733</v>
      </c>
    </row>
    <row r="5596" spans="2:5">
      <c r="B5596" s="139">
        <v>44315</v>
      </c>
      <c r="C5596" t="s">
        <v>564</v>
      </c>
      <c r="D5596" t="s">
        <v>565</v>
      </c>
      <c r="E5596" s="140">
        <v>453</v>
      </c>
    </row>
    <row r="5597" spans="2:5">
      <c r="B5597" s="139">
        <v>44437</v>
      </c>
      <c r="C5597" t="s">
        <v>571</v>
      </c>
      <c r="D5597" t="s">
        <v>560</v>
      </c>
      <c r="E5597" s="140">
        <v>506</v>
      </c>
    </row>
    <row r="5598" spans="2:5">
      <c r="B5598" s="139">
        <v>44464</v>
      </c>
      <c r="C5598" t="s">
        <v>568</v>
      </c>
      <c r="D5598" t="s">
        <v>565</v>
      </c>
      <c r="E5598" s="140">
        <v>847</v>
      </c>
    </row>
    <row r="5599" spans="2:5">
      <c r="B5599" s="139">
        <v>44535</v>
      </c>
      <c r="C5599" t="s">
        <v>571</v>
      </c>
      <c r="D5599" t="s">
        <v>565</v>
      </c>
      <c r="E5599" s="140">
        <v>461</v>
      </c>
    </row>
    <row r="5600" spans="2:5">
      <c r="B5600" s="139">
        <v>44498</v>
      </c>
      <c r="C5600" t="s">
        <v>571</v>
      </c>
      <c r="D5600" t="s">
        <v>565</v>
      </c>
      <c r="E5600" s="140">
        <v>144</v>
      </c>
    </row>
    <row r="5601" spans="2:5">
      <c r="B5601" s="139">
        <v>44292</v>
      </c>
      <c r="C5601" t="s">
        <v>569</v>
      </c>
      <c r="D5601" t="s">
        <v>563</v>
      </c>
      <c r="E5601" s="140">
        <v>681</v>
      </c>
    </row>
    <row r="5602" spans="2:5">
      <c r="B5602" s="139">
        <v>44533</v>
      </c>
      <c r="C5602" t="s">
        <v>568</v>
      </c>
      <c r="D5602" t="s">
        <v>563</v>
      </c>
      <c r="E5602" s="140">
        <v>468</v>
      </c>
    </row>
    <row r="5603" spans="2:5">
      <c r="B5603" s="139">
        <v>44486</v>
      </c>
      <c r="C5603" t="s">
        <v>569</v>
      </c>
      <c r="D5603" t="s">
        <v>563</v>
      </c>
      <c r="E5603" s="140">
        <v>650</v>
      </c>
    </row>
    <row r="5604" spans="2:5">
      <c r="B5604" s="139">
        <v>44241</v>
      </c>
      <c r="C5604" t="s">
        <v>561</v>
      </c>
      <c r="D5604" t="s">
        <v>563</v>
      </c>
      <c r="E5604" s="140">
        <v>875</v>
      </c>
    </row>
    <row r="5605" spans="2:5">
      <c r="B5605" s="139">
        <v>44494</v>
      </c>
      <c r="C5605" t="s">
        <v>562</v>
      </c>
      <c r="D5605" t="s">
        <v>560</v>
      </c>
      <c r="E5605" s="140">
        <v>689</v>
      </c>
    </row>
    <row r="5606" spans="2:5">
      <c r="B5606" s="139">
        <v>44215</v>
      </c>
      <c r="C5606" t="s">
        <v>561</v>
      </c>
      <c r="D5606" t="s">
        <v>563</v>
      </c>
      <c r="E5606" s="140">
        <v>102</v>
      </c>
    </row>
    <row r="5607" spans="2:5">
      <c r="B5607" s="139">
        <v>44245</v>
      </c>
      <c r="C5607" t="s">
        <v>564</v>
      </c>
      <c r="D5607" t="s">
        <v>563</v>
      </c>
      <c r="E5607" s="140">
        <v>756</v>
      </c>
    </row>
    <row r="5608" spans="2:5">
      <c r="B5608" s="139">
        <v>44377</v>
      </c>
      <c r="C5608" t="s">
        <v>566</v>
      </c>
      <c r="D5608" t="s">
        <v>565</v>
      </c>
      <c r="E5608" s="140">
        <v>937</v>
      </c>
    </row>
    <row r="5609" spans="2:5">
      <c r="B5609" s="139">
        <v>44207</v>
      </c>
      <c r="C5609" t="s">
        <v>570</v>
      </c>
      <c r="D5609" t="s">
        <v>565</v>
      </c>
      <c r="E5609" s="140">
        <v>102</v>
      </c>
    </row>
    <row r="5610" spans="2:5">
      <c r="B5610" s="139">
        <v>44285</v>
      </c>
      <c r="C5610" t="s">
        <v>571</v>
      </c>
      <c r="D5610" t="s">
        <v>565</v>
      </c>
      <c r="E5610" s="140">
        <v>283</v>
      </c>
    </row>
    <row r="5611" spans="2:5">
      <c r="B5611" s="139">
        <v>44335</v>
      </c>
      <c r="C5611" t="s">
        <v>564</v>
      </c>
      <c r="D5611" t="s">
        <v>563</v>
      </c>
      <c r="E5611" s="140">
        <v>608</v>
      </c>
    </row>
    <row r="5612" spans="2:5">
      <c r="B5612" s="139">
        <v>44320</v>
      </c>
      <c r="C5612" t="s">
        <v>562</v>
      </c>
      <c r="D5612" t="s">
        <v>563</v>
      </c>
      <c r="E5612" s="140">
        <v>286</v>
      </c>
    </row>
    <row r="5613" spans="2:5">
      <c r="B5613" s="139">
        <v>44348</v>
      </c>
      <c r="C5613" t="s">
        <v>559</v>
      </c>
      <c r="D5613" t="s">
        <v>565</v>
      </c>
      <c r="E5613" s="140">
        <v>100</v>
      </c>
    </row>
    <row r="5614" spans="2:5">
      <c r="B5614" s="139">
        <v>44477</v>
      </c>
      <c r="C5614" t="s">
        <v>567</v>
      </c>
      <c r="D5614" t="s">
        <v>563</v>
      </c>
      <c r="E5614" s="140">
        <v>617</v>
      </c>
    </row>
    <row r="5615" spans="2:5">
      <c r="B5615" s="139">
        <v>44419</v>
      </c>
      <c r="C5615" t="s">
        <v>569</v>
      </c>
      <c r="D5615" t="s">
        <v>565</v>
      </c>
      <c r="E5615" s="140">
        <v>853</v>
      </c>
    </row>
    <row r="5616" spans="2:5">
      <c r="B5616" s="139">
        <v>44330</v>
      </c>
      <c r="C5616" t="s">
        <v>564</v>
      </c>
      <c r="D5616" t="s">
        <v>563</v>
      </c>
      <c r="E5616" s="140">
        <v>792</v>
      </c>
    </row>
    <row r="5617" spans="2:5">
      <c r="B5617" s="139">
        <v>44472</v>
      </c>
      <c r="C5617" t="s">
        <v>562</v>
      </c>
      <c r="D5617" t="s">
        <v>565</v>
      </c>
      <c r="E5617" s="140">
        <v>753</v>
      </c>
    </row>
    <row r="5618" spans="2:5">
      <c r="B5618" s="139">
        <v>44211</v>
      </c>
      <c r="C5618" t="s">
        <v>568</v>
      </c>
      <c r="D5618" t="s">
        <v>563</v>
      </c>
      <c r="E5618" s="140">
        <v>574</v>
      </c>
    </row>
    <row r="5619" spans="2:5">
      <c r="B5619" s="139">
        <v>44234</v>
      </c>
      <c r="C5619" t="s">
        <v>566</v>
      </c>
      <c r="D5619" t="s">
        <v>565</v>
      </c>
      <c r="E5619" s="140">
        <v>401</v>
      </c>
    </row>
    <row r="5620" spans="2:5">
      <c r="B5620" s="139">
        <v>44554</v>
      </c>
      <c r="C5620" t="s">
        <v>566</v>
      </c>
      <c r="D5620" t="s">
        <v>565</v>
      </c>
      <c r="E5620" s="140">
        <v>582</v>
      </c>
    </row>
    <row r="5621" spans="2:5">
      <c r="B5621" s="139">
        <v>44326</v>
      </c>
      <c r="C5621" t="s">
        <v>569</v>
      </c>
      <c r="D5621" t="s">
        <v>560</v>
      </c>
      <c r="E5621" s="140">
        <v>187</v>
      </c>
    </row>
    <row r="5622" spans="2:5">
      <c r="B5622" s="139">
        <v>44435</v>
      </c>
      <c r="C5622" t="s">
        <v>567</v>
      </c>
      <c r="D5622" t="s">
        <v>565</v>
      </c>
      <c r="E5622" s="140">
        <v>349</v>
      </c>
    </row>
    <row r="5623" spans="2:5">
      <c r="B5623" s="139">
        <v>44223</v>
      </c>
      <c r="C5623" t="s">
        <v>571</v>
      </c>
      <c r="D5623" t="s">
        <v>565</v>
      </c>
      <c r="E5623" s="140">
        <v>772</v>
      </c>
    </row>
    <row r="5624" spans="2:5">
      <c r="B5624" s="139">
        <v>44206</v>
      </c>
      <c r="C5624" t="s">
        <v>570</v>
      </c>
      <c r="D5624" t="s">
        <v>560</v>
      </c>
      <c r="E5624" s="140">
        <v>545</v>
      </c>
    </row>
    <row r="5625" spans="2:5">
      <c r="B5625" s="139">
        <v>44203</v>
      </c>
      <c r="C5625" t="s">
        <v>566</v>
      </c>
      <c r="D5625" t="s">
        <v>563</v>
      </c>
      <c r="E5625" s="140">
        <v>451</v>
      </c>
    </row>
    <row r="5626" spans="2:5">
      <c r="B5626" s="139">
        <v>44220</v>
      </c>
      <c r="C5626" t="s">
        <v>564</v>
      </c>
      <c r="D5626" t="s">
        <v>560</v>
      </c>
      <c r="E5626" s="140">
        <v>557</v>
      </c>
    </row>
    <row r="5627" spans="2:5">
      <c r="B5627" s="139">
        <v>44537</v>
      </c>
      <c r="C5627" t="s">
        <v>566</v>
      </c>
      <c r="D5627" t="s">
        <v>563</v>
      </c>
      <c r="E5627" s="140">
        <v>736</v>
      </c>
    </row>
    <row r="5628" spans="2:5">
      <c r="B5628" s="139">
        <v>44242</v>
      </c>
      <c r="C5628" t="s">
        <v>562</v>
      </c>
      <c r="D5628" t="s">
        <v>563</v>
      </c>
      <c r="E5628" s="140">
        <v>293</v>
      </c>
    </row>
    <row r="5629" spans="2:5">
      <c r="B5629" s="139">
        <v>44453</v>
      </c>
      <c r="C5629" t="s">
        <v>562</v>
      </c>
      <c r="D5629" t="s">
        <v>563</v>
      </c>
      <c r="E5629" s="140">
        <v>129</v>
      </c>
    </row>
    <row r="5630" spans="2:5">
      <c r="B5630" s="139">
        <v>44306</v>
      </c>
      <c r="C5630" t="s">
        <v>570</v>
      </c>
      <c r="D5630" t="s">
        <v>560</v>
      </c>
      <c r="E5630" s="140">
        <v>945</v>
      </c>
    </row>
    <row r="5631" spans="2:5">
      <c r="B5631" s="139">
        <v>44378</v>
      </c>
      <c r="C5631" t="s">
        <v>561</v>
      </c>
      <c r="D5631" t="s">
        <v>565</v>
      </c>
      <c r="E5631" s="140">
        <v>106</v>
      </c>
    </row>
    <row r="5632" spans="2:5">
      <c r="B5632" s="139">
        <v>44266</v>
      </c>
      <c r="C5632" t="s">
        <v>566</v>
      </c>
      <c r="D5632" t="s">
        <v>565</v>
      </c>
      <c r="E5632" s="140">
        <v>291</v>
      </c>
    </row>
    <row r="5633" spans="2:5">
      <c r="B5633" s="139">
        <v>44237</v>
      </c>
      <c r="C5633" t="s">
        <v>562</v>
      </c>
      <c r="D5633" t="s">
        <v>563</v>
      </c>
      <c r="E5633" s="140">
        <v>102</v>
      </c>
    </row>
    <row r="5634" spans="2:5">
      <c r="B5634" s="139">
        <v>44398</v>
      </c>
      <c r="C5634" t="s">
        <v>567</v>
      </c>
      <c r="D5634" t="s">
        <v>565</v>
      </c>
      <c r="E5634" s="140">
        <v>724</v>
      </c>
    </row>
    <row r="5635" spans="2:5">
      <c r="B5635" s="139">
        <v>44293</v>
      </c>
      <c r="C5635" t="s">
        <v>569</v>
      </c>
      <c r="D5635" t="s">
        <v>563</v>
      </c>
      <c r="E5635" s="140">
        <v>845</v>
      </c>
    </row>
    <row r="5636" spans="2:5">
      <c r="B5636" s="139">
        <v>44315</v>
      </c>
      <c r="C5636" t="s">
        <v>568</v>
      </c>
      <c r="D5636" t="s">
        <v>563</v>
      </c>
      <c r="E5636" s="140">
        <v>463</v>
      </c>
    </row>
    <row r="5637" spans="2:5">
      <c r="B5637" s="139">
        <v>44254</v>
      </c>
      <c r="C5637" t="s">
        <v>566</v>
      </c>
      <c r="D5637" t="s">
        <v>565</v>
      </c>
      <c r="E5637" s="140">
        <v>142</v>
      </c>
    </row>
    <row r="5638" spans="2:5">
      <c r="B5638" s="139">
        <v>44278</v>
      </c>
      <c r="C5638" t="s">
        <v>566</v>
      </c>
      <c r="D5638" t="s">
        <v>560</v>
      </c>
      <c r="E5638" s="140">
        <v>388</v>
      </c>
    </row>
    <row r="5639" spans="2:5">
      <c r="B5639" s="139">
        <v>44457</v>
      </c>
      <c r="C5639" t="s">
        <v>559</v>
      </c>
      <c r="D5639" t="s">
        <v>565</v>
      </c>
      <c r="E5639" s="140">
        <v>350</v>
      </c>
    </row>
    <row r="5640" spans="2:5">
      <c r="B5640" s="139">
        <v>44225</v>
      </c>
      <c r="C5640" t="s">
        <v>567</v>
      </c>
      <c r="D5640" t="s">
        <v>565</v>
      </c>
      <c r="E5640" s="140">
        <v>390</v>
      </c>
    </row>
    <row r="5641" spans="2:5">
      <c r="B5641" s="139">
        <v>44329</v>
      </c>
      <c r="C5641" t="s">
        <v>562</v>
      </c>
      <c r="D5641" t="s">
        <v>565</v>
      </c>
      <c r="E5641" s="140">
        <v>484</v>
      </c>
    </row>
    <row r="5642" spans="2:5">
      <c r="B5642" s="139">
        <v>44208</v>
      </c>
      <c r="C5642" t="s">
        <v>567</v>
      </c>
      <c r="D5642" t="s">
        <v>563</v>
      </c>
      <c r="E5642" s="140">
        <v>524</v>
      </c>
    </row>
    <row r="5643" spans="2:5">
      <c r="B5643" s="139">
        <v>44367</v>
      </c>
      <c r="C5643" t="s">
        <v>569</v>
      </c>
      <c r="D5643" t="s">
        <v>563</v>
      </c>
      <c r="E5643" s="140">
        <v>910</v>
      </c>
    </row>
    <row r="5644" spans="2:5">
      <c r="B5644" s="139">
        <v>44270</v>
      </c>
      <c r="C5644" t="s">
        <v>566</v>
      </c>
      <c r="D5644" t="s">
        <v>563</v>
      </c>
      <c r="E5644" s="140">
        <v>519</v>
      </c>
    </row>
    <row r="5645" spans="2:5">
      <c r="B5645" s="139">
        <v>44329</v>
      </c>
      <c r="C5645" t="s">
        <v>564</v>
      </c>
      <c r="D5645" t="s">
        <v>560</v>
      </c>
      <c r="E5645" s="140">
        <v>671</v>
      </c>
    </row>
    <row r="5646" spans="2:5">
      <c r="B5646" s="139">
        <v>44344</v>
      </c>
      <c r="C5646" t="s">
        <v>559</v>
      </c>
      <c r="D5646" t="s">
        <v>560</v>
      </c>
      <c r="E5646" s="140">
        <v>356</v>
      </c>
    </row>
    <row r="5647" spans="2:5">
      <c r="B5647" s="139">
        <v>44354</v>
      </c>
      <c r="C5647" t="s">
        <v>559</v>
      </c>
      <c r="D5647" t="s">
        <v>560</v>
      </c>
      <c r="E5647" s="140">
        <v>890</v>
      </c>
    </row>
    <row r="5648" spans="2:5">
      <c r="B5648" s="139">
        <v>44438</v>
      </c>
      <c r="C5648" t="s">
        <v>569</v>
      </c>
      <c r="D5648" t="s">
        <v>560</v>
      </c>
      <c r="E5648" s="140">
        <v>412</v>
      </c>
    </row>
    <row r="5649" spans="2:5">
      <c r="B5649" s="139">
        <v>44405</v>
      </c>
      <c r="C5649" t="s">
        <v>562</v>
      </c>
      <c r="D5649" t="s">
        <v>560</v>
      </c>
      <c r="E5649" s="140">
        <v>167</v>
      </c>
    </row>
    <row r="5650" spans="2:5">
      <c r="B5650" s="139">
        <v>44383</v>
      </c>
      <c r="C5650" t="s">
        <v>566</v>
      </c>
      <c r="D5650" t="s">
        <v>560</v>
      </c>
      <c r="E5650" s="140">
        <v>415</v>
      </c>
    </row>
    <row r="5651" spans="2:5">
      <c r="B5651" s="139">
        <v>44203</v>
      </c>
      <c r="C5651" t="s">
        <v>571</v>
      </c>
      <c r="D5651" t="s">
        <v>565</v>
      </c>
      <c r="E5651" s="140">
        <v>861</v>
      </c>
    </row>
    <row r="5652" spans="2:5">
      <c r="B5652" s="139">
        <v>44283</v>
      </c>
      <c r="C5652" t="s">
        <v>559</v>
      </c>
      <c r="D5652" t="s">
        <v>560</v>
      </c>
      <c r="E5652" s="140">
        <v>164</v>
      </c>
    </row>
    <row r="5653" spans="2:5">
      <c r="B5653" s="139">
        <v>44523</v>
      </c>
      <c r="C5653" t="s">
        <v>569</v>
      </c>
      <c r="D5653" t="s">
        <v>563</v>
      </c>
      <c r="E5653" s="140">
        <v>370</v>
      </c>
    </row>
    <row r="5654" spans="2:5">
      <c r="B5654" s="139">
        <v>44293</v>
      </c>
      <c r="C5654" t="s">
        <v>561</v>
      </c>
      <c r="D5654" t="s">
        <v>565</v>
      </c>
      <c r="E5654" s="140">
        <v>125</v>
      </c>
    </row>
    <row r="5655" spans="2:5">
      <c r="B5655" s="139">
        <v>44395</v>
      </c>
      <c r="C5655" t="s">
        <v>559</v>
      </c>
      <c r="D5655" t="s">
        <v>565</v>
      </c>
      <c r="E5655" s="140">
        <v>185</v>
      </c>
    </row>
    <row r="5656" spans="2:5">
      <c r="B5656" s="139">
        <v>44318</v>
      </c>
      <c r="C5656" t="s">
        <v>566</v>
      </c>
      <c r="D5656" t="s">
        <v>560</v>
      </c>
      <c r="E5656" s="140">
        <v>879</v>
      </c>
    </row>
    <row r="5657" spans="2:5">
      <c r="B5657" s="139">
        <v>44291</v>
      </c>
      <c r="C5657" t="s">
        <v>566</v>
      </c>
      <c r="D5657" t="s">
        <v>565</v>
      </c>
      <c r="E5657" s="140">
        <v>816</v>
      </c>
    </row>
    <row r="5658" spans="2:5">
      <c r="B5658" s="139">
        <v>44538</v>
      </c>
      <c r="C5658" t="s">
        <v>561</v>
      </c>
      <c r="D5658" t="s">
        <v>563</v>
      </c>
      <c r="E5658" s="140">
        <v>735</v>
      </c>
    </row>
    <row r="5659" spans="2:5">
      <c r="B5659" s="139">
        <v>44533</v>
      </c>
      <c r="C5659" t="s">
        <v>569</v>
      </c>
      <c r="D5659" t="s">
        <v>565</v>
      </c>
      <c r="E5659" s="140">
        <v>425</v>
      </c>
    </row>
    <row r="5660" spans="2:5">
      <c r="B5660" s="139">
        <v>44307</v>
      </c>
      <c r="C5660" t="s">
        <v>568</v>
      </c>
      <c r="D5660" t="s">
        <v>563</v>
      </c>
      <c r="E5660" s="140">
        <v>777</v>
      </c>
    </row>
    <row r="5661" spans="2:5">
      <c r="B5661" s="139">
        <v>44345</v>
      </c>
      <c r="C5661" t="s">
        <v>559</v>
      </c>
      <c r="D5661" t="s">
        <v>563</v>
      </c>
      <c r="E5661" s="140">
        <v>387</v>
      </c>
    </row>
    <row r="5662" spans="2:5">
      <c r="B5662" s="139">
        <v>44499</v>
      </c>
      <c r="C5662" t="s">
        <v>564</v>
      </c>
      <c r="D5662" t="s">
        <v>560</v>
      </c>
      <c r="E5662" s="140">
        <v>732</v>
      </c>
    </row>
    <row r="5663" spans="2:5">
      <c r="B5663" s="139">
        <v>44469</v>
      </c>
      <c r="C5663" t="s">
        <v>568</v>
      </c>
      <c r="D5663" t="s">
        <v>565</v>
      </c>
      <c r="E5663" s="140">
        <v>875</v>
      </c>
    </row>
    <row r="5664" spans="2:5">
      <c r="B5664" s="139">
        <v>44396</v>
      </c>
      <c r="C5664" t="s">
        <v>570</v>
      </c>
      <c r="D5664" t="s">
        <v>565</v>
      </c>
      <c r="E5664" s="140">
        <v>357</v>
      </c>
    </row>
    <row r="5665" spans="2:5">
      <c r="B5665" s="139">
        <v>44320</v>
      </c>
      <c r="C5665" t="s">
        <v>569</v>
      </c>
      <c r="D5665" t="s">
        <v>560</v>
      </c>
      <c r="E5665" s="140">
        <v>969</v>
      </c>
    </row>
    <row r="5666" spans="2:5">
      <c r="B5666" s="139">
        <v>44390</v>
      </c>
      <c r="C5666" t="s">
        <v>567</v>
      </c>
      <c r="D5666" t="s">
        <v>563</v>
      </c>
      <c r="E5666" s="140">
        <v>694</v>
      </c>
    </row>
    <row r="5667" spans="2:5">
      <c r="B5667" s="139">
        <v>44302</v>
      </c>
      <c r="C5667" t="s">
        <v>571</v>
      </c>
      <c r="D5667" t="s">
        <v>560</v>
      </c>
      <c r="E5667" s="140">
        <v>280</v>
      </c>
    </row>
    <row r="5668" spans="2:5">
      <c r="B5668" s="139">
        <v>44289</v>
      </c>
      <c r="C5668" t="s">
        <v>559</v>
      </c>
      <c r="D5668" t="s">
        <v>565</v>
      </c>
      <c r="E5668" s="140">
        <v>993</v>
      </c>
    </row>
    <row r="5669" spans="2:5">
      <c r="B5669" s="139">
        <v>44361</v>
      </c>
      <c r="C5669" t="s">
        <v>567</v>
      </c>
      <c r="D5669" t="s">
        <v>565</v>
      </c>
      <c r="E5669" s="140">
        <v>386</v>
      </c>
    </row>
    <row r="5670" spans="2:5">
      <c r="B5670" s="139">
        <v>44257</v>
      </c>
      <c r="C5670" t="s">
        <v>566</v>
      </c>
      <c r="D5670" t="s">
        <v>563</v>
      </c>
      <c r="E5670" s="140">
        <v>217</v>
      </c>
    </row>
    <row r="5671" spans="2:5">
      <c r="B5671" s="139">
        <v>44237</v>
      </c>
      <c r="C5671" t="s">
        <v>569</v>
      </c>
      <c r="D5671" t="s">
        <v>560</v>
      </c>
      <c r="E5671" s="140">
        <v>816</v>
      </c>
    </row>
    <row r="5672" spans="2:5">
      <c r="B5672" s="139">
        <v>44481</v>
      </c>
      <c r="C5672" t="s">
        <v>570</v>
      </c>
      <c r="D5672" t="s">
        <v>565</v>
      </c>
      <c r="E5672" s="140">
        <v>140</v>
      </c>
    </row>
    <row r="5673" spans="2:5">
      <c r="B5673" s="139">
        <v>44300</v>
      </c>
      <c r="C5673" t="s">
        <v>570</v>
      </c>
      <c r="D5673" t="s">
        <v>560</v>
      </c>
      <c r="E5673" s="140">
        <v>755</v>
      </c>
    </row>
    <row r="5674" spans="2:5">
      <c r="B5674" s="139">
        <v>44368</v>
      </c>
      <c r="C5674" t="s">
        <v>570</v>
      </c>
      <c r="D5674" t="s">
        <v>560</v>
      </c>
      <c r="E5674" s="140">
        <v>890</v>
      </c>
    </row>
    <row r="5675" spans="2:5">
      <c r="B5675" s="139">
        <v>44224</v>
      </c>
      <c r="C5675" t="s">
        <v>568</v>
      </c>
      <c r="D5675" t="s">
        <v>565</v>
      </c>
      <c r="E5675" s="140">
        <v>113</v>
      </c>
    </row>
    <row r="5676" spans="2:5">
      <c r="B5676" s="139">
        <v>44550</v>
      </c>
      <c r="C5676" t="s">
        <v>566</v>
      </c>
      <c r="D5676" t="s">
        <v>565</v>
      </c>
      <c r="E5676" s="140">
        <v>343</v>
      </c>
    </row>
    <row r="5677" spans="2:5">
      <c r="B5677" s="139">
        <v>44286</v>
      </c>
      <c r="C5677" t="s">
        <v>559</v>
      </c>
      <c r="D5677" t="s">
        <v>563</v>
      </c>
      <c r="E5677" s="140">
        <v>871</v>
      </c>
    </row>
    <row r="5678" spans="2:5">
      <c r="B5678" s="139">
        <v>44241</v>
      </c>
      <c r="C5678" t="s">
        <v>571</v>
      </c>
      <c r="D5678" t="s">
        <v>565</v>
      </c>
      <c r="E5678" s="140">
        <v>826</v>
      </c>
    </row>
    <row r="5679" spans="2:5">
      <c r="B5679" s="139">
        <v>44509</v>
      </c>
      <c r="C5679" t="s">
        <v>564</v>
      </c>
      <c r="D5679" t="s">
        <v>563</v>
      </c>
      <c r="E5679" s="140">
        <v>120</v>
      </c>
    </row>
    <row r="5680" spans="2:5">
      <c r="B5680" s="139">
        <v>44368</v>
      </c>
      <c r="C5680" t="s">
        <v>561</v>
      </c>
      <c r="D5680" t="s">
        <v>563</v>
      </c>
      <c r="E5680" s="140">
        <v>382</v>
      </c>
    </row>
    <row r="5681" spans="2:5">
      <c r="B5681" s="139">
        <v>44492</v>
      </c>
      <c r="C5681" t="s">
        <v>569</v>
      </c>
      <c r="D5681" t="s">
        <v>563</v>
      </c>
      <c r="E5681" s="140">
        <v>621</v>
      </c>
    </row>
    <row r="5682" spans="2:5">
      <c r="B5682" s="139">
        <v>44366</v>
      </c>
      <c r="C5682" t="s">
        <v>566</v>
      </c>
      <c r="D5682" t="s">
        <v>563</v>
      </c>
      <c r="E5682" s="140">
        <v>852</v>
      </c>
    </row>
    <row r="5683" spans="2:5">
      <c r="B5683" s="139">
        <v>44232</v>
      </c>
      <c r="C5683" t="s">
        <v>570</v>
      </c>
      <c r="D5683" t="s">
        <v>565</v>
      </c>
      <c r="E5683" s="140">
        <v>119</v>
      </c>
    </row>
    <row r="5684" spans="2:5">
      <c r="B5684" s="139">
        <v>44376</v>
      </c>
      <c r="C5684" t="s">
        <v>559</v>
      </c>
      <c r="D5684" t="s">
        <v>563</v>
      </c>
      <c r="E5684" s="140">
        <v>392</v>
      </c>
    </row>
    <row r="5685" spans="2:5">
      <c r="B5685" s="139">
        <v>44258</v>
      </c>
      <c r="C5685" t="s">
        <v>570</v>
      </c>
      <c r="D5685" t="s">
        <v>560</v>
      </c>
      <c r="E5685" s="140">
        <v>362</v>
      </c>
    </row>
    <row r="5686" spans="2:5">
      <c r="B5686" s="139">
        <v>44511</v>
      </c>
      <c r="C5686" t="s">
        <v>561</v>
      </c>
      <c r="D5686" t="s">
        <v>565</v>
      </c>
      <c r="E5686" s="140">
        <v>229</v>
      </c>
    </row>
    <row r="5687" spans="2:5">
      <c r="B5687" s="139">
        <v>44238</v>
      </c>
      <c r="C5687" t="s">
        <v>570</v>
      </c>
      <c r="D5687" t="s">
        <v>560</v>
      </c>
      <c r="E5687" s="140">
        <v>268</v>
      </c>
    </row>
    <row r="5688" spans="2:5">
      <c r="B5688" s="139">
        <v>44281</v>
      </c>
      <c r="C5688" t="s">
        <v>559</v>
      </c>
      <c r="D5688" t="s">
        <v>565</v>
      </c>
      <c r="E5688" s="140">
        <v>935</v>
      </c>
    </row>
    <row r="5689" spans="2:5">
      <c r="B5689" s="139">
        <v>44258</v>
      </c>
      <c r="C5689" t="s">
        <v>562</v>
      </c>
      <c r="D5689" t="s">
        <v>565</v>
      </c>
      <c r="E5689" s="140">
        <v>615</v>
      </c>
    </row>
    <row r="5690" spans="2:5">
      <c r="B5690" s="139">
        <v>44513</v>
      </c>
      <c r="C5690" t="s">
        <v>561</v>
      </c>
      <c r="D5690" t="s">
        <v>565</v>
      </c>
      <c r="E5690" s="140">
        <v>278</v>
      </c>
    </row>
    <row r="5691" spans="2:5">
      <c r="B5691" s="139">
        <v>44451</v>
      </c>
      <c r="C5691" t="s">
        <v>568</v>
      </c>
      <c r="D5691" t="s">
        <v>563</v>
      </c>
      <c r="E5691" s="140">
        <v>325</v>
      </c>
    </row>
    <row r="5692" spans="2:5">
      <c r="B5692" s="139">
        <v>44289</v>
      </c>
      <c r="C5692" t="s">
        <v>570</v>
      </c>
      <c r="D5692" t="s">
        <v>565</v>
      </c>
      <c r="E5692" s="140">
        <v>916</v>
      </c>
    </row>
    <row r="5693" spans="2:5">
      <c r="B5693" s="139">
        <v>44260</v>
      </c>
      <c r="C5693" t="s">
        <v>566</v>
      </c>
      <c r="D5693" t="s">
        <v>565</v>
      </c>
      <c r="E5693" s="140">
        <v>298</v>
      </c>
    </row>
    <row r="5694" spans="2:5">
      <c r="B5694" s="139">
        <v>44251</v>
      </c>
      <c r="C5694" t="s">
        <v>562</v>
      </c>
      <c r="D5694" t="s">
        <v>563</v>
      </c>
      <c r="E5694" s="140">
        <v>765</v>
      </c>
    </row>
    <row r="5695" spans="2:5">
      <c r="B5695" s="139">
        <v>44221</v>
      </c>
      <c r="C5695" t="s">
        <v>570</v>
      </c>
      <c r="D5695" t="s">
        <v>565</v>
      </c>
      <c r="E5695" s="140">
        <v>444</v>
      </c>
    </row>
    <row r="5696" spans="2:5">
      <c r="B5696" s="139">
        <v>44255</v>
      </c>
      <c r="C5696" t="s">
        <v>571</v>
      </c>
      <c r="D5696" t="s">
        <v>560</v>
      </c>
      <c r="E5696" s="140">
        <v>449</v>
      </c>
    </row>
    <row r="5697" spans="2:5">
      <c r="B5697" s="139">
        <v>44536</v>
      </c>
      <c r="C5697" t="s">
        <v>567</v>
      </c>
      <c r="D5697" t="s">
        <v>565</v>
      </c>
      <c r="E5697" s="140">
        <v>742</v>
      </c>
    </row>
    <row r="5698" spans="2:5">
      <c r="B5698" s="139">
        <v>44289</v>
      </c>
      <c r="C5698" t="s">
        <v>562</v>
      </c>
      <c r="D5698" t="s">
        <v>560</v>
      </c>
      <c r="E5698" s="140">
        <v>250</v>
      </c>
    </row>
    <row r="5699" spans="2:5">
      <c r="B5699" s="139">
        <v>44405</v>
      </c>
      <c r="C5699" t="s">
        <v>559</v>
      </c>
      <c r="D5699" t="s">
        <v>560</v>
      </c>
      <c r="E5699" s="140">
        <v>848</v>
      </c>
    </row>
    <row r="5700" spans="2:5">
      <c r="B5700" s="139">
        <v>44350</v>
      </c>
      <c r="C5700" t="s">
        <v>562</v>
      </c>
      <c r="D5700" t="s">
        <v>565</v>
      </c>
      <c r="E5700" s="140">
        <v>356</v>
      </c>
    </row>
    <row r="5701" spans="2:5">
      <c r="B5701" s="139">
        <v>44429</v>
      </c>
      <c r="C5701" t="s">
        <v>570</v>
      </c>
      <c r="D5701" t="s">
        <v>560</v>
      </c>
      <c r="E5701" s="140">
        <v>949</v>
      </c>
    </row>
    <row r="5702" spans="2:5">
      <c r="B5702" s="139">
        <v>44282</v>
      </c>
      <c r="C5702" t="s">
        <v>570</v>
      </c>
      <c r="D5702" t="s">
        <v>563</v>
      </c>
      <c r="E5702" s="140">
        <v>540</v>
      </c>
    </row>
    <row r="5703" spans="2:5">
      <c r="B5703" s="139">
        <v>44281</v>
      </c>
      <c r="C5703" t="s">
        <v>564</v>
      </c>
      <c r="D5703" t="s">
        <v>563</v>
      </c>
      <c r="E5703" s="140">
        <v>422</v>
      </c>
    </row>
    <row r="5704" spans="2:5">
      <c r="B5704" s="139">
        <v>44312</v>
      </c>
      <c r="C5704" t="s">
        <v>571</v>
      </c>
      <c r="D5704" t="s">
        <v>560</v>
      </c>
      <c r="E5704" s="140">
        <v>326</v>
      </c>
    </row>
    <row r="5705" spans="2:5">
      <c r="B5705" s="139">
        <v>44304</v>
      </c>
      <c r="C5705" t="s">
        <v>567</v>
      </c>
      <c r="D5705" t="s">
        <v>560</v>
      </c>
      <c r="E5705" s="140">
        <v>561</v>
      </c>
    </row>
    <row r="5706" spans="2:5">
      <c r="B5706" s="139">
        <v>44246</v>
      </c>
      <c r="C5706" t="s">
        <v>561</v>
      </c>
      <c r="D5706" t="s">
        <v>563</v>
      </c>
      <c r="E5706" s="140">
        <v>334</v>
      </c>
    </row>
    <row r="5707" spans="2:5">
      <c r="B5707" s="139">
        <v>44457</v>
      </c>
      <c r="C5707" t="s">
        <v>568</v>
      </c>
      <c r="D5707" t="s">
        <v>563</v>
      </c>
      <c r="E5707" s="140">
        <v>439</v>
      </c>
    </row>
    <row r="5708" spans="2:5">
      <c r="B5708" s="139">
        <v>44261</v>
      </c>
      <c r="C5708" t="s">
        <v>564</v>
      </c>
      <c r="D5708" t="s">
        <v>563</v>
      </c>
      <c r="E5708" s="140">
        <v>741</v>
      </c>
    </row>
    <row r="5709" spans="2:5">
      <c r="B5709" s="139">
        <v>44391</v>
      </c>
      <c r="C5709" t="s">
        <v>559</v>
      </c>
      <c r="D5709" t="s">
        <v>563</v>
      </c>
      <c r="E5709" s="140">
        <v>294</v>
      </c>
    </row>
    <row r="5710" spans="2:5">
      <c r="B5710" s="139">
        <v>44503</v>
      </c>
      <c r="C5710" t="s">
        <v>564</v>
      </c>
      <c r="D5710" t="s">
        <v>565</v>
      </c>
      <c r="E5710" s="140">
        <v>454</v>
      </c>
    </row>
    <row r="5711" spans="2:5">
      <c r="B5711" s="139">
        <v>44389</v>
      </c>
      <c r="C5711" t="s">
        <v>559</v>
      </c>
      <c r="D5711" t="s">
        <v>560</v>
      </c>
      <c r="E5711" s="140">
        <v>348</v>
      </c>
    </row>
    <row r="5712" spans="2:5">
      <c r="B5712" s="139">
        <v>44229</v>
      </c>
      <c r="C5712" t="s">
        <v>569</v>
      </c>
      <c r="D5712" t="s">
        <v>565</v>
      </c>
      <c r="E5712" s="140">
        <v>180</v>
      </c>
    </row>
    <row r="5713" spans="2:5">
      <c r="B5713" s="139">
        <v>44477</v>
      </c>
      <c r="C5713" t="s">
        <v>569</v>
      </c>
      <c r="D5713" t="s">
        <v>563</v>
      </c>
      <c r="E5713" s="140">
        <v>448</v>
      </c>
    </row>
    <row r="5714" spans="2:5">
      <c r="B5714" s="139">
        <v>44278</v>
      </c>
      <c r="C5714" t="s">
        <v>570</v>
      </c>
      <c r="D5714" t="s">
        <v>565</v>
      </c>
      <c r="E5714" s="140">
        <v>991</v>
      </c>
    </row>
    <row r="5715" spans="2:5">
      <c r="B5715" s="139">
        <v>44505</v>
      </c>
      <c r="C5715" t="s">
        <v>559</v>
      </c>
      <c r="D5715" t="s">
        <v>565</v>
      </c>
      <c r="E5715" s="140">
        <v>344</v>
      </c>
    </row>
    <row r="5716" spans="2:5">
      <c r="B5716" s="139">
        <v>44329</v>
      </c>
      <c r="C5716" t="s">
        <v>566</v>
      </c>
      <c r="D5716" t="s">
        <v>563</v>
      </c>
      <c r="E5716" s="140">
        <v>745</v>
      </c>
    </row>
    <row r="5717" spans="2:5">
      <c r="B5717" s="139">
        <v>44310</v>
      </c>
      <c r="C5717" t="s">
        <v>562</v>
      </c>
      <c r="D5717" t="s">
        <v>560</v>
      </c>
      <c r="E5717" s="140">
        <v>976</v>
      </c>
    </row>
    <row r="5718" spans="2:5">
      <c r="B5718" s="139">
        <v>44212</v>
      </c>
      <c r="C5718" t="s">
        <v>568</v>
      </c>
      <c r="D5718" t="s">
        <v>563</v>
      </c>
      <c r="E5718" s="140">
        <v>463</v>
      </c>
    </row>
    <row r="5719" spans="2:5">
      <c r="B5719" s="139">
        <v>44474</v>
      </c>
      <c r="C5719" t="s">
        <v>568</v>
      </c>
      <c r="D5719" t="s">
        <v>560</v>
      </c>
      <c r="E5719" s="140">
        <v>821</v>
      </c>
    </row>
    <row r="5720" spans="2:5">
      <c r="B5720" s="139">
        <v>44530</v>
      </c>
      <c r="C5720" t="s">
        <v>567</v>
      </c>
      <c r="D5720" t="s">
        <v>563</v>
      </c>
      <c r="E5720" s="140">
        <v>740</v>
      </c>
    </row>
    <row r="5721" spans="2:5">
      <c r="B5721" s="139">
        <v>44402</v>
      </c>
      <c r="C5721" t="s">
        <v>570</v>
      </c>
      <c r="D5721" t="s">
        <v>565</v>
      </c>
      <c r="E5721" s="140">
        <v>620</v>
      </c>
    </row>
    <row r="5722" spans="2:5">
      <c r="B5722" s="139">
        <v>44259</v>
      </c>
      <c r="C5722" t="s">
        <v>570</v>
      </c>
      <c r="D5722" t="s">
        <v>563</v>
      </c>
      <c r="E5722" s="140">
        <v>820</v>
      </c>
    </row>
    <row r="5723" spans="2:5">
      <c r="B5723" s="139">
        <v>44467</v>
      </c>
      <c r="C5723" t="s">
        <v>561</v>
      </c>
      <c r="D5723" t="s">
        <v>565</v>
      </c>
      <c r="E5723" s="140">
        <v>669</v>
      </c>
    </row>
    <row r="5724" spans="2:5">
      <c r="B5724" s="139">
        <v>44487</v>
      </c>
      <c r="C5724" t="s">
        <v>562</v>
      </c>
      <c r="D5724" t="s">
        <v>565</v>
      </c>
      <c r="E5724" s="140">
        <v>308</v>
      </c>
    </row>
    <row r="5725" spans="2:5">
      <c r="B5725" s="139">
        <v>44318</v>
      </c>
      <c r="C5725" t="s">
        <v>567</v>
      </c>
      <c r="D5725" t="s">
        <v>565</v>
      </c>
      <c r="E5725" s="140">
        <v>903</v>
      </c>
    </row>
    <row r="5726" spans="2:5">
      <c r="B5726" s="139">
        <v>44217</v>
      </c>
      <c r="C5726" t="s">
        <v>559</v>
      </c>
      <c r="D5726" t="s">
        <v>560</v>
      </c>
      <c r="E5726" s="140">
        <v>625</v>
      </c>
    </row>
    <row r="5727" spans="2:5">
      <c r="B5727" s="139">
        <v>44383</v>
      </c>
      <c r="C5727" t="s">
        <v>569</v>
      </c>
      <c r="D5727" t="s">
        <v>560</v>
      </c>
      <c r="E5727" s="140">
        <v>495</v>
      </c>
    </row>
    <row r="5728" spans="2:5">
      <c r="B5728" s="139">
        <v>44479</v>
      </c>
      <c r="C5728" t="s">
        <v>564</v>
      </c>
      <c r="D5728" t="s">
        <v>560</v>
      </c>
      <c r="E5728" s="140">
        <v>227</v>
      </c>
    </row>
    <row r="5729" spans="2:5">
      <c r="B5729" s="139">
        <v>44560</v>
      </c>
      <c r="C5729" t="s">
        <v>568</v>
      </c>
      <c r="D5729" t="s">
        <v>565</v>
      </c>
      <c r="E5729" s="140">
        <v>545</v>
      </c>
    </row>
    <row r="5730" spans="2:5">
      <c r="B5730" s="139">
        <v>44384</v>
      </c>
      <c r="C5730" t="s">
        <v>559</v>
      </c>
      <c r="D5730" t="s">
        <v>565</v>
      </c>
      <c r="E5730" s="140">
        <v>897</v>
      </c>
    </row>
    <row r="5731" spans="2:5">
      <c r="B5731" s="139">
        <v>44273</v>
      </c>
      <c r="C5731" t="s">
        <v>567</v>
      </c>
      <c r="D5731" t="s">
        <v>563</v>
      </c>
      <c r="E5731" s="140">
        <v>969</v>
      </c>
    </row>
    <row r="5732" spans="2:5">
      <c r="B5732" s="139">
        <v>44382</v>
      </c>
      <c r="C5732" t="s">
        <v>566</v>
      </c>
      <c r="D5732" t="s">
        <v>560</v>
      </c>
      <c r="E5732" s="140">
        <v>434</v>
      </c>
    </row>
    <row r="5733" spans="2:5">
      <c r="B5733" s="139">
        <v>44365</v>
      </c>
      <c r="C5733" t="s">
        <v>562</v>
      </c>
      <c r="D5733" t="s">
        <v>560</v>
      </c>
      <c r="E5733" s="140">
        <v>818</v>
      </c>
    </row>
    <row r="5734" spans="2:5">
      <c r="B5734" s="139">
        <v>44199</v>
      </c>
      <c r="C5734" t="s">
        <v>559</v>
      </c>
      <c r="D5734" t="s">
        <v>565</v>
      </c>
      <c r="E5734" s="140">
        <v>623</v>
      </c>
    </row>
    <row r="5735" spans="2:5">
      <c r="B5735" s="139">
        <v>44267</v>
      </c>
      <c r="C5735" t="s">
        <v>568</v>
      </c>
      <c r="D5735" t="s">
        <v>560</v>
      </c>
      <c r="E5735" s="140">
        <v>802</v>
      </c>
    </row>
    <row r="5736" spans="2:5">
      <c r="B5736" s="139">
        <v>44449</v>
      </c>
      <c r="C5736" t="s">
        <v>568</v>
      </c>
      <c r="D5736" t="s">
        <v>565</v>
      </c>
      <c r="E5736" s="140">
        <v>100</v>
      </c>
    </row>
    <row r="5737" spans="2:5">
      <c r="B5737" s="139">
        <v>44289</v>
      </c>
      <c r="C5737" t="s">
        <v>571</v>
      </c>
      <c r="D5737" t="s">
        <v>565</v>
      </c>
      <c r="E5737" s="140">
        <v>367</v>
      </c>
    </row>
    <row r="5738" spans="2:5">
      <c r="B5738" s="139">
        <v>44492</v>
      </c>
      <c r="C5738" t="s">
        <v>567</v>
      </c>
      <c r="D5738" t="s">
        <v>565</v>
      </c>
      <c r="E5738" s="140">
        <v>824</v>
      </c>
    </row>
    <row r="5739" spans="2:5">
      <c r="B5739" s="139">
        <v>44454</v>
      </c>
      <c r="C5739" t="s">
        <v>559</v>
      </c>
      <c r="D5739" t="s">
        <v>560</v>
      </c>
      <c r="E5739" s="140">
        <v>923</v>
      </c>
    </row>
    <row r="5740" spans="2:5">
      <c r="B5740" s="139">
        <v>44343</v>
      </c>
      <c r="C5740" t="s">
        <v>568</v>
      </c>
      <c r="D5740" t="s">
        <v>565</v>
      </c>
      <c r="E5740" s="140">
        <v>693</v>
      </c>
    </row>
    <row r="5741" spans="2:5">
      <c r="B5741" s="139">
        <v>44277</v>
      </c>
      <c r="C5741" t="s">
        <v>561</v>
      </c>
      <c r="D5741" t="s">
        <v>560</v>
      </c>
      <c r="E5741" s="140">
        <v>822</v>
      </c>
    </row>
    <row r="5742" spans="2:5">
      <c r="B5742" s="139">
        <v>44510</v>
      </c>
      <c r="C5742" t="s">
        <v>562</v>
      </c>
      <c r="D5742" t="s">
        <v>563</v>
      </c>
      <c r="E5742" s="140">
        <v>687</v>
      </c>
    </row>
    <row r="5743" spans="2:5">
      <c r="B5743" s="139">
        <v>44491</v>
      </c>
      <c r="C5743" t="s">
        <v>569</v>
      </c>
      <c r="D5743" t="s">
        <v>563</v>
      </c>
      <c r="E5743" s="140">
        <v>704</v>
      </c>
    </row>
    <row r="5744" spans="2:5">
      <c r="B5744" s="139">
        <v>44548</v>
      </c>
      <c r="C5744" t="s">
        <v>564</v>
      </c>
      <c r="D5744" t="s">
        <v>560</v>
      </c>
      <c r="E5744" s="140">
        <v>983</v>
      </c>
    </row>
    <row r="5745" spans="2:5">
      <c r="B5745" s="139">
        <v>44490</v>
      </c>
      <c r="C5745" t="s">
        <v>568</v>
      </c>
      <c r="D5745" t="s">
        <v>560</v>
      </c>
      <c r="E5745" s="140">
        <v>528</v>
      </c>
    </row>
    <row r="5746" spans="2:5">
      <c r="B5746" s="139">
        <v>44242</v>
      </c>
      <c r="C5746" t="s">
        <v>561</v>
      </c>
      <c r="D5746" t="s">
        <v>565</v>
      </c>
      <c r="E5746" s="140">
        <v>349</v>
      </c>
    </row>
    <row r="5747" spans="2:5">
      <c r="B5747" s="139">
        <v>44243</v>
      </c>
      <c r="C5747" t="s">
        <v>567</v>
      </c>
      <c r="D5747" t="s">
        <v>565</v>
      </c>
      <c r="E5747" s="140">
        <v>122</v>
      </c>
    </row>
    <row r="5748" spans="2:5">
      <c r="B5748" s="139">
        <v>44243</v>
      </c>
      <c r="C5748" t="s">
        <v>566</v>
      </c>
      <c r="D5748" t="s">
        <v>563</v>
      </c>
      <c r="E5748" s="140">
        <v>261</v>
      </c>
    </row>
    <row r="5749" spans="2:5">
      <c r="B5749" s="139">
        <v>44216</v>
      </c>
      <c r="C5749" t="s">
        <v>562</v>
      </c>
      <c r="D5749" t="s">
        <v>560</v>
      </c>
      <c r="E5749" s="140">
        <v>955</v>
      </c>
    </row>
    <row r="5750" spans="2:5">
      <c r="B5750" s="139">
        <v>44345</v>
      </c>
      <c r="C5750" t="s">
        <v>568</v>
      </c>
      <c r="D5750" t="s">
        <v>565</v>
      </c>
      <c r="E5750" s="140">
        <v>182</v>
      </c>
    </row>
    <row r="5751" spans="2:5">
      <c r="B5751" s="139">
        <v>44317</v>
      </c>
      <c r="C5751" t="s">
        <v>566</v>
      </c>
      <c r="D5751" t="s">
        <v>560</v>
      </c>
      <c r="E5751" s="140">
        <v>310</v>
      </c>
    </row>
    <row r="5752" spans="2:5">
      <c r="B5752" s="139">
        <v>44353</v>
      </c>
      <c r="C5752" t="s">
        <v>568</v>
      </c>
      <c r="D5752" t="s">
        <v>560</v>
      </c>
      <c r="E5752" s="140">
        <v>629</v>
      </c>
    </row>
    <row r="5753" spans="2:5">
      <c r="B5753" s="139">
        <v>44452</v>
      </c>
      <c r="C5753" t="s">
        <v>569</v>
      </c>
      <c r="D5753" t="s">
        <v>560</v>
      </c>
      <c r="E5753" s="140">
        <v>645</v>
      </c>
    </row>
    <row r="5754" spans="2:5">
      <c r="B5754" s="139">
        <v>44222</v>
      </c>
      <c r="C5754" t="s">
        <v>567</v>
      </c>
      <c r="D5754" t="s">
        <v>565</v>
      </c>
      <c r="E5754" s="140">
        <v>210</v>
      </c>
    </row>
    <row r="5755" spans="2:5">
      <c r="B5755" s="139">
        <v>44548</v>
      </c>
      <c r="C5755" t="s">
        <v>559</v>
      </c>
      <c r="D5755" t="s">
        <v>563</v>
      </c>
      <c r="E5755" s="140">
        <v>563</v>
      </c>
    </row>
    <row r="5756" spans="2:5">
      <c r="B5756" s="139">
        <v>44550</v>
      </c>
      <c r="C5756" t="s">
        <v>568</v>
      </c>
      <c r="D5756" t="s">
        <v>563</v>
      </c>
      <c r="E5756" s="140">
        <v>334</v>
      </c>
    </row>
    <row r="5757" spans="2:5">
      <c r="B5757" s="139">
        <v>44431</v>
      </c>
      <c r="C5757" t="s">
        <v>564</v>
      </c>
      <c r="D5757" t="s">
        <v>563</v>
      </c>
      <c r="E5757" s="140">
        <v>279</v>
      </c>
    </row>
    <row r="5758" spans="2:5">
      <c r="B5758" s="139">
        <v>44321</v>
      </c>
      <c r="C5758" t="s">
        <v>571</v>
      </c>
      <c r="D5758" t="s">
        <v>560</v>
      </c>
      <c r="E5758" s="140">
        <v>497</v>
      </c>
    </row>
    <row r="5759" spans="2:5">
      <c r="B5759" s="139">
        <v>44470</v>
      </c>
      <c r="C5759" t="s">
        <v>564</v>
      </c>
      <c r="D5759" t="s">
        <v>563</v>
      </c>
      <c r="E5759" s="140">
        <v>276</v>
      </c>
    </row>
    <row r="5760" spans="2:5">
      <c r="B5760" s="139">
        <v>44246</v>
      </c>
      <c r="C5760" t="s">
        <v>564</v>
      </c>
      <c r="D5760" t="s">
        <v>565</v>
      </c>
      <c r="E5760" s="140">
        <v>718</v>
      </c>
    </row>
    <row r="5761" spans="2:5">
      <c r="B5761" s="139">
        <v>44381</v>
      </c>
      <c r="C5761" t="s">
        <v>570</v>
      </c>
      <c r="D5761" t="s">
        <v>565</v>
      </c>
      <c r="E5761" s="140">
        <v>872</v>
      </c>
    </row>
    <row r="5762" spans="2:5">
      <c r="B5762" s="139">
        <v>44453</v>
      </c>
      <c r="C5762" t="s">
        <v>562</v>
      </c>
      <c r="D5762" t="s">
        <v>563</v>
      </c>
      <c r="E5762" s="140">
        <v>794</v>
      </c>
    </row>
    <row r="5763" spans="2:5">
      <c r="B5763" s="139">
        <v>44309</v>
      </c>
      <c r="C5763" t="s">
        <v>562</v>
      </c>
      <c r="D5763" t="s">
        <v>565</v>
      </c>
      <c r="E5763" s="140">
        <v>444</v>
      </c>
    </row>
    <row r="5764" spans="2:5">
      <c r="B5764" s="139">
        <v>44512</v>
      </c>
      <c r="C5764" t="s">
        <v>568</v>
      </c>
      <c r="D5764" t="s">
        <v>563</v>
      </c>
      <c r="E5764" s="140">
        <v>259</v>
      </c>
    </row>
    <row r="5765" spans="2:5">
      <c r="B5765" s="139">
        <v>44214</v>
      </c>
      <c r="C5765" t="s">
        <v>564</v>
      </c>
      <c r="D5765" t="s">
        <v>565</v>
      </c>
      <c r="E5765" s="140">
        <v>247</v>
      </c>
    </row>
    <row r="5766" spans="2:5">
      <c r="B5766" s="139">
        <v>44436</v>
      </c>
      <c r="C5766" t="s">
        <v>570</v>
      </c>
      <c r="D5766" t="s">
        <v>565</v>
      </c>
      <c r="E5766" s="140">
        <v>992</v>
      </c>
    </row>
    <row r="5767" spans="2:5">
      <c r="B5767" s="139">
        <v>44542</v>
      </c>
      <c r="C5767" t="s">
        <v>569</v>
      </c>
      <c r="D5767" t="s">
        <v>560</v>
      </c>
      <c r="E5767" s="140">
        <v>568</v>
      </c>
    </row>
    <row r="5768" spans="2:5">
      <c r="B5768" s="139">
        <v>44469</v>
      </c>
      <c r="C5768" t="s">
        <v>564</v>
      </c>
      <c r="D5768" t="s">
        <v>565</v>
      </c>
      <c r="E5768" s="140">
        <v>449</v>
      </c>
    </row>
    <row r="5769" spans="2:5">
      <c r="B5769" s="139">
        <v>44274</v>
      </c>
      <c r="C5769" t="s">
        <v>569</v>
      </c>
      <c r="D5769" t="s">
        <v>565</v>
      </c>
      <c r="E5769" s="140">
        <v>343</v>
      </c>
    </row>
    <row r="5770" spans="2:5">
      <c r="B5770" s="139">
        <v>44344</v>
      </c>
      <c r="C5770" t="s">
        <v>569</v>
      </c>
      <c r="D5770" t="s">
        <v>560</v>
      </c>
      <c r="E5770" s="140">
        <v>241</v>
      </c>
    </row>
    <row r="5771" spans="2:5">
      <c r="B5771" s="139">
        <v>44309</v>
      </c>
      <c r="C5771" t="s">
        <v>569</v>
      </c>
      <c r="D5771" t="s">
        <v>560</v>
      </c>
      <c r="E5771" s="140">
        <v>447</v>
      </c>
    </row>
    <row r="5772" spans="2:5">
      <c r="B5772" s="139">
        <v>44274</v>
      </c>
      <c r="C5772" t="s">
        <v>571</v>
      </c>
      <c r="D5772" t="s">
        <v>560</v>
      </c>
      <c r="E5772" s="140">
        <v>667</v>
      </c>
    </row>
    <row r="5773" spans="2:5">
      <c r="B5773" s="139">
        <v>44217</v>
      </c>
      <c r="C5773" t="s">
        <v>567</v>
      </c>
      <c r="D5773" t="s">
        <v>565</v>
      </c>
      <c r="E5773" s="140">
        <v>710</v>
      </c>
    </row>
    <row r="5774" spans="2:5">
      <c r="B5774" s="139">
        <v>44437</v>
      </c>
      <c r="C5774" t="s">
        <v>567</v>
      </c>
      <c r="D5774" t="s">
        <v>565</v>
      </c>
      <c r="E5774" s="140">
        <v>690</v>
      </c>
    </row>
    <row r="5775" spans="2:5">
      <c r="B5775" s="139">
        <v>44257</v>
      </c>
      <c r="C5775" t="s">
        <v>566</v>
      </c>
      <c r="D5775" t="s">
        <v>563</v>
      </c>
      <c r="E5775" s="140">
        <v>784</v>
      </c>
    </row>
    <row r="5776" spans="2:5">
      <c r="B5776" s="139">
        <v>44497</v>
      </c>
      <c r="C5776" t="s">
        <v>562</v>
      </c>
      <c r="D5776" t="s">
        <v>563</v>
      </c>
      <c r="E5776" s="140">
        <v>754</v>
      </c>
    </row>
    <row r="5777" spans="2:5">
      <c r="B5777" s="139">
        <v>44229</v>
      </c>
      <c r="C5777" t="s">
        <v>562</v>
      </c>
      <c r="D5777" t="s">
        <v>560</v>
      </c>
      <c r="E5777" s="140">
        <v>573</v>
      </c>
    </row>
    <row r="5778" spans="2:5">
      <c r="B5778" s="139">
        <v>44446</v>
      </c>
      <c r="C5778" t="s">
        <v>568</v>
      </c>
      <c r="D5778" t="s">
        <v>565</v>
      </c>
      <c r="E5778" s="140">
        <v>439</v>
      </c>
    </row>
    <row r="5779" spans="2:5">
      <c r="B5779" s="139">
        <v>44216</v>
      </c>
      <c r="C5779" t="s">
        <v>571</v>
      </c>
      <c r="D5779" t="s">
        <v>563</v>
      </c>
      <c r="E5779" s="140">
        <v>190</v>
      </c>
    </row>
    <row r="5780" spans="2:5">
      <c r="B5780" s="139">
        <v>44213</v>
      </c>
      <c r="C5780" t="s">
        <v>564</v>
      </c>
      <c r="D5780" t="s">
        <v>565</v>
      </c>
      <c r="E5780" s="140">
        <v>894</v>
      </c>
    </row>
    <row r="5781" spans="2:5">
      <c r="B5781" s="139">
        <v>44421</v>
      </c>
      <c r="C5781" t="s">
        <v>566</v>
      </c>
      <c r="D5781" t="s">
        <v>563</v>
      </c>
      <c r="E5781" s="140">
        <v>844</v>
      </c>
    </row>
    <row r="5782" spans="2:5">
      <c r="B5782" s="139">
        <v>44534</v>
      </c>
      <c r="C5782" t="s">
        <v>570</v>
      </c>
      <c r="D5782" t="s">
        <v>563</v>
      </c>
      <c r="E5782" s="140">
        <v>270</v>
      </c>
    </row>
    <row r="5783" spans="2:5">
      <c r="B5783" s="139">
        <v>44459</v>
      </c>
      <c r="C5783" t="s">
        <v>571</v>
      </c>
      <c r="D5783" t="s">
        <v>565</v>
      </c>
      <c r="E5783" s="140">
        <v>888</v>
      </c>
    </row>
    <row r="5784" spans="2:5">
      <c r="B5784" s="139">
        <v>44508</v>
      </c>
      <c r="C5784" t="s">
        <v>564</v>
      </c>
      <c r="D5784" t="s">
        <v>560</v>
      </c>
      <c r="E5784" s="140">
        <v>980</v>
      </c>
    </row>
    <row r="5785" spans="2:5">
      <c r="B5785" s="139">
        <v>44419</v>
      </c>
      <c r="C5785" t="s">
        <v>561</v>
      </c>
      <c r="D5785" t="s">
        <v>563</v>
      </c>
      <c r="E5785" s="140">
        <v>599</v>
      </c>
    </row>
    <row r="5786" spans="2:5">
      <c r="B5786" s="139">
        <v>44266</v>
      </c>
      <c r="C5786" t="s">
        <v>561</v>
      </c>
      <c r="D5786" t="s">
        <v>560</v>
      </c>
      <c r="E5786" s="140">
        <v>316</v>
      </c>
    </row>
    <row r="5787" spans="2:5">
      <c r="B5787" s="139">
        <v>44223</v>
      </c>
      <c r="C5787" t="s">
        <v>570</v>
      </c>
      <c r="D5787" t="s">
        <v>563</v>
      </c>
      <c r="E5787" s="140">
        <v>148</v>
      </c>
    </row>
    <row r="5788" spans="2:5">
      <c r="B5788" s="139">
        <v>44387</v>
      </c>
      <c r="C5788" t="s">
        <v>571</v>
      </c>
      <c r="D5788" t="s">
        <v>563</v>
      </c>
      <c r="E5788" s="140">
        <v>896</v>
      </c>
    </row>
    <row r="5789" spans="2:5">
      <c r="B5789" s="139">
        <v>44550</v>
      </c>
      <c r="C5789" t="s">
        <v>568</v>
      </c>
      <c r="D5789" t="s">
        <v>560</v>
      </c>
      <c r="E5789" s="140">
        <v>361</v>
      </c>
    </row>
    <row r="5790" spans="2:5">
      <c r="B5790" s="139">
        <v>44515</v>
      </c>
      <c r="C5790" t="s">
        <v>562</v>
      </c>
      <c r="D5790" t="s">
        <v>560</v>
      </c>
      <c r="E5790" s="140">
        <v>296</v>
      </c>
    </row>
    <row r="5791" spans="2:5">
      <c r="B5791" s="139">
        <v>44446</v>
      </c>
      <c r="C5791" t="s">
        <v>564</v>
      </c>
      <c r="D5791" t="s">
        <v>560</v>
      </c>
      <c r="E5791" s="140">
        <v>479</v>
      </c>
    </row>
    <row r="5792" spans="2:5">
      <c r="B5792" s="139">
        <v>44220</v>
      </c>
      <c r="C5792" t="s">
        <v>567</v>
      </c>
      <c r="D5792" t="s">
        <v>565</v>
      </c>
      <c r="E5792" s="140">
        <v>553</v>
      </c>
    </row>
    <row r="5793" spans="2:5">
      <c r="B5793" s="139">
        <v>44517</v>
      </c>
      <c r="C5793" t="s">
        <v>559</v>
      </c>
      <c r="D5793" t="s">
        <v>565</v>
      </c>
      <c r="E5793" s="140">
        <v>246</v>
      </c>
    </row>
    <row r="5794" spans="2:5">
      <c r="B5794" s="139">
        <v>44261</v>
      </c>
      <c r="C5794" t="s">
        <v>559</v>
      </c>
      <c r="D5794" t="s">
        <v>563</v>
      </c>
      <c r="E5794" s="140">
        <v>447</v>
      </c>
    </row>
    <row r="5795" spans="2:5">
      <c r="B5795" s="139">
        <v>44335</v>
      </c>
      <c r="C5795" t="s">
        <v>570</v>
      </c>
      <c r="D5795" t="s">
        <v>565</v>
      </c>
      <c r="E5795" s="140">
        <v>569</v>
      </c>
    </row>
    <row r="5796" spans="2:5">
      <c r="B5796" s="139">
        <v>44298</v>
      </c>
      <c r="C5796" t="s">
        <v>568</v>
      </c>
      <c r="D5796" t="s">
        <v>565</v>
      </c>
      <c r="E5796" s="140">
        <v>366</v>
      </c>
    </row>
    <row r="5797" spans="2:5">
      <c r="B5797" s="139">
        <v>44377</v>
      </c>
      <c r="C5797" t="s">
        <v>562</v>
      </c>
      <c r="D5797" t="s">
        <v>560</v>
      </c>
      <c r="E5797" s="140">
        <v>595</v>
      </c>
    </row>
    <row r="5798" spans="2:5">
      <c r="B5798" s="139">
        <v>44395</v>
      </c>
      <c r="C5798" t="s">
        <v>571</v>
      </c>
      <c r="D5798" t="s">
        <v>560</v>
      </c>
      <c r="E5798" s="140">
        <v>586</v>
      </c>
    </row>
    <row r="5799" spans="2:5">
      <c r="B5799" s="139">
        <v>44542</v>
      </c>
      <c r="C5799" t="s">
        <v>568</v>
      </c>
      <c r="D5799" t="s">
        <v>563</v>
      </c>
      <c r="E5799" s="140">
        <v>239</v>
      </c>
    </row>
    <row r="5800" spans="2:5">
      <c r="B5800" s="139">
        <v>44402</v>
      </c>
      <c r="C5800" t="s">
        <v>566</v>
      </c>
      <c r="D5800" t="s">
        <v>563</v>
      </c>
      <c r="E5800" s="140">
        <v>799</v>
      </c>
    </row>
    <row r="5801" spans="2:5">
      <c r="B5801" s="139">
        <v>44382</v>
      </c>
      <c r="C5801" t="s">
        <v>562</v>
      </c>
      <c r="D5801" t="s">
        <v>565</v>
      </c>
      <c r="E5801" s="140">
        <v>544</v>
      </c>
    </row>
    <row r="5802" spans="2:5">
      <c r="B5802" s="139">
        <v>44267</v>
      </c>
      <c r="C5802" t="s">
        <v>570</v>
      </c>
      <c r="D5802" t="s">
        <v>560</v>
      </c>
      <c r="E5802" s="140">
        <v>111</v>
      </c>
    </row>
    <row r="5803" spans="2:5">
      <c r="B5803" s="139">
        <v>44485</v>
      </c>
      <c r="C5803" t="s">
        <v>562</v>
      </c>
      <c r="D5803" t="s">
        <v>563</v>
      </c>
      <c r="E5803" s="140">
        <v>564</v>
      </c>
    </row>
    <row r="5804" spans="2:5">
      <c r="B5804" s="139">
        <v>44268</v>
      </c>
      <c r="C5804" t="s">
        <v>559</v>
      </c>
      <c r="D5804" t="s">
        <v>565</v>
      </c>
      <c r="E5804" s="140">
        <v>381</v>
      </c>
    </row>
    <row r="5805" spans="2:5">
      <c r="B5805" s="139">
        <v>44455</v>
      </c>
      <c r="C5805" t="s">
        <v>561</v>
      </c>
      <c r="D5805" t="s">
        <v>563</v>
      </c>
      <c r="E5805" s="140">
        <v>776</v>
      </c>
    </row>
    <row r="5806" spans="2:5">
      <c r="B5806" s="139">
        <v>44554</v>
      </c>
      <c r="C5806" t="s">
        <v>569</v>
      </c>
      <c r="D5806" t="s">
        <v>565</v>
      </c>
      <c r="E5806" s="140">
        <v>758</v>
      </c>
    </row>
    <row r="5807" spans="2:5">
      <c r="B5807" s="139">
        <v>44482</v>
      </c>
      <c r="C5807" t="s">
        <v>564</v>
      </c>
      <c r="D5807" t="s">
        <v>565</v>
      </c>
      <c r="E5807" s="140">
        <v>966</v>
      </c>
    </row>
    <row r="5808" spans="2:5">
      <c r="B5808" s="139">
        <v>44203</v>
      </c>
      <c r="C5808" t="s">
        <v>571</v>
      </c>
      <c r="D5808" t="s">
        <v>565</v>
      </c>
      <c r="E5808" s="140">
        <v>431</v>
      </c>
    </row>
    <row r="5809" spans="2:5">
      <c r="B5809" s="139">
        <v>44210</v>
      </c>
      <c r="C5809" t="s">
        <v>561</v>
      </c>
      <c r="D5809" t="s">
        <v>563</v>
      </c>
      <c r="E5809" s="140">
        <v>682</v>
      </c>
    </row>
    <row r="5810" spans="2:5">
      <c r="B5810" s="139">
        <v>44223</v>
      </c>
      <c r="C5810" t="s">
        <v>569</v>
      </c>
      <c r="D5810" t="s">
        <v>563</v>
      </c>
      <c r="E5810" s="140">
        <v>536</v>
      </c>
    </row>
    <row r="5811" spans="2:5">
      <c r="B5811" s="139">
        <v>44487</v>
      </c>
      <c r="C5811" t="s">
        <v>568</v>
      </c>
      <c r="D5811" t="s">
        <v>563</v>
      </c>
      <c r="E5811" s="140">
        <v>944</v>
      </c>
    </row>
    <row r="5812" spans="2:5">
      <c r="B5812" s="139">
        <v>44368</v>
      </c>
      <c r="C5812" t="s">
        <v>559</v>
      </c>
      <c r="D5812" t="s">
        <v>565</v>
      </c>
      <c r="E5812" s="140">
        <v>424</v>
      </c>
    </row>
    <row r="5813" spans="2:5">
      <c r="B5813" s="139">
        <v>44262</v>
      </c>
      <c r="C5813" t="s">
        <v>568</v>
      </c>
      <c r="D5813" t="s">
        <v>563</v>
      </c>
      <c r="E5813" s="140">
        <v>367</v>
      </c>
    </row>
    <row r="5814" spans="2:5">
      <c r="B5814" s="139">
        <v>44421</v>
      </c>
      <c r="C5814" t="s">
        <v>571</v>
      </c>
      <c r="D5814" t="s">
        <v>563</v>
      </c>
      <c r="E5814" s="140">
        <v>609</v>
      </c>
    </row>
    <row r="5815" spans="2:5">
      <c r="B5815" s="139">
        <v>44515</v>
      </c>
      <c r="C5815" t="s">
        <v>564</v>
      </c>
      <c r="D5815" t="s">
        <v>563</v>
      </c>
      <c r="E5815" s="140">
        <v>969</v>
      </c>
    </row>
    <row r="5816" spans="2:5">
      <c r="B5816" s="139">
        <v>44280</v>
      </c>
      <c r="C5816" t="s">
        <v>567</v>
      </c>
      <c r="D5816" t="s">
        <v>565</v>
      </c>
      <c r="E5816" s="140">
        <v>618</v>
      </c>
    </row>
    <row r="5817" spans="2:5">
      <c r="B5817" s="139">
        <v>44285</v>
      </c>
      <c r="C5817" t="s">
        <v>562</v>
      </c>
      <c r="D5817" t="s">
        <v>565</v>
      </c>
      <c r="E5817" s="140">
        <v>898</v>
      </c>
    </row>
    <row r="5818" spans="2:5">
      <c r="B5818" s="139">
        <v>44436</v>
      </c>
      <c r="C5818" t="s">
        <v>564</v>
      </c>
      <c r="D5818" t="s">
        <v>563</v>
      </c>
      <c r="E5818" s="140">
        <v>731</v>
      </c>
    </row>
    <row r="5819" spans="2:5">
      <c r="B5819" s="139">
        <v>44203</v>
      </c>
      <c r="C5819" t="s">
        <v>569</v>
      </c>
      <c r="D5819" t="s">
        <v>560</v>
      </c>
      <c r="E5819" s="140">
        <v>252</v>
      </c>
    </row>
    <row r="5820" spans="2:5">
      <c r="B5820" s="139">
        <v>44197</v>
      </c>
      <c r="C5820" t="s">
        <v>559</v>
      </c>
      <c r="D5820" t="s">
        <v>563</v>
      </c>
      <c r="E5820" s="140">
        <v>289</v>
      </c>
    </row>
    <row r="5821" spans="2:5">
      <c r="B5821" s="139">
        <v>44412</v>
      </c>
      <c r="C5821" t="s">
        <v>562</v>
      </c>
      <c r="D5821" t="s">
        <v>563</v>
      </c>
      <c r="E5821" s="140">
        <v>730</v>
      </c>
    </row>
    <row r="5822" spans="2:5">
      <c r="B5822" s="139">
        <v>44460</v>
      </c>
      <c r="C5822" t="s">
        <v>568</v>
      </c>
      <c r="D5822" t="s">
        <v>560</v>
      </c>
      <c r="E5822" s="140">
        <v>471</v>
      </c>
    </row>
    <row r="5823" spans="2:5">
      <c r="B5823" s="139">
        <v>44311</v>
      </c>
      <c r="C5823" t="s">
        <v>559</v>
      </c>
      <c r="D5823" t="s">
        <v>560</v>
      </c>
      <c r="E5823" s="140">
        <v>748</v>
      </c>
    </row>
    <row r="5824" spans="2:5">
      <c r="B5824" s="139">
        <v>44469</v>
      </c>
      <c r="C5824" t="s">
        <v>562</v>
      </c>
      <c r="D5824" t="s">
        <v>560</v>
      </c>
      <c r="E5824" s="140">
        <v>132</v>
      </c>
    </row>
    <row r="5825" spans="2:5">
      <c r="B5825" s="139">
        <v>44553</v>
      </c>
      <c r="C5825" t="s">
        <v>571</v>
      </c>
      <c r="D5825" t="s">
        <v>565</v>
      </c>
      <c r="E5825" s="140">
        <v>316</v>
      </c>
    </row>
    <row r="5826" spans="2:5">
      <c r="B5826" s="139">
        <v>44253</v>
      </c>
      <c r="C5826" t="s">
        <v>561</v>
      </c>
      <c r="D5826" t="s">
        <v>560</v>
      </c>
      <c r="E5826" s="140">
        <v>339</v>
      </c>
    </row>
    <row r="5827" spans="2:5">
      <c r="B5827" s="139">
        <v>44271</v>
      </c>
      <c r="C5827" t="s">
        <v>567</v>
      </c>
      <c r="D5827" t="s">
        <v>560</v>
      </c>
      <c r="E5827" s="140">
        <v>261</v>
      </c>
    </row>
    <row r="5828" spans="2:5">
      <c r="B5828" s="139">
        <v>44265</v>
      </c>
      <c r="C5828" t="s">
        <v>562</v>
      </c>
      <c r="D5828" t="s">
        <v>560</v>
      </c>
      <c r="E5828" s="140">
        <v>974</v>
      </c>
    </row>
    <row r="5829" spans="2:5">
      <c r="B5829" s="139">
        <v>44287</v>
      </c>
      <c r="C5829" t="s">
        <v>562</v>
      </c>
      <c r="D5829" t="s">
        <v>565</v>
      </c>
      <c r="E5829" s="140">
        <v>629</v>
      </c>
    </row>
    <row r="5830" spans="2:5">
      <c r="B5830" s="139">
        <v>44518</v>
      </c>
      <c r="C5830" t="s">
        <v>567</v>
      </c>
      <c r="D5830" t="s">
        <v>565</v>
      </c>
      <c r="E5830" s="140">
        <v>269</v>
      </c>
    </row>
    <row r="5831" spans="2:5">
      <c r="B5831" s="139">
        <v>44373</v>
      </c>
      <c r="C5831" t="s">
        <v>571</v>
      </c>
      <c r="D5831" t="s">
        <v>565</v>
      </c>
      <c r="E5831" s="140">
        <v>898</v>
      </c>
    </row>
    <row r="5832" spans="2:5">
      <c r="B5832" s="139">
        <v>44470</v>
      </c>
      <c r="C5832" t="s">
        <v>566</v>
      </c>
      <c r="D5832" t="s">
        <v>563</v>
      </c>
      <c r="E5832" s="140">
        <v>461</v>
      </c>
    </row>
    <row r="5833" spans="2:5">
      <c r="B5833" s="139">
        <v>44315</v>
      </c>
      <c r="C5833" t="s">
        <v>562</v>
      </c>
      <c r="D5833" t="s">
        <v>565</v>
      </c>
      <c r="E5833" s="140">
        <v>708</v>
      </c>
    </row>
    <row r="5834" spans="2:5">
      <c r="B5834" s="139">
        <v>44493</v>
      </c>
      <c r="C5834" t="s">
        <v>559</v>
      </c>
      <c r="D5834" t="s">
        <v>560</v>
      </c>
      <c r="E5834" s="140">
        <v>667</v>
      </c>
    </row>
    <row r="5835" spans="2:5">
      <c r="B5835" s="139">
        <v>44417</v>
      </c>
      <c r="C5835" t="s">
        <v>566</v>
      </c>
      <c r="D5835" t="s">
        <v>565</v>
      </c>
      <c r="E5835" s="140">
        <v>112</v>
      </c>
    </row>
    <row r="5836" spans="2:5">
      <c r="B5836" s="139">
        <v>44349</v>
      </c>
      <c r="C5836" t="s">
        <v>571</v>
      </c>
      <c r="D5836" t="s">
        <v>560</v>
      </c>
      <c r="E5836" s="140">
        <v>694</v>
      </c>
    </row>
    <row r="5837" spans="2:5">
      <c r="B5837" s="139">
        <v>44367</v>
      </c>
      <c r="C5837" t="s">
        <v>570</v>
      </c>
      <c r="D5837" t="s">
        <v>560</v>
      </c>
      <c r="E5837" s="140">
        <v>616</v>
      </c>
    </row>
    <row r="5838" spans="2:5">
      <c r="B5838" s="139">
        <v>44454</v>
      </c>
      <c r="C5838" t="s">
        <v>568</v>
      </c>
      <c r="D5838" t="s">
        <v>560</v>
      </c>
      <c r="E5838" s="140">
        <v>231</v>
      </c>
    </row>
    <row r="5839" spans="2:5">
      <c r="B5839" s="139">
        <v>44253</v>
      </c>
      <c r="C5839" t="s">
        <v>566</v>
      </c>
      <c r="D5839" t="s">
        <v>560</v>
      </c>
      <c r="E5839" s="140">
        <v>835</v>
      </c>
    </row>
    <row r="5840" spans="2:5">
      <c r="B5840" s="139">
        <v>44388</v>
      </c>
      <c r="C5840" t="s">
        <v>570</v>
      </c>
      <c r="D5840" t="s">
        <v>560</v>
      </c>
      <c r="E5840" s="140">
        <v>903</v>
      </c>
    </row>
    <row r="5841" spans="2:5">
      <c r="B5841" s="139">
        <v>44354</v>
      </c>
      <c r="C5841" t="s">
        <v>564</v>
      </c>
      <c r="D5841" t="s">
        <v>560</v>
      </c>
      <c r="E5841" s="140">
        <v>114</v>
      </c>
    </row>
    <row r="5842" spans="2:5">
      <c r="B5842" s="139">
        <v>44470</v>
      </c>
      <c r="C5842" t="s">
        <v>571</v>
      </c>
      <c r="D5842" t="s">
        <v>565</v>
      </c>
      <c r="E5842" s="140">
        <v>662</v>
      </c>
    </row>
    <row r="5843" spans="2:5">
      <c r="B5843" s="139">
        <v>44396</v>
      </c>
      <c r="C5843" t="s">
        <v>567</v>
      </c>
      <c r="D5843" t="s">
        <v>560</v>
      </c>
      <c r="E5843" s="140">
        <v>636</v>
      </c>
    </row>
    <row r="5844" spans="2:5">
      <c r="B5844" s="139">
        <v>44306</v>
      </c>
      <c r="C5844" t="s">
        <v>567</v>
      </c>
      <c r="D5844" t="s">
        <v>563</v>
      </c>
      <c r="E5844" s="140">
        <v>608</v>
      </c>
    </row>
    <row r="5845" spans="2:5">
      <c r="B5845" s="139">
        <v>44421</v>
      </c>
      <c r="C5845" t="s">
        <v>570</v>
      </c>
      <c r="D5845" t="s">
        <v>565</v>
      </c>
      <c r="E5845" s="140">
        <v>462</v>
      </c>
    </row>
    <row r="5846" spans="2:5">
      <c r="B5846" s="139">
        <v>44442</v>
      </c>
      <c r="C5846" t="s">
        <v>567</v>
      </c>
      <c r="D5846" t="s">
        <v>563</v>
      </c>
      <c r="E5846" s="140">
        <v>989</v>
      </c>
    </row>
    <row r="5847" spans="2:5">
      <c r="B5847" s="139">
        <v>44232</v>
      </c>
      <c r="C5847" t="s">
        <v>566</v>
      </c>
      <c r="D5847" t="s">
        <v>565</v>
      </c>
      <c r="E5847" s="140">
        <v>899</v>
      </c>
    </row>
    <row r="5848" spans="2:5">
      <c r="B5848" s="139">
        <v>44506</v>
      </c>
      <c r="C5848" t="s">
        <v>559</v>
      </c>
      <c r="D5848" t="s">
        <v>563</v>
      </c>
      <c r="E5848" s="140">
        <v>743</v>
      </c>
    </row>
    <row r="5849" spans="2:5">
      <c r="B5849" s="139">
        <v>44293</v>
      </c>
      <c r="C5849" t="s">
        <v>568</v>
      </c>
      <c r="D5849" t="s">
        <v>560</v>
      </c>
      <c r="E5849" s="140">
        <v>738</v>
      </c>
    </row>
    <row r="5850" spans="2:5">
      <c r="B5850" s="139">
        <v>44235</v>
      </c>
      <c r="C5850" t="s">
        <v>570</v>
      </c>
      <c r="D5850" t="s">
        <v>560</v>
      </c>
      <c r="E5850" s="140">
        <v>807</v>
      </c>
    </row>
    <row r="5851" spans="2:5">
      <c r="B5851" s="139">
        <v>44233</v>
      </c>
      <c r="C5851" t="s">
        <v>571</v>
      </c>
      <c r="D5851" t="s">
        <v>560</v>
      </c>
      <c r="E5851" s="140">
        <v>924</v>
      </c>
    </row>
    <row r="5852" spans="2:5">
      <c r="B5852" s="139">
        <v>44272</v>
      </c>
      <c r="C5852" t="s">
        <v>561</v>
      </c>
      <c r="D5852" t="s">
        <v>565</v>
      </c>
      <c r="E5852" s="140">
        <v>326</v>
      </c>
    </row>
    <row r="5853" spans="2:5">
      <c r="B5853" s="139">
        <v>44547</v>
      </c>
      <c r="C5853" t="s">
        <v>569</v>
      </c>
      <c r="D5853" t="s">
        <v>565</v>
      </c>
      <c r="E5853" s="140">
        <v>532</v>
      </c>
    </row>
    <row r="5854" spans="2:5">
      <c r="B5854" s="139">
        <v>44431</v>
      </c>
      <c r="C5854" t="s">
        <v>566</v>
      </c>
      <c r="D5854" t="s">
        <v>560</v>
      </c>
      <c r="E5854" s="140">
        <v>789</v>
      </c>
    </row>
    <row r="5855" spans="2:5">
      <c r="B5855" s="139">
        <v>44355</v>
      </c>
      <c r="C5855" t="s">
        <v>559</v>
      </c>
      <c r="D5855" t="s">
        <v>563</v>
      </c>
      <c r="E5855" s="140">
        <v>824</v>
      </c>
    </row>
    <row r="5856" spans="2:5">
      <c r="B5856" s="139">
        <v>44500</v>
      </c>
      <c r="C5856" t="s">
        <v>561</v>
      </c>
      <c r="D5856" t="s">
        <v>565</v>
      </c>
      <c r="E5856" s="140">
        <v>948</v>
      </c>
    </row>
    <row r="5857" spans="2:5">
      <c r="B5857" s="139">
        <v>44536</v>
      </c>
      <c r="C5857" t="s">
        <v>559</v>
      </c>
      <c r="D5857" t="s">
        <v>563</v>
      </c>
      <c r="E5857" s="140">
        <v>408</v>
      </c>
    </row>
    <row r="5858" spans="2:5">
      <c r="B5858" s="139">
        <v>44534</v>
      </c>
      <c r="C5858" t="s">
        <v>568</v>
      </c>
      <c r="D5858" t="s">
        <v>560</v>
      </c>
      <c r="E5858" s="140">
        <v>499</v>
      </c>
    </row>
    <row r="5859" spans="2:5">
      <c r="B5859" s="139">
        <v>44303</v>
      </c>
      <c r="C5859" t="s">
        <v>569</v>
      </c>
      <c r="D5859" t="s">
        <v>565</v>
      </c>
      <c r="E5859" s="140">
        <v>642</v>
      </c>
    </row>
    <row r="5860" spans="2:5">
      <c r="B5860" s="139">
        <v>44258</v>
      </c>
      <c r="C5860" t="s">
        <v>562</v>
      </c>
      <c r="D5860" t="s">
        <v>565</v>
      </c>
      <c r="E5860" s="140">
        <v>228</v>
      </c>
    </row>
    <row r="5861" spans="2:5">
      <c r="B5861" s="139">
        <v>44369</v>
      </c>
      <c r="C5861" t="s">
        <v>566</v>
      </c>
      <c r="D5861" t="s">
        <v>560</v>
      </c>
      <c r="E5861" s="140">
        <v>360</v>
      </c>
    </row>
    <row r="5862" spans="2:5">
      <c r="B5862" s="139">
        <v>44293</v>
      </c>
      <c r="C5862" t="s">
        <v>561</v>
      </c>
      <c r="D5862" t="s">
        <v>565</v>
      </c>
      <c r="E5862" s="140">
        <v>562</v>
      </c>
    </row>
    <row r="5863" spans="2:5">
      <c r="B5863" s="139">
        <v>44287</v>
      </c>
      <c r="C5863" t="s">
        <v>562</v>
      </c>
      <c r="D5863" t="s">
        <v>560</v>
      </c>
      <c r="E5863" s="140">
        <v>862</v>
      </c>
    </row>
    <row r="5864" spans="2:5">
      <c r="B5864" s="139">
        <v>44454</v>
      </c>
      <c r="C5864" t="s">
        <v>566</v>
      </c>
      <c r="D5864" t="s">
        <v>565</v>
      </c>
      <c r="E5864" s="140">
        <v>336</v>
      </c>
    </row>
    <row r="5865" spans="2:5">
      <c r="B5865" s="139">
        <v>44466</v>
      </c>
      <c r="C5865" t="s">
        <v>568</v>
      </c>
      <c r="D5865" t="s">
        <v>560</v>
      </c>
      <c r="E5865" s="140">
        <v>470</v>
      </c>
    </row>
    <row r="5866" spans="2:5">
      <c r="B5866" s="139">
        <v>44559</v>
      </c>
      <c r="C5866" t="s">
        <v>568</v>
      </c>
      <c r="D5866" t="s">
        <v>560</v>
      </c>
      <c r="E5866" s="140">
        <v>241</v>
      </c>
    </row>
    <row r="5867" spans="2:5">
      <c r="B5867" s="139">
        <v>44260</v>
      </c>
      <c r="C5867" t="s">
        <v>561</v>
      </c>
      <c r="D5867" t="s">
        <v>565</v>
      </c>
      <c r="E5867" s="140">
        <v>126</v>
      </c>
    </row>
    <row r="5868" spans="2:5">
      <c r="B5868" s="139">
        <v>44434</v>
      </c>
      <c r="C5868" t="s">
        <v>567</v>
      </c>
      <c r="D5868" t="s">
        <v>560</v>
      </c>
      <c r="E5868" s="140">
        <v>588</v>
      </c>
    </row>
    <row r="5869" spans="2:5">
      <c r="B5869" s="139">
        <v>44439</v>
      </c>
      <c r="C5869" t="s">
        <v>569</v>
      </c>
      <c r="D5869" t="s">
        <v>563</v>
      </c>
      <c r="E5869" s="140">
        <v>756</v>
      </c>
    </row>
    <row r="5870" spans="2:5">
      <c r="B5870" s="139">
        <v>44318</v>
      </c>
      <c r="C5870" t="s">
        <v>567</v>
      </c>
      <c r="D5870" t="s">
        <v>565</v>
      </c>
      <c r="E5870" s="140">
        <v>488</v>
      </c>
    </row>
    <row r="5871" spans="2:5">
      <c r="B5871" s="139">
        <v>44548</v>
      </c>
      <c r="C5871" t="s">
        <v>570</v>
      </c>
      <c r="D5871" t="s">
        <v>565</v>
      </c>
      <c r="E5871" s="140">
        <v>145</v>
      </c>
    </row>
    <row r="5872" spans="2:5">
      <c r="B5872" s="139">
        <v>44413</v>
      </c>
      <c r="C5872" t="s">
        <v>559</v>
      </c>
      <c r="D5872" t="s">
        <v>563</v>
      </c>
      <c r="E5872" s="140">
        <v>349</v>
      </c>
    </row>
    <row r="5873" spans="2:5">
      <c r="B5873" s="139">
        <v>44264</v>
      </c>
      <c r="C5873" t="s">
        <v>561</v>
      </c>
      <c r="D5873" t="s">
        <v>565</v>
      </c>
      <c r="E5873" s="140">
        <v>924</v>
      </c>
    </row>
    <row r="5874" spans="2:5">
      <c r="B5874" s="139">
        <v>44369</v>
      </c>
      <c r="C5874" t="s">
        <v>567</v>
      </c>
      <c r="D5874" t="s">
        <v>565</v>
      </c>
      <c r="E5874" s="140">
        <v>407</v>
      </c>
    </row>
    <row r="5875" spans="2:5">
      <c r="B5875" s="139">
        <v>44373</v>
      </c>
      <c r="C5875" t="s">
        <v>561</v>
      </c>
      <c r="D5875" t="s">
        <v>563</v>
      </c>
      <c r="E5875" s="140">
        <v>222</v>
      </c>
    </row>
    <row r="5876" spans="2:5">
      <c r="B5876" s="139">
        <v>44249</v>
      </c>
      <c r="C5876" t="s">
        <v>566</v>
      </c>
      <c r="D5876" t="s">
        <v>563</v>
      </c>
      <c r="E5876" s="140">
        <v>395</v>
      </c>
    </row>
    <row r="5877" spans="2:5">
      <c r="B5877" s="139">
        <v>44320</v>
      </c>
      <c r="C5877" t="s">
        <v>571</v>
      </c>
      <c r="D5877" t="s">
        <v>563</v>
      </c>
      <c r="E5877" s="140">
        <v>278</v>
      </c>
    </row>
    <row r="5878" spans="2:5">
      <c r="B5878" s="139">
        <v>44552</v>
      </c>
      <c r="C5878" t="s">
        <v>564</v>
      </c>
      <c r="D5878" t="s">
        <v>565</v>
      </c>
      <c r="E5878" s="140">
        <v>788</v>
      </c>
    </row>
    <row r="5879" spans="2:5">
      <c r="B5879" s="139">
        <v>44206</v>
      </c>
      <c r="C5879" t="s">
        <v>559</v>
      </c>
      <c r="D5879" t="s">
        <v>563</v>
      </c>
      <c r="E5879" s="140">
        <v>802</v>
      </c>
    </row>
    <row r="5880" spans="2:5">
      <c r="B5880" s="139">
        <v>44321</v>
      </c>
      <c r="C5880" t="s">
        <v>571</v>
      </c>
      <c r="D5880" t="s">
        <v>560</v>
      </c>
      <c r="E5880" s="140">
        <v>756</v>
      </c>
    </row>
    <row r="5881" spans="2:5">
      <c r="B5881" s="139">
        <v>44205</v>
      </c>
      <c r="C5881" t="s">
        <v>561</v>
      </c>
      <c r="D5881" t="s">
        <v>565</v>
      </c>
      <c r="E5881" s="140">
        <v>707</v>
      </c>
    </row>
    <row r="5882" spans="2:5">
      <c r="B5882" s="139">
        <v>44474</v>
      </c>
      <c r="C5882" t="s">
        <v>566</v>
      </c>
      <c r="D5882" t="s">
        <v>565</v>
      </c>
      <c r="E5882" s="140">
        <v>395</v>
      </c>
    </row>
    <row r="5883" spans="2:5">
      <c r="B5883" s="139">
        <v>44335</v>
      </c>
      <c r="C5883" t="s">
        <v>569</v>
      </c>
      <c r="D5883" t="s">
        <v>563</v>
      </c>
      <c r="E5883" s="140">
        <v>563</v>
      </c>
    </row>
    <row r="5884" spans="2:5">
      <c r="B5884" s="139">
        <v>44466</v>
      </c>
      <c r="C5884" t="s">
        <v>568</v>
      </c>
      <c r="D5884" t="s">
        <v>565</v>
      </c>
      <c r="E5884" s="140">
        <v>203</v>
      </c>
    </row>
    <row r="5885" spans="2:5">
      <c r="B5885" s="139">
        <v>44394</v>
      </c>
      <c r="C5885" t="s">
        <v>562</v>
      </c>
      <c r="D5885" t="s">
        <v>563</v>
      </c>
      <c r="E5885" s="140">
        <v>739</v>
      </c>
    </row>
    <row r="5886" spans="2:5">
      <c r="B5886" s="139">
        <v>44319</v>
      </c>
      <c r="C5886" t="s">
        <v>571</v>
      </c>
      <c r="D5886" t="s">
        <v>565</v>
      </c>
      <c r="E5886" s="140">
        <v>443</v>
      </c>
    </row>
    <row r="5887" spans="2:5">
      <c r="B5887" s="139">
        <v>44326</v>
      </c>
      <c r="C5887" t="s">
        <v>569</v>
      </c>
      <c r="D5887" t="s">
        <v>563</v>
      </c>
      <c r="E5887" s="140">
        <v>771</v>
      </c>
    </row>
    <row r="5888" spans="2:5">
      <c r="B5888" s="139">
        <v>44197</v>
      </c>
      <c r="C5888" t="s">
        <v>566</v>
      </c>
      <c r="D5888" t="s">
        <v>565</v>
      </c>
      <c r="E5888" s="140">
        <v>740</v>
      </c>
    </row>
    <row r="5889" spans="2:5">
      <c r="B5889" s="139">
        <v>44390</v>
      </c>
      <c r="C5889" t="s">
        <v>568</v>
      </c>
      <c r="D5889" t="s">
        <v>560</v>
      </c>
      <c r="E5889" s="140">
        <v>445</v>
      </c>
    </row>
    <row r="5890" spans="2:5">
      <c r="B5890" s="139">
        <v>44261</v>
      </c>
      <c r="C5890" t="s">
        <v>570</v>
      </c>
      <c r="D5890" t="s">
        <v>565</v>
      </c>
      <c r="E5890" s="140">
        <v>186</v>
      </c>
    </row>
    <row r="5891" spans="2:5">
      <c r="B5891" s="139">
        <v>44434</v>
      </c>
      <c r="C5891" t="s">
        <v>570</v>
      </c>
      <c r="D5891" t="s">
        <v>560</v>
      </c>
      <c r="E5891" s="140">
        <v>334</v>
      </c>
    </row>
    <row r="5892" spans="2:5">
      <c r="B5892" s="139">
        <v>44399</v>
      </c>
      <c r="C5892" t="s">
        <v>569</v>
      </c>
      <c r="D5892" t="s">
        <v>563</v>
      </c>
      <c r="E5892" s="140">
        <v>365</v>
      </c>
    </row>
    <row r="5893" spans="2:5">
      <c r="B5893" s="139">
        <v>44265</v>
      </c>
      <c r="C5893" t="s">
        <v>566</v>
      </c>
      <c r="D5893" t="s">
        <v>560</v>
      </c>
      <c r="E5893" s="140">
        <v>329</v>
      </c>
    </row>
    <row r="5894" spans="2:5">
      <c r="B5894" s="139">
        <v>44371</v>
      </c>
      <c r="C5894" t="s">
        <v>566</v>
      </c>
      <c r="D5894" t="s">
        <v>560</v>
      </c>
      <c r="E5894" s="140">
        <v>264</v>
      </c>
    </row>
    <row r="5895" spans="2:5">
      <c r="B5895" s="139">
        <v>44449</v>
      </c>
      <c r="C5895" t="s">
        <v>566</v>
      </c>
      <c r="D5895" t="s">
        <v>565</v>
      </c>
      <c r="E5895" s="140">
        <v>924</v>
      </c>
    </row>
    <row r="5896" spans="2:5">
      <c r="B5896" s="139">
        <v>44317</v>
      </c>
      <c r="C5896" t="s">
        <v>571</v>
      </c>
      <c r="D5896" t="s">
        <v>563</v>
      </c>
      <c r="E5896" s="140">
        <v>569</v>
      </c>
    </row>
    <row r="5897" spans="2:5">
      <c r="B5897" s="139">
        <v>44233</v>
      </c>
      <c r="C5897" t="s">
        <v>571</v>
      </c>
      <c r="D5897" t="s">
        <v>563</v>
      </c>
      <c r="E5897" s="140">
        <v>840</v>
      </c>
    </row>
    <row r="5898" spans="2:5">
      <c r="B5898" s="139">
        <v>44331</v>
      </c>
      <c r="C5898" t="s">
        <v>559</v>
      </c>
      <c r="D5898" t="s">
        <v>560</v>
      </c>
      <c r="E5898" s="140">
        <v>630</v>
      </c>
    </row>
    <row r="5899" spans="2:5">
      <c r="B5899" s="139">
        <v>44386</v>
      </c>
      <c r="C5899" t="s">
        <v>566</v>
      </c>
      <c r="D5899" t="s">
        <v>565</v>
      </c>
      <c r="E5899" s="140">
        <v>654</v>
      </c>
    </row>
    <row r="5900" spans="2:5">
      <c r="B5900" s="139">
        <v>44539</v>
      </c>
      <c r="C5900" t="s">
        <v>562</v>
      </c>
      <c r="D5900" t="s">
        <v>565</v>
      </c>
      <c r="E5900" s="140">
        <v>521</v>
      </c>
    </row>
    <row r="5901" spans="2:5">
      <c r="B5901" s="139">
        <v>44497</v>
      </c>
      <c r="C5901" t="s">
        <v>559</v>
      </c>
      <c r="D5901" t="s">
        <v>565</v>
      </c>
      <c r="E5901" s="140">
        <v>684</v>
      </c>
    </row>
    <row r="5902" spans="2:5">
      <c r="B5902" s="139">
        <v>44535</v>
      </c>
      <c r="C5902" t="s">
        <v>562</v>
      </c>
      <c r="D5902" t="s">
        <v>565</v>
      </c>
      <c r="E5902" s="140">
        <v>514</v>
      </c>
    </row>
    <row r="5903" spans="2:5">
      <c r="B5903" s="139">
        <v>44398</v>
      </c>
      <c r="C5903" t="s">
        <v>562</v>
      </c>
      <c r="D5903" t="s">
        <v>565</v>
      </c>
      <c r="E5903" s="140">
        <v>327</v>
      </c>
    </row>
    <row r="5904" spans="2:5">
      <c r="B5904" s="139">
        <v>44476</v>
      </c>
      <c r="C5904" t="s">
        <v>570</v>
      </c>
      <c r="D5904" t="s">
        <v>565</v>
      </c>
      <c r="E5904" s="140">
        <v>913</v>
      </c>
    </row>
    <row r="5905" spans="2:5">
      <c r="B5905" s="139">
        <v>44360</v>
      </c>
      <c r="C5905" t="s">
        <v>562</v>
      </c>
      <c r="D5905" t="s">
        <v>563</v>
      </c>
      <c r="E5905" s="140">
        <v>329</v>
      </c>
    </row>
    <row r="5906" spans="2:5">
      <c r="B5906" s="139">
        <v>44252</v>
      </c>
      <c r="C5906" t="s">
        <v>568</v>
      </c>
      <c r="D5906" t="s">
        <v>565</v>
      </c>
      <c r="E5906" s="140">
        <v>347</v>
      </c>
    </row>
    <row r="5907" spans="2:5">
      <c r="B5907" s="139">
        <v>44480</v>
      </c>
      <c r="C5907" t="s">
        <v>559</v>
      </c>
      <c r="D5907" t="s">
        <v>560</v>
      </c>
      <c r="E5907" s="140">
        <v>974</v>
      </c>
    </row>
    <row r="5908" spans="2:5">
      <c r="B5908" s="139">
        <v>44335</v>
      </c>
      <c r="C5908" t="s">
        <v>564</v>
      </c>
      <c r="D5908" t="s">
        <v>560</v>
      </c>
      <c r="E5908" s="140">
        <v>139</v>
      </c>
    </row>
    <row r="5909" spans="2:5">
      <c r="B5909" s="139">
        <v>44218</v>
      </c>
      <c r="C5909" t="s">
        <v>564</v>
      </c>
      <c r="D5909" t="s">
        <v>563</v>
      </c>
      <c r="E5909" s="140">
        <v>423</v>
      </c>
    </row>
    <row r="5910" spans="2:5">
      <c r="B5910" s="139">
        <v>44390</v>
      </c>
      <c r="C5910" t="s">
        <v>568</v>
      </c>
      <c r="D5910" t="s">
        <v>565</v>
      </c>
      <c r="E5910" s="140">
        <v>219</v>
      </c>
    </row>
    <row r="5911" spans="2:5">
      <c r="B5911" s="139">
        <v>44349</v>
      </c>
      <c r="C5911" t="s">
        <v>571</v>
      </c>
      <c r="D5911" t="s">
        <v>565</v>
      </c>
      <c r="E5911" s="140">
        <v>238</v>
      </c>
    </row>
    <row r="5912" spans="2:5">
      <c r="B5912" s="139">
        <v>44203</v>
      </c>
      <c r="C5912" t="s">
        <v>568</v>
      </c>
      <c r="D5912" t="s">
        <v>565</v>
      </c>
      <c r="E5912" s="140">
        <v>256</v>
      </c>
    </row>
    <row r="5913" spans="2:5">
      <c r="B5913" s="139">
        <v>44388</v>
      </c>
      <c r="C5913" t="s">
        <v>564</v>
      </c>
      <c r="D5913" t="s">
        <v>565</v>
      </c>
      <c r="E5913" s="140">
        <v>736</v>
      </c>
    </row>
    <row r="5914" spans="2:5">
      <c r="B5914" s="139">
        <v>44207</v>
      </c>
      <c r="C5914" t="s">
        <v>567</v>
      </c>
      <c r="D5914" t="s">
        <v>563</v>
      </c>
      <c r="E5914" s="140">
        <v>142</v>
      </c>
    </row>
    <row r="5915" spans="2:5">
      <c r="B5915" s="139">
        <v>44270</v>
      </c>
      <c r="C5915" t="s">
        <v>562</v>
      </c>
      <c r="D5915" t="s">
        <v>565</v>
      </c>
      <c r="E5915" s="140">
        <v>656</v>
      </c>
    </row>
    <row r="5916" spans="2:5">
      <c r="B5916" s="139">
        <v>44518</v>
      </c>
      <c r="C5916" t="s">
        <v>564</v>
      </c>
      <c r="D5916" t="s">
        <v>560</v>
      </c>
      <c r="E5916" s="140">
        <v>824</v>
      </c>
    </row>
    <row r="5917" spans="2:5">
      <c r="B5917" s="139">
        <v>44517</v>
      </c>
      <c r="C5917" t="s">
        <v>564</v>
      </c>
      <c r="D5917" t="s">
        <v>565</v>
      </c>
      <c r="E5917" s="140">
        <v>516</v>
      </c>
    </row>
    <row r="5918" spans="2:5">
      <c r="B5918" s="139">
        <v>44280</v>
      </c>
      <c r="C5918" t="s">
        <v>561</v>
      </c>
      <c r="D5918" t="s">
        <v>560</v>
      </c>
      <c r="E5918" s="140">
        <v>994</v>
      </c>
    </row>
    <row r="5919" spans="2:5">
      <c r="B5919" s="139">
        <v>44377</v>
      </c>
      <c r="C5919" t="s">
        <v>571</v>
      </c>
      <c r="D5919" t="s">
        <v>563</v>
      </c>
      <c r="E5919" s="140">
        <v>251</v>
      </c>
    </row>
    <row r="5920" spans="2:5">
      <c r="B5920" s="139">
        <v>44526</v>
      </c>
      <c r="C5920" t="s">
        <v>567</v>
      </c>
      <c r="D5920" t="s">
        <v>565</v>
      </c>
      <c r="E5920" s="140">
        <v>287</v>
      </c>
    </row>
    <row r="5921" spans="2:5">
      <c r="B5921" s="139">
        <v>44214</v>
      </c>
      <c r="C5921" t="s">
        <v>567</v>
      </c>
      <c r="D5921" t="s">
        <v>565</v>
      </c>
      <c r="E5921" s="140">
        <v>824</v>
      </c>
    </row>
    <row r="5922" spans="2:5">
      <c r="B5922" s="139">
        <v>44359</v>
      </c>
      <c r="C5922" t="s">
        <v>566</v>
      </c>
      <c r="D5922" t="s">
        <v>560</v>
      </c>
      <c r="E5922" s="140">
        <v>247</v>
      </c>
    </row>
    <row r="5923" spans="2:5">
      <c r="B5923" s="139">
        <v>44505</v>
      </c>
      <c r="C5923" t="s">
        <v>570</v>
      </c>
      <c r="D5923" t="s">
        <v>560</v>
      </c>
      <c r="E5923" s="140">
        <v>727</v>
      </c>
    </row>
    <row r="5924" spans="2:5">
      <c r="B5924" s="139">
        <v>44454</v>
      </c>
      <c r="C5924" t="s">
        <v>571</v>
      </c>
      <c r="D5924" t="s">
        <v>560</v>
      </c>
      <c r="E5924" s="140">
        <v>119</v>
      </c>
    </row>
    <row r="5925" spans="2:5">
      <c r="B5925" s="139">
        <v>44305</v>
      </c>
      <c r="C5925" t="s">
        <v>569</v>
      </c>
      <c r="D5925" t="s">
        <v>560</v>
      </c>
      <c r="E5925" s="140">
        <v>778</v>
      </c>
    </row>
    <row r="5926" spans="2:5">
      <c r="B5926" s="139">
        <v>44415</v>
      </c>
      <c r="C5926" t="s">
        <v>566</v>
      </c>
      <c r="D5926" t="s">
        <v>560</v>
      </c>
      <c r="E5926" s="140">
        <v>870</v>
      </c>
    </row>
    <row r="5927" spans="2:5">
      <c r="B5927" s="139">
        <v>44551</v>
      </c>
      <c r="C5927" t="s">
        <v>568</v>
      </c>
      <c r="D5927" t="s">
        <v>565</v>
      </c>
      <c r="E5927" s="140">
        <v>303</v>
      </c>
    </row>
    <row r="5928" spans="2:5">
      <c r="B5928" s="139">
        <v>44332</v>
      </c>
      <c r="C5928" t="s">
        <v>571</v>
      </c>
      <c r="D5928" t="s">
        <v>565</v>
      </c>
      <c r="E5928" s="140">
        <v>400</v>
      </c>
    </row>
    <row r="5929" spans="2:5">
      <c r="B5929" s="139">
        <v>44224</v>
      </c>
      <c r="C5929" t="s">
        <v>568</v>
      </c>
      <c r="D5929" t="s">
        <v>563</v>
      </c>
      <c r="E5929" s="140">
        <v>282</v>
      </c>
    </row>
    <row r="5930" spans="2:5">
      <c r="B5930" s="139">
        <v>44467</v>
      </c>
      <c r="C5930" t="s">
        <v>561</v>
      </c>
      <c r="D5930" t="s">
        <v>563</v>
      </c>
      <c r="E5930" s="140">
        <v>333</v>
      </c>
    </row>
    <row r="5931" spans="2:5">
      <c r="B5931" s="139">
        <v>44555</v>
      </c>
      <c r="C5931" t="s">
        <v>564</v>
      </c>
      <c r="D5931" t="s">
        <v>565</v>
      </c>
      <c r="E5931" s="140">
        <v>594</v>
      </c>
    </row>
    <row r="5932" spans="2:5">
      <c r="B5932" s="139">
        <v>44507</v>
      </c>
      <c r="C5932" t="s">
        <v>569</v>
      </c>
      <c r="D5932" t="s">
        <v>565</v>
      </c>
      <c r="E5932" s="140">
        <v>809</v>
      </c>
    </row>
    <row r="5933" spans="2:5">
      <c r="B5933" s="139">
        <v>44345</v>
      </c>
      <c r="C5933" t="s">
        <v>561</v>
      </c>
      <c r="D5933" t="s">
        <v>560</v>
      </c>
      <c r="E5933" s="140">
        <v>950</v>
      </c>
    </row>
    <row r="5934" spans="2:5">
      <c r="B5934" s="139">
        <v>44401</v>
      </c>
      <c r="C5934" t="s">
        <v>567</v>
      </c>
      <c r="D5934" t="s">
        <v>565</v>
      </c>
      <c r="E5934" s="140">
        <v>359</v>
      </c>
    </row>
    <row r="5935" spans="2:5">
      <c r="B5935" s="139">
        <v>44466</v>
      </c>
      <c r="C5935" t="s">
        <v>569</v>
      </c>
      <c r="D5935" t="s">
        <v>560</v>
      </c>
      <c r="E5935" s="140">
        <v>864</v>
      </c>
    </row>
    <row r="5936" spans="2:5">
      <c r="B5936" s="139">
        <v>44459</v>
      </c>
      <c r="C5936" t="s">
        <v>566</v>
      </c>
      <c r="D5936" t="s">
        <v>560</v>
      </c>
      <c r="E5936" s="140">
        <v>450</v>
      </c>
    </row>
    <row r="5937" spans="2:5">
      <c r="B5937" s="139">
        <v>44341</v>
      </c>
      <c r="C5937" t="s">
        <v>567</v>
      </c>
      <c r="D5937" t="s">
        <v>563</v>
      </c>
      <c r="E5937" s="140">
        <v>387</v>
      </c>
    </row>
    <row r="5938" spans="2:5">
      <c r="B5938" s="139">
        <v>44375</v>
      </c>
      <c r="C5938" t="s">
        <v>570</v>
      </c>
      <c r="D5938" t="s">
        <v>565</v>
      </c>
      <c r="E5938" s="140">
        <v>610</v>
      </c>
    </row>
    <row r="5939" spans="2:5">
      <c r="B5939" s="139">
        <v>44303</v>
      </c>
      <c r="C5939" t="s">
        <v>568</v>
      </c>
      <c r="D5939" t="s">
        <v>563</v>
      </c>
      <c r="E5939" s="140">
        <v>632</v>
      </c>
    </row>
    <row r="5940" spans="2:5">
      <c r="B5940" s="139">
        <v>44225</v>
      </c>
      <c r="C5940" t="s">
        <v>561</v>
      </c>
      <c r="D5940" t="s">
        <v>563</v>
      </c>
      <c r="E5940" s="140">
        <v>536</v>
      </c>
    </row>
    <row r="5941" spans="2:5">
      <c r="B5941" s="139">
        <v>44316</v>
      </c>
      <c r="C5941" t="s">
        <v>566</v>
      </c>
      <c r="D5941" t="s">
        <v>560</v>
      </c>
      <c r="E5941" s="140">
        <v>605</v>
      </c>
    </row>
    <row r="5942" spans="2:5">
      <c r="B5942" s="139">
        <v>44327</v>
      </c>
      <c r="C5942" t="s">
        <v>570</v>
      </c>
      <c r="D5942" t="s">
        <v>563</v>
      </c>
      <c r="E5942" s="140">
        <v>599</v>
      </c>
    </row>
    <row r="5943" spans="2:5">
      <c r="B5943" s="139">
        <v>44280</v>
      </c>
      <c r="C5943" t="s">
        <v>568</v>
      </c>
      <c r="D5943" t="s">
        <v>560</v>
      </c>
      <c r="E5943" s="140">
        <v>403</v>
      </c>
    </row>
    <row r="5944" spans="2:5">
      <c r="B5944" s="139">
        <v>44239</v>
      </c>
      <c r="C5944" t="s">
        <v>570</v>
      </c>
      <c r="D5944" t="s">
        <v>560</v>
      </c>
      <c r="E5944" s="140">
        <v>935</v>
      </c>
    </row>
    <row r="5945" spans="2:5">
      <c r="B5945" s="139">
        <v>44265</v>
      </c>
      <c r="C5945" t="s">
        <v>569</v>
      </c>
      <c r="D5945" t="s">
        <v>560</v>
      </c>
      <c r="E5945" s="140">
        <v>947</v>
      </c>
    </row>
    <row r="5946" spans="2:5">
      <c r="B5946" s="139">
        <v>44433</v>
      </c>
      <c r="C5946" t="s">
        <v>566</v>
      </c>
      <c r="D5946" t="s">
        <v>565</v>
      </c>
      <c r="E5946" s="140">
        <v>998</v>
      </c>
    </row>
    <row r="5947" spans="2:5">
      <c r="B5947" s="139">
        <v>44380</v>
      </c>
      <c r="C5947" t="s">
        <v>569</v>
      </c>
      <c r="D5947" t="s">
        <v>565</v>
      </c>
      <c r="E5947" s="140">
        <v>175</v>
      </c>
    </row>
    <row r="5948" spans="2:5">
      <c r="B5948" s="139">
        <v>44354</v>
      </c>
      <c r="C5948" t="s">
        <v>562</v>
      </c>
      <c r="D5948" t="s">
        <v>560</v>
      </c>
      <c r="E5948" s="140">
        <v>709</v>
      </c>
    </row>
    <row r="5949" spans="2:5">
      <c r="B5949" s="139">
        <v>44216</v>
      </c>
      <c r="C5949" t="s">
        <v>559</v>
      </c>
      <c r="D5949" t="s">
        <v>560</v>
      </c>
      <c r="E5949" s="140">
        <v>557</v>
      </c>
    </row>
    <row r="5950" spans="2:5">
      <c r="B5950" s="139">
        <v>44454</v>
      </c>
      <c r="C5950" t="s">
        <v>564</v>
      </c>
      <c r="D5950" t="s">
        <v>563</v>
      </c>
      <c r="E5950" s="140">
        <v>499</v>
      </c>
    </row>
    <row r="5951" spans="2:5">
      <c r="B5951" s="139">
        <v>44372</v>
      </c>
      <c r="C5951" t="s">
        <v>561</v>
      </c>
      <c r="D5951" t="s">
        <v>563</v>
      </c>
      <c r="E5951" s="140">
        <v>285</v>
      </c>
    </row>
    <row r="5952" spans="2:5">
      <c r="B5952" s="139">
        <v>44381</v>
      </c>
      <c r="C5952" t="s">
        <v>568</v>
      </c>
      <c r="D5952" t="s">
        <v>560</v>
      </c>
      <c r="E5952" s="140">
        <v>737</v>
      </c>
    </row>
    <row r="5953" spans="2:5">
      <c r="B5953" s="139">
        <v>44330</v>
      </c>
      <c r="C5953" t="s">
        <v>564</v>
      </c>
      <c r="D5953" t="s">
        <v>563</v>
      </c>
      <c r="E5953" s="140">
        <v>906</v>
      </c>
    </row>
    <row r="5954" spans="2:5">
      <c r="B5954" s="139">
        <v>44265</v>
      </c>
      <c r="C5954" t="s">
        <v>571</v>
      </c>
      <c r="D5954" t="s">
        <v>560</v>
      </c>
      <c r="E5954" s="140">
        <v>832</v>
      </c>
    </row>
    <row r="5955" spans="2:5">
      <c r="B5955" s="139">
        <v>44555</v>
      </c>
      <c r="C5955" t="s">
        <v>559</v>
      </c>
      <c r="D5955" t="s">
        <v>565</v>
      </c>
      <c r="E5955" s="140">
        <v>369</v>
      </c>
    </row>
    <row r="5956" spans="2:5">
      <c r="B5956" s="139">
        <v>44408</v>
      </c>
      <c r="C5956" t="s">
        <v>568</v>
      </c>
      <c r="D5956" t="s">
        <v>560</v>
      </c>
      <c r="E5956" s="140">
        <v>614</v>
      </c>
    </row>
    <row r="5957" spans="2:5">
      <c r="B5957" s="139">
        <v>44209</v>
      </c>
      <c r="C5957" t="s">
        <v>561</v>
      </c>
      <c r="D5957" t="s">
        <v>560</v>
      </c>
      <c r="E5957" s="140">
        <v>416</v>
      </c>
    </row>
    <row r="5958" spans="2:5">
      <c r="B5958" s="139">
        <v>44262</v>
      </c>
      <c r="C5958" t="s">
        <v>569</v>
      </c>
      <c r="D5958" t="s">
        <v>560</v>
      </c>
      <c r="E5958" s="140">
        <v>153</v>
      </c>
    </row>
    <row r="5959" spans="2:5">
      <c r="B5959" s="139">
        <v>44537</v>
      </c>
      <c r="C5959" t="s">
        <v>564</v>
      </c>
      <c r="D5959" t="s">
        <v>563</v>
      </c>
      <c r="E5959" s="140">
        <v>315</v>
      </c>
    </row>
    <row r="5960" spans="2:5">
      <c r="B5960" s="139">
        <v>44531</v>
      </c>
      <c r="C5960" t="s">
        <v>566</v>
      </c>
      <c r="D5960" t="s">
        <v>563</v>
      </c>
      <c r="E5960" s="140">
        <v>324</v>
      </c>
    </row>
    <row r="5961" spans="2:5">
      <c r="B5961" s="139">
        <v>44424</v>
      </c>
      <c r="C5961" t="s">
        <v>570</v>
      </c>
      <c r="D5961" t="s">
        <v>565</v>
      </c>
      <c r="E5961" s="140">
        <v>500</v>
      </c>
    </row>
    <row r="5962" spans="2:5">
      <c r="B5962" s="139">
        <v>44451</v>
      </c>
      <c r="C5962" t="s">
        <v>568</v>
      </c>
      <c r="D5962" t="s">
        <v>563</v>
      </c>
      <c r="E5962" s="140">
        <v>208</v>
      </c>
    </row>
    <row r="5963" spans="2:5">
      <c r="B5963" s="139">
        <v>44383</v>
      </c>
      <c r="C5963" t="s">
        <v>566</v>
      </c>
      <c r="D5963" t="s">
        <v>560</v>
      </c>
      <c r="E5963" s="140">
        <v>302</v>
      </c>
    </row>
    <row r="5964" spans="2:5">
      <c r="B5964" s="139">
        <v>44267</v>
      </c>
      <c r="C5964" t="s">
        <v>564</v>
      </c>
      <c r="D5964" t="s">
        <v>560</v>
      </c>
      <c r="E5964" s="140">
        <v>635</v>
      </c>
    </row>
    <row r="5965" spans="2:5">
      <c r="B5965" s="139">
        <v>44507</v>
      </c>
      <c r="C5965" t="s">
        <v>561</v>
      </c>
      <c r="D5965" t="s">
        <v>560</v>
      </c>
      <c r="E5965" s="140">
        <v>809</v>
      </c>
    </row>
    <row r="5966" spans="2:5">
      <c r="B5966" s="139">
        <v>44361</v>
      </c>
      <c r="C5966" t="s">
        <v>559</v>
      </c>
      <c r="D5966" t="s">
        <v>565</v>
      </c>
      <c r="E5966" s="140">
        <v>365</v>
      </c>
    </row>
    <row r="5967" spans="2:5">
      <c r="B5967" s="139">
        <v>44444</v>
      </c>
      <c r="C5967" t="s">
        <v>568</v>
      </c>
      <c r="D5967" t="s">
        <v>565</v>
      </c>
      <c r="E5967" s="140">
        <v>720</v>
      </c>
    </row>
    <row r="5968" spans="2:5">
      <c r="B5968" s="139">
        <v>44338</v>
      </c>
      <c r="C5968" t="s">
        <v>566</v>
      </c>
      <c r="D5968" t="s">
        <v>563</v>
      </c>
      <c r="E5968" s="140">
        <v>434</v>
      </c>
    </row>
    <row r="5969" spans="2:5">
      <c r="B5969" s="139">
        <v>44510</v>
      </c>
      <c r="C5969" t="s">
        <v>566</v>
      </c>
      <c r="D5969" t="s">
        <v>563</v>
      </c>
      <c r="E5969" s="140">
        <v>162</v>
      </c>
    </row>
    <row r="5970" spans="2:5">
      <c r="B5970" s="139">
        <v>44239</v>
      </c>
      <c r="C5970" t="s">
        <v>566</v>
      </c>
      <c r="D5970" t="s">
        <v>563</v>
      </c>
      <c r="E5970" s="140">
        <v>666</v>
      </c>
    </row>
    <row r="5971" spans="2:5">
      <c r="B5971" s="139">
        <v>44436</v>
      </c>
      <c r="C5971" t="s">
        <v>561</v>
      </c>
      <c r="D5971" t="s">
        <v>565</v>
      </c>
      <c r="E5971" s="140">
        <v>999</v>
      </c>
    </row>
    <row r="5972" spans="2:5">
      <c r="B5972" s="139">
        <v>44285</v>
      </c>
      <c r="C5972" t="s">
        <v>567</v>
      </c>
      <c r="D5972" t="s">
        <v>563</v>
      </c>
      <c r="E5972" s="140">
        <v>758</v>
      </c>
    </row>
    <row r="5973" spans="2:5">
      <c r="B5973" s="139">
        <v>44419</v>
      </c>
      <c r="C5973" t="s">
        <v>562</v>
      </c>
      <c r="D5973" t="s">
        <v>563</v>
      </c>
      <c r="E5973" s="140">
        <v>997</v>
      </c>
    </row>
    <row r="5974" spans="2:5">
      <c r="B5974" s="139">
        <v>44520</v>
      </c>
      <c r="C5974" t="s">
        <v>564</v>
      </c>
      <c r="D5974" t="s">
        <v>563</v>
      </c>
      <c r="E5974" s="140">
        <v>153</v>
      </c>
    </row>
    <row r="5975" spans="2:5">
      <c r="B5975" s="139">
        <v>44344</v>
      </c>
      <c r="C5975" t="s">
        <v>568</v>
      </c>
      <c r="D5975" t="s">
        <v>565</v>
      </c>
      <c r="E5975" s="140">
        <v>156</v>
      </c>
    </row>
    <row r="5976" spans="2:5">
      <c r="B5976" s="139">
        <v>44458</v>
      </c>
      <c r="C5976" t="s">
        <v>571</v>
      </c>
      <c r="D5976" t="s">
        <v>560</v>
      </c>
      <c r="E5976" s="140">
        <v>499</v>
      </c>
    </row>
    <row r="5977" spans="2:5">
      <c r="B5977" s="139">
        <v>44388</v>
      </c>
      <c r="C5977" t="s">
        <v>561</v>
      </c>
      <c r="D5977" t="s">
        <v>565</v>
      </c>
      <c r="E5977" s="140">
        <v>282</v>
      </c>
    </row>
    <row r="5978" spans="2:5">
      <c r="B5978" s="139">
        <v>44460</v>
      </c>
      <c r="C5978" t="s">
        <v>561</v>
      </c>
      <c r="D5978" t="s">
        <v>560</v>
      </c>
      <c r="E5978" s="140">
        <v>256</v>
      </c>
    </row>
    <row r="5979" spans="2:5">
      <c r="B5979" s="139">
        <v>44461</v>
      </c>
      <c r="C5979" t="s">
        <v>561</v>
      </c>
      <c r="D5979" t="s">
        <v>565</v>
      </c>
      <c r="E5979" s="140">
        <v>633</v>
      </c>
    </row>
    <row r="5980" spans="2:5">
      <c r="B5980" s="139">
        <v>44282</v>
      </c>
      <c r="C5980" t="s">
        <v>570</v>
      </c>
      <c r="D5980" t="s">
        <v>565</v>
      </c>
      <c r="E5980" s="140">
        <v>815</v>
      </c>
    </row>
    <row r="5981" spans="2:5">
      <c r="B5981" s="139">
        <v>44198</v>
      </c>
      <c r="C5981" t="s">
        <v>570</v>
      </c>
      <c r="D5981" t="s">
        <v>560</v>
      </c>
      <c r="E5981" s="140">
        <v>872</v>
      </c>
    </row>
    <row r="5982" spans="2:5">
      <c r="B5982" s="139">
        <v>44395</v>
      </c>
      <c r="C5982" t="s">
        <v>559</v>
      </c>
      <c r="D5982" t="s">
        <v>563</v>
      </c>
      <c r="E5982" s="140">
        <v>873</v>
      </c>
    </row>
    <row r="5983" spans="2:5">
      <c r="B5983" s="139">
        <v>44467</v>
      </c>
      <c r="C5983" t="s">
        <v>569</v>
      </c>
      <c r="D5983" t="s">
        <v>565</v>
      </c>
      <c r="E5983" s="140">
        <v>962</v>
      </c>
    </row>
    <row r="5984" spans="2:5">
      <c r="B5984" s="139">
        <v>44266</v>
      </c>
      <c r="C5984" t="s">
        <v>564</v>
      </c>
      <c r="D5984" t="s">
        <v>563</v>
      </c>
      <c r="E5984" s="140">
        <v>164</v>
      </c>
    </row>
    <row r="5985" spans="2:5">
      <c r="B5985" s="139">
        <v>44326</v>
      </c>
      <c r="C5985" t="s">
        <v>562</v>
      </c>
      <c r="D5985" t="s">
        <v>563</v>
      </c>
      <c r="E5985" s="140">
        <v>864</v>
      </c>
    </row>
    <row r="5986" spans="2:5">
      <c r="B5986" s="139">
        <v>44537</v>
      </c>
      <c r="C5986" t="s">
        <v>568</v>
      </c>
      <c r="D5986" t="s">
        <v>560</v>
      </c>
      <c r="E5986" s="140">
        <v>794</v>
      </c>
    </row>
    <row r="5987" spans="2:5">
      <c r="B5987" s="139">
        <v>44422</v>
      </c>
      <c r="C5987" t="s">
        <v>561</v>
      </c>
      <c r="D5987" t="s">
        <v>565</v>
      </c>
      <c r="E5987" s="140">
        <v>945</v>
      </c>
    </row>
    <row r="5988" spans="2:5">
      <c r="B5988" s="139">
        <v>44517</v>
      </c>
      <c r="C5988" t="s">
        <v>567</v>
      </c>
      <c r="D5988" t="s">
        <v>560</v>
      </c>
      <c r="E5988" s="140">
        <v>214</v>
      </c>
    </row>
    <row r="5989" spans="2:5">
      <c r="B5989" s="139">
        <v>44276</v>
      </c>
      <c r="C5989" t="s">
        <v>562</v>
      </c>
      <c r="D5989" t="s">
        <v>565</v>
      </c>
      <c r="E5989" s="140">
        <v>674</v>
      </c>
    </row>
    <row r="5990" spans="2:5">
      <c r="B5990" s="139">
        <v>44351</v>
      </c>
      <c r="C5990" t="s">
        <v>569</v>
      </c>
      <c r="D5990" t="s">
        <v>563</v>
      </c>
      <c r="E5990" s="140">
        <v>133</v>
      </c>
    </row>
    <row r="5991" spans="2:5">
      <c r="B5991" s="139">
        <v>44369</v>
      </c>
      <c r="C5991" t="s">
        <v>561</v>
      </c>
      <c r="D5991" t="s">
        <v>560</v>
      </c>
      <c r="E5991" s="140">
        <v>137</v>
      </c>
    </row>
    <row r="5992" spans="2:5">
      <c r="B5992" s="139">
        <v>44360</v>
      </c>
      <c r="C5992" t="s">
        <v>559</v>
      </c>
      <c r="D5992" t="s">
        <v>563</v>
      </c>
      <c r="E5992" s="140">
        <v>755</v>
      </c>
    </row>
    <row r="5993" spans="2:5">
      <c r="B5993" s="139">
        <v>44419</v>
      </c>
      <c r="C5993" t="s">
        <v>570</v>
      </c>
      <c r="D5993" t="s">
        <v>563</v>
      </c>
      <c r="E5993" s="140">
        <v>822</v>
      </c>
    </row>
    <row r="5994" spans="2:5">
      <c r="B5994" s="139">
        <v>44342</v>
      </c>
      <c r="C5994" t="s">
        <v>564</v>
      </c>
      <c r="D5994" t="s">
        <v>563</v>
      </c>
      <c r="E5994" s="140">
        <v>264</v>
      </c>
    </row>
    <row r="5995" spans="2:5">
      <c r="B5995" s="139">
        <v>44424</v>
      </c>
      <c r="C5995" t="s">
        <v>569</v>
      </c>
      <c r="D5995" t="s">
        <v>563</v>
      </c>
      <c r="E5995" s="140">
        <v>775</v>
      </c>
    </row>
    <row r="5996" spans="2:5">
      <c r="B5996" s="139">
        <v>44501</v>
      </c>
      <c r="C5996" t="s">
        <v>568</v>
      </c>
      <c r="D5996" t="s">
        <v>563</v>
      </c>
      <c r="E5996" s="140">
        <v>436</v>
      </c>
    </row>
    <row r="5997" spans="2:5">
      <c r="B5997" s="139">
        <v>44450</v>
      </c>
      <c r="C5997" t="s">
        <v>561</v>
      </c>
      <c r="D5997" t="s">
        <v>565</v>
      </c>
      <c r="E5997" s="140">
        <v>693</v>
      </c>
    </row>
    <row r="5998" spans="2:5">
      <c r="B5998" s="139">
        <v>44552</v>
      </c>
      <c r="C5998" t="s">
        <v>566</v>
      </c>
      <c r="D5998" t="s">
        <v>565</v>
      </c>
      <c r="E5998" s="140">
        <v>362</v>
      </c>
    </row>
    <row r="5999" spans="2:5">
      <c r="B5999" s="139">
        <v>44342</v>
      </c>
      <c r="C5999" t="s">
        <v>566</v>
      </c>
      <c r="D5999" t="s">
        <v>560</v>
      </c>
      <c r="E5999" s="140">
        <v>526</v>
      </c>
    </row>
    <row r="6000" spans="2:5">
      <c r="B6000" s="139">
        <v>44531</v>
      </c>
      <c r="C6000" t="s">
        <v>569</v>
      </c>
      <c r="D6000" t="s">
        <v>563</v>
      </c>
      <c r="E6000" s="140">
        <v>952</v>
      </c>
    </row>
    <row r="6001" spans="2:5">
      <c r="B6001" s="139">
        <v>44241</v>
      </c>
      <c r="C6001" t="s">
        <v>569</v>
      </c>
      <c r="D6001" t="s">
        <v>563</v>
      </c>
      <c r="E6001" s="140">
        <v>789</v>
      </c>
    </row>
    <row r="6002" spans="2:5">
      <c r="B6002" s="139">
        <v>44399</v>
      </c>
      <c r="C6002" t="s">
        <v>571</v>
      </c>
      <c r="D6002" t="s">
        <v>565</v>
      </c>
      <c r="E6002" s="140">
        <v>846</v>
      </c>
    </row>
    <row r="6003" spans="2:5">
      <c r="B6003" s="139">
        <v>44292</v>
      </c>
      <c r="C6003" t="s">
        <v>569</v>
      </c>
      <c r="D6003" t="s">
        <v>565</v>
      </c>
      <c r="E6003" s="140">
        <v>378</v>
      </c>
    </row>
    <row r="6004" spans="2:5">
      <c r="B6004" s="139">
        <v>44506</v>
      </c>
      <c r="C6004" t="s">
        <v>564</v>
      </c>
      <c r="D6004" t="s">
        <v>563</v>
      </c>
      <c r="E6004" s="140">
        <v>790</v>
      </c>
    </row>
    <row r="6005" spans="2:5">
      <c r="B6005" s="139">
        <v>44396</v>
      </c>
      <c r="C6005" t="s">
        <v>561</v>
      </c>
      <c r="D6005" t="s">
        <v>560</v>
      </c>
      <c r="E6005" s="140">
        <v>509</v>
      </c>
    </row>
    <row r="6006" spans="2:5">
      <c r="B6006" s="139">
        <v>44414</v>
      </c>
      <c r="C6006" t="s">
        <v>564</v>
      </c>
      <c r="D6006" t="s">
        <v>565</v>
      </c>
      <c r="E6006" s="140">
        <v>264</v>
      </c>
    </row>
    <row r="6007" spans="2:5">
      <c r="B6007" s="139">
        <v>44399</v>
      </c>
      <c r="C6007" t="s">
        <v>561</v>
      </c>
      <c r="D6007" t="s">
        <v>563</v>
      </c>
      <c r="E6007" s="140">
        <v>677</v>
      </c>
    </row>
    <row r="6008" spans="2:5">
      <c r="B6008" s="139">
        <v>44314</v>
      </c>
      <c r="C6008" t="s">
        <v>561</v>
      </c>
      <c r="D6008" t="s">
        <v>565</v>
      </c>
      <c r="E6008" s="140">
        <v>161</v>
      </c>
    </row>
    <row r="6009" spans="2:5">
      <c r="B6009" s="139">
        <v>44269</v>
      </c>
      <c r="C6009" t="s">
        <v>568</v>
      </c>
      <c r="D6009" t="s">
        <v>565</v>
      </c>
      <c r="E6009" s="140">
        <v>738</v>
      </c>
    </row>
    <row r="6010" spans="2:5">
      <c r="B6010" s="139">
        <v>44415</v>
      </c>
      <c r="C6010" t="s">
        <v>568</v>
      </c>
      <c r="D6010" t="s">
        <v>563</v>
      </c>
      <c r="E6010" s="140">
        <v>856</v>
      </c>
    </row>
    <row r="6011" spans="2:5">
      <c r="B6011" s="139">
        <v>44485</v>
      </c>
      <c r="C6011" t="s">
        <v>559</v>
      </c>
      <c r="D6011" t="s">
        <v>563</v>
      </c>
      <c r="E6011" s="140">
        <v>773</v>
      </c>
    </row>
    <row r="6012" spans="2:5">
      <c r="B6012" s="139">
        <v>44264</v>
      </c>
      <c r="C6012" t="s">
        <v>561</v>
      </c>
      <c r="D6012" t="s">
        <v>560</v>
      </c>
      <c r="E6012" s="140">
        <v>598</v>
      </c>
    </row>
    <row r="6013" spans="2:5">
      <c r="B6013" s="139">
        <v>44435</v>
      </c>
      <c r="C6013" t="s">
        <v>566</v>
      </c>
      <c r="D6013" t="s">
        <v>560</v>
      </c>
      <c r="E6013" s="140">
        <v>466</v>
      </c>
    </row>
    <row r="6014" spans="2:5">
      <c r="B6014" s="139">
        <v>44427</v>
      </c>
      <c r="C6014" t="s">
        <v>559</v>
      </c>
      <c r="D6014" t="s">
        <v>560</v>
      </c>
      <c r="E6014" s="140">
        <v>452</v>
      </c>
    </row>
    <row r="6015" spans="2:5">
      <c r="B6015" s="139">
        <v>44323</v>
      </c>
      <c r="C6015" t="s">
        <v>568</v>
      </c>
      <c r="D6015" t="s">
        <v>563</v>
      </c>
      <c r="E6015" s="140">
        <v>963</v>
      </c>
    </row>
    <row r="6016" spans="2:5">
      <c r="B6016" s="139">
        <v>44433</v>
      </c>
      <c r="C6016" t="s">
        <v>568</v>
      </c>
      <c r="D6016" t="s">
        <v>563</v>
      </c>
      <c r="E6016" s="140">
        <v>976</v>
      </c>
    </row>
    <row r="6017" spans="2:5">
      <c r="B6017" s="139">
        <v>44297</v>
      </c>
      <c r="C6017" t="s">
        <v>566</v>
      </c>
      <c r="D6017" t="s">
        <v>563</v>
      </c>
      <c r="E6017" s="140">
        <v>981</v>
      </c>
    </row>
    <row r="6018" spans="2:5">
      <c r="B6018" s="139">
        <v>44235</v>
      </c>
      <c r="C6018" t="s">
        <v>569</v>
      </c>
      <c r="D6018" t="s">
        <v>563</v>
      </c>
      <c r="E6018" s="140">
        <v>503</v>
      </c>
    </row>
    <row r="6019" spans="2:5">
      <c r="B6019" s="139">
        <v>44490</v>
      </c>
      <c r="C6019" t="s">
        <v>561</v>
      </c>
      <c r="D6019" t="s">
        <v>565</v>
      </c>
      <c r="E6019" s="140">
        <v>184</v>
      </c>
    </row>
    <row r="6020" spans="2:5">
      <c r="B6020" s="139">
        <v>44440</v>
      </c>
      <c r="C6020" t="s">
        <v>568</v>
      </c>
      <c r="D6020" t="s">
        <v>560</v>
      </c>
      <c r="E6020" s="140">
        <v>919</v>
      </c>
    </row>
    <row r="6021" spans="2:5">
      <c r="B6021" s="139">
        <v>44288</v>
      </c>
      <c r="C6021" t="s">
        <v>570</v>
      </c>
      <c r="D6021" t="s">
        <v>563</v>
      </c>
      <c r="E6021" s="140">
        <v>624</v>
      </c>
    </row>
    <row r="6022" spans="2:5">
      <c r="B6022" s="139">
        <v>44269</v>
      </c>
      <c r="C6022" t="s">
        <v>571</v>
      </c>
      <c r="D6022" t="s">
        <v>563</v>
      </c>
      <c r="E6022" s="140">
        <v>941</v>
      </c>
    </row>
    <row r="6023" spans="2:5">
      <c r="B6023" s="139">
        <v>44545</v>
      </c>
      <c r="C6023" t="s">
        <v>567</v>
      </c>
      <c r="D6023" t="s">
        <v>565</v>
      </c>
      <c r="E6023" s="140">
        <v>294</v>
      </c>
    </row>
    <row r="6024" spans="2:5">
      <c r="B6024" s="139">
        <v>44543</v>
      </c>
      <c r="C6024" t="s">
        <v>569</v>
      </c>
      <c r="D6024" t="s">
        <v>560</v>
      </c>
      <c r="E6024" s="140">
        <v>862</v>
      </c>
    </row>
    <row r="6025" spans="2:5">
      <c r="B6025" s="139">
        <v>44558</v>
      </c>
      <c r="C6025" t="s">
        <v>559</v>
      </c>
      <c r="D6025" t="s">
        <v>563</v>
      </c>
      <c r="E6025" s="140">
        <v>858</v>
      </c>
    </row>
    <row r="6026" spans="2:5">
      <c r="B6026" s="139">
        <v>44366</v>
      </c>
      <c r="C6026" t="s">
        <v>559</v>
      </c>
      <c r="D6026" t="s">
        <v>563</v>
      </c>
      <c r="E6026" s="140">
        <v>667</v>
      </c>
    </row>
    <row r="6027" spans="2:5">
      <c r="B6027" s="139">
        <v>44260</v>
      </c>
      <c r="C6027" t="s">
        <v>571</v>
      </c>
      <c r="D6027" t="s">
        <v>563</v>
      </c>
      <c r="E6027" s="140">
        <v>775</v>
      </c>
    </row>
    <row r="6028" spans="2:5">
      <c r="B6028" s="139">
        <v>44235</v>
      </c>
      <c r="C6028" t="s">
        <v>567</v>
      </c>
      <c r="D6028" t="s">
        <v>560</v>
      </c>
      <c r="E6028" s="140">
        <v>908</v>
      </c>
    </row>
    <row r="6029" spans="2:5">
      <c r="B6029" s="139">
        <v>44465</v>
      </c>
      <c r="C6029" t="s">
        <v>561</v>
      </c>
      <c r="D6029" t="s">
        <v>565</v>
      </c>
      <c r="E6029" s="140">
        <v>679</v>
      </c>
    </row>
    <row r="6030" spans="2:5">
      <c r="B6030" s="139">
        <v>44302</v>
      </c>
      <c r="C6030" t="s">
        <v>570</v>
      </c>
      <c r="D6030" t="s">
        <v>563</v>
      </c>
      <c r="E6030" s="140">
        <v>554</v>
      </c>
    </row>
    <row r="6031" spans="2:5">
      <c r="B6031" s="139">
        <v>44513</v>
      </c>
      <c r="C6031" t="s">
        <v>564</v>
      </c>
      <c r="D6031" t="s">
        <v>560</v>
      </c>
      <c r="E6031" s="140">
        <v>947</v>
      </c>
    </row>
    <row r="6032" spans="2:5">
      <c r="B6032" s="139">
        <v>44510</v>
      </c>
      <c r="C6032" t="s">
        <v>571</v>
      </c>
      <c r="D6032" t="s">
        <v>563</v>
      </c>
      <c r="E6032" s="140">
        <v>773</v>
      </c>
    </row>
    <row r="6033" spans="2:5">
      <c r="B6033" s="139">
        <v>44514</v>
      </c>
      <c r="C6033" t="s">
        <v>561</v>
      </c>
      <c r="D6033" t="s">
        <v>563</v>
      </c>
      <c r="E6033" s="140">
        <v>214</v>
      </c>
    </row>
    <row r="6034" spans="2:5">
      <c r="B6034" s="139">
        <v>44444</v>
      </c>
      <c r="C6034" t="s">
        <v>559</v>
      </c>
      <c r="D6034" t="s">
        <v>563</v>
      </c>
      <c r="E6034" s="140">
        <v>934</v>
      </c>
    </row>
    <row r="6035" spans="2:5">
      <c r="B6035" s="139">
        <v>44309</v>
      </c>
      <c r="C6035" t="s">
        <v>568</v>
      </c>
      <c r="D6035" t="s">
        <v>563</v>
      </c>
      <c r="E6035" s="140">
        <v>286</v>
      </c>
    </row>
    <row r="6036" spans="2:5">
      <c r="B6036" s="139">
        <v>44434</v>
      </c>
      <c r="C6036" t="s">
        <v>564</v>
      </c>
      <c r="D6036" t="s">
        <v>565</v>
      </c>
      <c r="E6036" s="140">
        <v>198</v>
      </c>
    </row>
    <row r="6037" spans="2:5">
      <c r="B6037" s="139">
        <v>44217</v>
      </c>
      <c r="C6037" t="s">
        <v>562</v>
      </c>
      <c r="D6037" t="s">
        <v>560</v>
      </c>
      <c r="E6037" s="140">
        <v>475</v>
      </c>
    </row>
    <row r="6038" spans="2:5">
      <c r="B6038" s="139">
        <v>44543</v>
      </c>
      <c r="C6038" t="s">
        <v>569</v>
      </c>
      <c r="D6038" t="s">
        <v>560</v>
      </c>
      <c r="E6038" s="140">
        <v>948</v>
      </c>
    </row>
    <row r="6039" spans="2:5">
      <c r="B6039" s="139">
        <v>44417</v>
      </c>
      <c r="C6039" t="s">
        <v>562</v>
      </c>
      <c r="D6039" t="s">
        <v>560</v>
      </c>
      <c r="E6039" s="140">
        <v>870</v>
      </c>
    </row>
    <row r="6040" spans="2:5">
      <c r="B6040" s="139">
        <v>44414</v>
      </c>
      <c r="C6040" t="s">
        <v>566</v>
      </c>
      <c r="D6040" t="s">
        <v>565</v>
      </c>
      <c r="E6040" s="140">
        <v>170</v>
      </c>
    </row>
    <row r="6041" spans="2:5">
      <c r="B6041" s="139">
        <v>44557</v>
      </c>
      <c r="C6041" t="s">
        <v>566</v>
      </c>
      <c r="D6041" t="s">
        <v>563</v>
      </c>
      <c r="E6041" s="140">
        <v>996</v>
      </c>
    </row>
    <row r="6042" spans="2:5">
      <c r="B6042" s="139">
        <v>44540</v>
      </c>
      <c r="C6042" t="s">
        <v>567</v>
      </c>
      <c r="D6042" t="s">
        <v>560</v>
      </c>
      <c r="E6042" s="140">
        <v>677</v>
      </c>
    </row>
    <row r="6043" spans="2:5">
      <c r="B6043" s="139">
        <v>44430</v>
      </c>
      <c r="C6043" t="s">
        <v>571</v>
      </c>
      <c r="D6043" t="s">
        <v>563</v>
      </c>
      <c r="E6043" s="140">
        <v>426</v>
      </c>
    </row>
    <row r="6044" spans="2:5">
      <c r="B6044" s="139">
        <v>44374</v>
      </c>
      <c r="C6044" t="s">
        <v>571</v>
      </c>
      <c r="D6044" t="s">
        <v>565</v>
      </c>
      <c r="E6044" s="140">
        <v>580</v>
      </c>
    </row>
    <row r="6045" spans="2:5">
      <c r="B6045" s="139">
        <v>44459</v>
      </c>
      <c r="C6045" t="s">
        <v>566</v>
      </c>
      <c r="D6045" t="s">
        <v>563</v>
      </c>
      <c r="E6045" s="140">
        <v>113</v>
      </c>
    </row>
    <row r="6046" spans="2:5">
      <c r="B6046" s="139">
        <v>44492</v>
      </c>
      <c r="C6046" t="s">
        <v>566</v>
      </c>
      <c r="D6046" t="s">
        <v>565</v>
      </c>
      <c r="E6046" s="140">
        <v>855</v>
      </c>
    </row>
    <row r="6047" spans="2:5">
      <c r="B6047" s="139">
        <v>44318</v>
      </c>
      <c r="C6047" t="s">
        <v>569</v>
      </c>
      <c r="D6047" t="s">
        <v>560</v>
      </c>
      <c r="E6047" s="140">
        <v>481</v>
      </c>
    </row>
    <row r="6048" spans="2:5">
      <c r="B6048" s="139">
        <v>44325</v>
      </c>
      <c r="C6048" t="s">
        <v>559</v>
      </c>
      <c r="D6048" t="s">
        <v>560</v>
      </c>
      <c r="E6048" s="140">
        <v>918</v>
      </c>
    </row>
    <row r="6049" spans="2:5">
      <c r="B6049" s="139">
        <v>44488</v>
      </c>
      <c r="C6049" t="s">
        <v>559</v>
      </c>
      <c r="D6049" t="s">
        <v>565</v>
      </c>
      <c r="E6049" s="140">
        <v>716</v>
      </c>
    </row>
    <row r="6050" spans="2:5">
      <c r="B6050" s="139">
        <v>44230</v>
      </c>
      <c r="C6050" t="s">
        <v>559</v>
      </c>
      <c r="D6050" t="s">
        <v>560</v>
      </c>
      <c r="E6050" s="140">
        <v>302</v>
      </c>
    </row>
    <row r="6051" spans="2:5">
      <c r="B6051" s="139">
        <v>44290</v>
      </c>
      <c r="C6051" t="s">
        <v>570</v>
      </c>
      <c r="D6051" t="s">
        <v>565</v>
      </c>
      <c r="E6051" s="140">
        <v>413</v>
      </c>
    </row>
    <row r="6052" spans="2:5">
      <c r="B6052" s="139">
        <v>44358</v>
      </c>
      <c r="C6052" t="s">
        <v>571</v>
      </c>
      <c r="D6052" t="s">
        <v>560</v>
      </c>
      <c r="E6052" s="140">
        <v>541</v>
      </c>
    </row>
    <row r="6053" spans="2:5">
      <c r="B6053" s="139">
        <v>44345</v>
      </c>
      <c r="C6053" t="s">
        <v>566</v>
      </c>
      <c r="D6053" t="s">
        <v>565</v>
      </c>
      <c r="E6053" s="140">
        <v>177</v>
      </c>
    </row>
    <row r="6054" spans="2:5">
      <c r="B6054" s="139">
        <v>44316</v>
      </c>
      <c r="C6054" t="s">
        <v>567</v>
      </c>
      <c r="D6054" t="s">
        <v>563</v>
      </c>
      <c r="E6054" s="140">
        <v>919</v>
      </c>
    </row>
    <row r="6055" spans="2:5">
      <c r="B6055" s="139">
        <v>44294</v>
      </c>
      <c r="C6055" t="s">
        <v>570</v>
      </c>
      <c r="D6055" t="s">
        <v>565</v>
      </c>
      <c r="E6055" s="140">
        <v>786</v>
      </c>
    </row>
    <row r="6056" spans="2:5">
      <c r="B6056" s="139">
        <v>44282</v>
      </c>
      <c r="C6056" t="s">
        <v>571</v>
      </c>
      <c r="D6056" t="s">
        <v>560</v>
      </c>
      <c r="E6056" s="140">
        <v>243</v>
      </c>
    </row>
    <row r="6057" spans="2:5">
      <c r="B6057" s="139">
        <v>44463</v>
      </c>
      <c r="C6057" t="s">
        <v>569</v>
      </c>
      <c r="D6057" t="s">
        <v>563</v>
      </c>
      <c r="E6057" s="140">
        <v>162</v>
      </c>
    </row>
    <row r="6058" spans="2:5">
      <c r="B6058" s="139">
        <v>44522</v>
      </c>
      <c r="C6058" t="s">
        <v>567</v>
      </c>
      <c r="D6058" t="s">
        <v>563</v>
      </c>
      <c r="E6058" s="140">
        <v>119</v>
      </c>
    </row>
    <row r="6059" spans="2:5">
      <c r="B6059" s="139">
        <v>44245</v>
      </c>
      <c r="C6059" t="s">
        <v>569</v>
      </c>
      <c r="D6059" t="s">
        <v>565</v>
      </c>
      <c r="E6059" s="140">
        <v>406</v>
      </c>
    </row>
    <row r="6060" spans="2:5">
      <c r="B6060" s="139">
        <v>44349</v>
      </c>
      <c r="C6060" t="s">
        <v>566</v>
      </c>
      <c r="D6060" t="s">
        <v>563</v>
      </c>
      <c r="E6060" s="140">
        <v>758</v>
      </c>
    </row>
    <row r="6061" spans="2:5">
      <c r="B6061" s="139">
        <v>44520</v>
      </c>
      <c r="C6061" t="s">
        <v>570</v>
      </c>
      <c r="D6061" t="s">
        <v>560</v>
      </c>
      <c r="E6061" s="140">
        <v>353</v>
      </c>
    </row>
    <row r="6062" spans="2:5">
      <c r="B6062" s="139">
        <v>44205</v>
      </c>
      <c r="C6062" t="s">
        <v>570</v>
      </c>
      <c r="D6062" t="s">
        <v>565</v>
      </c>
      <c r="E6062" s="140">
        <v>156</v>
      </c>
    </row>
    <row r="6063" spans="2:5">
      <c r="B6063" s="139">
        <v>44256</v>
      </c>
      <c r="C6063" t="s">
        <v>564</v>
      </c>
      <c r="D6063" t="s">
        <v>560</v>
      </c>
      <c r="E6063" s="140">
        <v>730</v>
      </c>
    </row>
    <row r="6064" spans="2:5">
      <c r="B6064" s="139">
        <v>44338</v>
      </c>
      <c r="C6064" t="s">
        <v>559</v>
      </c>
      <c r="D6064" t="s">
        <v>565</v>
      </c>
      <c r="E6064" s="140">
        <v>372</v>
      </c>
    </row>
    <row r="6065" spans="2:5">
      <c r="B6065" s="139">
        <v>44412</v>
      </c>
      <c r="C6065" t="s">
        <v>570</v>
      </c>
      <c r="D6065" t="s">
        <v>565</v>
      </c>
      <c r="E6065" s="140">
        <v>614</v>
      </c>
    </row>
    <row r="6066" spans="2:5">
      <c r="B6066" s="139">
        <v>44398</v>
      </c>
      <c r="C6066" t="s">
        <v>564</v>
      </c>
      <c r="D6066" t="s">
        <v>563</v>
      </c>
      <c r="E6066" s="140">
        <v>570</v>
      </c>
    </row>
    <row r="6067" spans="2:5">
      <c r="B6067" s="139">
        <v>44322</v>
      </c>
      <c r="C6067" t="s">
        <v>569</v>
      </c>
      <c r="D6067" t="s">
        <v>565</v>
      </c>
      <c r="E6067" s="140">
        <v>994</v>
      </c>
    </row>
    <row r="6068" spans="2:5">
      <c r="B6068" s="139">
        <v>44211</v>
      </c>
      <c r="C6068" t="s">
        <v>571</v>
      </c>
      <c r="D6068" t="s">
        <v>560</v>
      </c>
      <c r="E6068" s="140">
        <v>576</v>
      </c>
    </row>
    <row r="6069" spans="2:5">
      <c r="B6069" s="139">
        <v>44252</v>
      </c>
      <c r="C6069" t="s">
        <v>570</v>
      </c>
      <c r="D6069" t="s">
        <v>560</v>
      </c>
      <c r="E6069" s="140">
        <v>783</v>
      </c>
    </row>
    <row r="6070" spans="2:5">
      <c r="B6070" s="139">
        <v>44333</v>
      </c>
      <c r="C6070" t="s">
        <v>571</v>
      </c>
      <c r="D6070" t="s">
        <v>563</v>
      </c>
      <c r="E6070" s="140">
        <v>242</v>
      </c>
    </row>
    <row r="6071" spans="2:5">
      <c r="B6071" s="139">
        <v>44406</v>
      </c>
      <c r="C6071" t="s">
        <v>562</v>
      </c>
      <c r="D6071" t="s">
        <v>565</v>
      </c>
      <c r="E6071" s="140">
        <v>962</v>
      </c>
    </row>
    <row r="6072" spans="2:5">
      <c r="B6072" s="139">
        <v>44317</v>
      </c>
      <c r="C6072" t="s">
        <v>571</v>
      </c>
      <c r="D6072" t="s">
        <v>560</v>
      </c>
      <c r="E6072" s="140">
        <v>825</v>
      </c>
    </row>
    <row r="6073" spans="2:5">
      <c r="B6073" s="139">
        <v>44213</v>
      </c>
      <c r="C6073" t="s">
        <v>567</v>
      </c>
      <c r="D6073" t="s">
        <v>560</v>
      </c>
      <c r="E6073" s="140">
        <v>892</v>
      </c>
    </row>
    <row r="6074" spans="2:5">
      <c r="B6074" s="139">
        <v>44378</v>
      </c>
      <c r="C6074" t="s">
        <v>561</v>
      </c>
      <c r="D6074" t="s">
        <v>563</v>
      </c>
      <c r="E6074" s="140">
        <v>833</v>
      </c>
    </row>
    <row r="6075" spans="2:5">
      <c r="B6075" s="139">
        <v>44268</v>
      </c>
      <c r="C6075" t="s">
        <v>559</v>
      </c>
      <c r="D6075" t="s">
        <v>560</v>
      </c>
      <c r="E6075" s="140">
        <v>713</v>
      </c>
    </row>
    <row r="6076" spans="2:5">
      <c r="B6076" s="139">
        <v>44402</v>
      </c>
      <c r="C6076" t="s">
        <v>569</v>
      </c>
      <c r="D6076" t="s">
        <v>560</v>
      </c>
      <c r="E6076" s="140">
        <v>475</v>
      </c>
    </row>
    <row r="6077" spans="2:5">
      <c r="B6077" s="139">
        <v>44423</v>
      </c>
      <c r="C6077" t="s">
        <v>567</v>
      </c>
      <c r="D6077" t="s">
        <v>565</v>
      </c>
      <c r="E6077" s="140">
        <v>210</v>
      </c>
    </row>
    <row r="6078" spans="2:5">
      <c r="B6078" s="139">
        <v>44228</v>
      </c>
      <c r="C6078" t="s">
        <v>562</v>
      </c>
      <c r="D6078" t="s">
        <v>565</v>
      </c>
      <c r="E6078" s="140">
        <v>376</v>
      </c>
    </row>
    <row r="6079" spans="2:5">
      <c r="B6079" s="139">
        <v>44201</v>
      </c>
      <c r="C6079" t="s">
        <v>564</v>
      </c>
      <c r="D6079" t="s">
        <v>563</v>
      </c>
      <c r="E6079" s="140">
        <v>917</v>
      </c>
    </row>
    <row r="6080" spans="2:5">
      <c r="B6080" s="139">
        <v>44377</v>
      </c>
      <c r="C6080" t="s">
        <v>564</v>
      </c>
      <c r="D6080" t="s">
        <v>565</v>
      </c>
      <c r="E6080" s="140">
        <v>336</v>
      </c>
    </row>
    <row r="6081" spans="2:5">
      <c r="B6081" s="139">
        <v>44479</v>
      </c>
      <c r="C6081" t="s">
        <v>570</v>
      </c>
      <c r="D6081" t="s">
        <v>563</v>
      </c>
      <c r="E6081" s="140">
        <v>822</v>
      </c>
    </row>
    <row r="6082" spans="2:5">
      <c r="B6082" s="139">
        <v>44451</v>
      </c>
      <c r="C6082" t="s">
        <v>564</v>
      </c>
      <c r="D6082" t="s">
        <v>560</v>
      </c>
      <c r="E6082" s="140">
        <v>170</v>
      </c>
    </row>
    <row r="6083" spans="2:5">
      <c r="B6083" s="139">
        <v>44317</v>
      </c>
      <c r="C6083" t="s">
        <v>570</v>
      </c>
      <c r="D6083" t="s">
        <v>560</v>
      </c>
      <c r="E6083" s="140">
        <v>813</v>
      </c>
    </row>
    <row r="6084" spans="2:5">
      <c r="B6084" s="139">
        <v>44539</v>
      </c>
      <c r="C6084" t="s">
        <v>570</v>
      </c>
      <c r="D6084" t="s">
        <v>563</v>
      </c>
      <c r="E6084" s="140">
        <v>456</v>
      </c>
    </row>
    <row r="6085" spans="2:5">
      <c r="B6085" s="139">
        <v>44332</v>
      </c>
      <c r="C6085" t="s">
        <v>571</v>
      </c>
      <c r="D6085" t="s">
        <v>560</v>
      </c>
      <c r="E6085" s="140">
        <v>170</v>
      </c>
    </row>
    <row r="6086" spans="2:5">
      <c r="B6086" s="139">
        <v>44498</v>
      </c>
      <c r="C6086" t="s">
        <v>559</v>
      </c>
      <c r="D6086" t="s">
        <v>560</v>
      </c>
      <c r="E6086" s="140">
        <v>550</v>
      </c>
    </row>
    <row r="6087" spans="2:5">
      <c r="B6087" s="139">
        <v>44294</v>
      </c>
      <c r="C6087" t="s">
        <v>569</v>
      </c>
      <c r="D6087" t="s">
        <v>563</v>
      </c>
      <c r="E6087" s="140">
        <v>553</v>
      </c>
    </row>
    <row r="6088" spans="2:5">
      <c r="B6088" s="139">
        <v>44356</v>
      </c>
      <c r="C6088" t="s">
        <v>570</v>
      </c>
      <c r="D6088" t="s">
        <v>565</v>
      </c>
      <c r="E6088" s="140">
        <v>909</v>
      </c>
    </row>
    <row r="6089" spans="2:5">
      <c r="B6089" s="139">
        <v>44216</v>
      </c>
      <c r="C6089" t="s">
        <v>567</v>
      </c>
      <c r="D6089" t="s">
        <v>563</v>
      </c>
      <c r="E6089" s="140">
        <v>161</v>
      </c>
    </row>
    <row r="6090" spans="2:5">
      <c r="B6090" s="139">
        <v>44263</v>
      </c>
      <c r="C6090" t="s">
        <v>564</v>
      </c>
      <c r="D6090" t="s">
        <v>563</v>
      </c>
      <c r="E6090" s="140">
        <v>518</v>
      </c>
    </row>
    <row r="6091" spans="2:5">
      <c r="B6091" s="139">
        <v>44230</v>
      </c>
      <c r="C6091" t="s">
        <v>559</v>
      </c>
      <c r="D6091" t="s">
        <v>565</v>
      </c>
      <c r="E6091" s="140">
        <v>693</v>
      </c>
    </row>
    <row r="6092" spans="2:5">
      <c r="B6092" s="139">
        <v>44524</v>
      </c>
      <c r="C6092" t="s">
        <v>562</v>
      </c>
      <c r="D6092" t="s">
        <v>565</v>
      </c>
      <c r="E6092" s="140">
        <v>462</v>
      </c>
    </row>
    <row r="6093" spans="2:5">
      <c r="B6093" s="139">
        <v>44437</v>
      </c>
      <c r="C6093" t="s">
        <v>562</v>
      </c>
      <c r="D6093" t="s">
        <v>565</v>
      </c>
      <c r="E6093" s="140">
        <v>328</v>
      </c>
    </row>
    <row r="6094" spans="2:5">
      <c r="B6094" s="139">
        <v>44396</v>
      </c>
      <c r="C6094" t="s">
        <v>562</v>
      </c>
      <c r="D6094" t="s">
        <v>560</v>
      </c>
      <c r="E6094" s="140">
        <v>439</v>
      </c>
    </row>
    <row r="6095" spans="2:5">
      <c r="B6095" s="139">
        <v>44355</v>
      </c>
      <c r="C6095" t="s">
        <v>567</v>
      </c>
      <c r="D6095" t="s">
        <v>563</v>
      </c>
      <c r="E6095" s="140">
        <v>336</v>
      </c>
    </row>
    <row r="6096" spans="2:5">
      <c r="B6096" s="139">
        <v>44475</v>
      </c>
      <c r="C6096" t="s">
        <v>559</v>
      </c>
      <c r="D6096" t="s">
        <v>560</v>
      </c>
      <c r="E6096" s="140">
        <v>540</v>
      </c>
    </row>
    <row r="6097" spans="2:5">
      <c r="B6097" s="139">
        <v>44286</v>
      </c>
      <c r="C6097" t="s">
        <v>569</v>
      </c>
      <c r="D6097" t="s">
        <v>560</v>
      </c>
      <c r="E6097" s="140">
        <v>846</v>
      </c>
    </row>
    <row r="6098" spans="2:5">
      <c r="B6098" s="139">
        <v>44551</v>
      </c>
      <c r="C6098" t="s">
        <v>570</v>
      </c>
      <c r="D6098" t="s">
        <v>560</v>
      </c>
      <c r="E6098" s="140">
        <v>966</v>
      </c>
    </row>
    <row r="6099" spans="2:5">
      <c r="B6099" s="139">
        <v>44376</v>
      </c>
      <c r="C6099" t="s">
        <v>564</v>
      </c>
      <c r="D6099" t="s">
        <v>565</v>
      </c>
      <c r="E6099" s="140">
        <v>950</v>
      </c>
    </row>
    <row r="6100" spans="2:5">
      <c r="B6100" s="139">
        <v>44470</v>
      </c>
      <c r="C6100" t="s">
        <v>564</v>
      </c>
      <c r="D6100" t="s">
        <v>560</v>
      </c>
      <c r="E6100" s="140">
        <v>957</v>
      </c>
    </row>
    <row r="6101" spans="2:5">
      <c r="B6101" s="139">
        <v>44550</v>
      </c>
      <c r="C6101" t="s">
        <v>559</v>
      </c>
      <c r="D6101" t="s">
        <v>563</v>
      </c>
      <c r="E6101" s="140">
        <v>688</v>
      </c>
    </row>
    <row r="6102" spans="2:5">
      <c r="B6102" s="139">
        <v>44340</v>
      </c>
      <c r="C6102" t="s">
        <v>571</v>
      </c>
      <c r="D6102" t="s">
        <v>565</v>
      </c>
      <c r="E6102" s="140">
        <v>270</v>
      </c>
    </row>
    <row r="6103" spans="2:5">
      <c r="B6103" s="139">
        <v>44309</v>
      </c>
      <c r="C6103" t="s">
        <v>567</v>
      </c>
      <c r="D6103" t="s">
        <v>560</v>
      </c>
      <c r="E6103" s="140">
        <v>407</v>
      </c>
    </row>
    <row r="6104" spans="2:5">
      <c r="B6104" s="139">
        <v>44372</v>
      </c>
      <c r="C6104" t="s">
        <v>570</v>
      </c>
      <c r="D6104" t="s">
        <v>560</v>
      </c>
      <c r="E6104" s="140">
        <v>857</v>
      </c>
    </row>
    <row r="6105" spans="2:5">
      <c r="B6105" s="139">
        <v>44537</v>
      </c>
      <c r="C6105" t="s">
        <v>571</v>
      </c>
      <c r="D6105" t="s">
        <v>565</v>
      </c>
      <c r="E6105" s="140">
        <v>970</v>
      </c>
    </row>
    <row r="6106" spans="2:5">
      <c r="B6106" s="139">
        <v>44426</v>
      </c>
      <c r="C6106" t="s">
        <v>564</v>
      </c>
      <c r="D6106" t="s">
        <v>565</v>
      </c>
      <c r="E6106" s="140">
        <v>684</v>
      </c>
    </row>
    <row r="6107" spans="2:5">
      <c r="B6107" s="139">
        <v>44311</v>
      </c>
      <c r="C6107" t="s">
        <v>561</v>
      </c>
      <c r="D6107" t="s">
        <v>563</v>
      </c>
      <c r="E6107" s="140">
        <v>978</v>
      </c>
    </row>
    <row r="6108" spans="2:5">
      <c r="B6108" s="139">
        <v>44310</v>
      </c>
      <c r="C6108" t="s">
        <v>564</v>
      </c>
      <c r="D6108" t="s">
        <v>565</v>
      </c>
      <c r="E6108" s="140">
        <v>499</v>
      </c>
    </row>
    <row r="6109" spans="2:5">
      <c r="B6109" s="139">
        <v>44283</v>
      </c>
      <c r="C6109" t="s">
        <v>564</v>
      </c>
      <c r="D6109" t="s">
        <v>565</v>
      </c>
      <c r="E6109" s="140">
        <v>849</v>
      </c>
    </row>
    <row r="6110" spans="2:5">
      <c r="B6110" s="139">
        <v>44264</v>
      </c>
      <c r="C6110" t="s">
        <v>559</v>
      </c>
      <c r="D6110" t="s">
        <v>565</v>
      </c>
      <c r="E6110" s="140">
        <v>816</v>
      </c>
    </row>
    <row r="6111" spans="2:5">
      <c r="B6111" s="139">
        <v>44550</v>
      </c>
      <c r="C6111" t="s">
        <v>569</v>
      </c>
      <c r="D6111" t="s">
        <v>563</v>
      </c>
      <c r="E6111" s="140">
        <v>523</v>
      </c>
    </row>
    <row r="6112" spans="2:5">
      <c r="B6112" s="139">
        <v>44198</v>
      </c>
      <c r="C6112" t="s">
        <v>566</v>
      </c>
      <c r="D6112" t="s">
        <v>560</v>
      </c>
      <c r="E6112" s="140">
        <v>335</v>
      </c>
    </row>
    <row r="6113" spans="2:5">
      <c r="B6113" s="139">
        <v>44511</v>
      </c>
      <c r="C6113" t="s">
        <v>564</v>
      </c>
      <c r="D6113" t="s">
        <v>565</v>
      </c>
      <c r="E6113" s="140">
        <v>371</v>
      </c>
    </row>
    <row r="6114" spans="2:5">
      <c r="B6114" s="139">
        <v>44434</v>
      </c>
      <c r="C6114" t="s">
        <v>570</v>
      </c>
      <c r="D6114" t="s">
        <v>560</v>
      </c>
      <c r="E6114" s="140">
        <v>362</v>
      </c>
    </row>
    <row r="6115" spans="2:5">
      <c r="B6115" s="139">
        <v>44525</v>
      </c>
      <c r="C6115" t="s">
        <v>568</v>
      </c>
      <c r="D6115" t="s">
        <v>563</v>
      </c>
      <c r="E6115" s="140">
        <v>587</v>
      </c>
    </row>
    <row r="6116" spans="2:5">
      <c r="B6116" s="139">
        <v>44427</v>
      </c>
      <c r="C6116" t="s">
        <v>564</v>
      </c>
      <c r="D6116" t="s">
        <v>560</v>
      </c>
      <c r="E6116" s="140">
        <v>651</v>
      </c>
    </row>
    <row r="6117" spans="2:5">
      <c r="B6117" s="139">
        <v>44245</v>
      </c>
      <c r="C6117" t="s">
        <v>562</v>
      </c>
      <c r="D6117" t="s">
        <v>560</v>
      </c>
      <c r="E6117" s="140">
        <v>552</v>
      </c>
    </row>
    <row r="6118" spans="2:5">
      <c r="B6118" s="139">
        <v>44427</v>
      </c>
      <c r="C6118" t="s">
        <v>567</v>
      </c>
      <c r="D6118" t="s">
        <v>560</v>
      </c>
      <c r="E6118" s="140">
        <v>289</v>
      </c>
    </row>
    <row r="6119" spans="2:5">
      <c r="B6119" s="139">
        <v>44386</v>
      </c>
      <c r="C6119" t="s">
        <v>568</v>
      </c>
      <c r="D6119" t="s">
        <v>563</v>
      </c>
      <c r="E6119" s="140">
        <v>736</v>
      </c>
    </row>
    <row r="6120" spans="2:5">
      <c r="B6120" s="139">
        <v>44259</v>
      </c>
      <c r="C6120" t="s">
        <v>568</v>
      </c>
      <c r="D6120" t="s">
        <v>565</v>
      </c>
      <c r="E6120" s="140">
        <v>916</v>
      </c>
    </row>
    <row r="6121" spans="2:5">
      <c r="B6121" s="139">
        <v>44561</v>
      </c>
      <c r="C6121" t="s">
        <v>571</v>
      </c>
      <c r="D6121" t="s">
        <v>563</v>
      </c>
      <c r="E6121" s="140">
        <v>234</v>
      </c>
    </row>
    <row r="6122" spans="2:5">
      <c r="B6122" s="139">
        <v>44487</v>
      </c>
      <c r="C6122" t="s">
        <v>566</v>
      </c>
      <c r="D6122" t="s">
        <v>563</v>
      </c>
      <c r="E6122" s="140">
        <v>500</v>
      </c>
    </row>
    <row r="6123" spans="2:5">
      <c r="B6123" s="139">
        <v>44369</v>
      </c>
      <c r="C6123" t="s">
        <v>564</v>
      </c>
      <c r="D6123" t="s">
        <v>563</v>
      </c>
      <c r="E6123" s="140">
        <v>688</v>
      </c>
    </row>
    <row r="6124" spans="2:5">
      <c r="B6124" s="139">
        <v>44449</v>
      </c>
      <c r="C6124" t="s">
        <v>564</v>
      </c>
      <c r="D6124" t="s">
        <v>565</v>
      </c>
      <c r="E6124" s="140">
        <v>926</v>
      </c>
    </row>
    <row r="6125" spans="2:5">
      <c r="B6125" s="139">
        <v>44447</v>
      </c>
      <c r="C6125" t="s">
        <v>568</v>
      </c>
      <c r="D6125" t="s">
        <v>565</v>
      </c>
      <c r="E6125" s="140">
        <v>725</v>
      </c>
    </row>
    <row r="6126" spans="2:5">
      <c r="B6126" s="139">
        <v>44374</v>
      </c>
      <c r="C6126" t="s">
        <v>564</v>
      </c>
      <c r="D6126" t="s">
        <v>563</v>
      </c>
      <c r="E6126" s="140">
        <v>186</v>
      </c>
    </row>
    <row r="6127" spans="2:5">
      <c r="B6127" s="139">
        <v>44338</v>
      </c>
      <c r="C6127" t="s">
        <v>569</v>
      </c>
      <c r="D6127" t="s">
        <v>565</v>
      </c>
      <c r="E6127" s="140">
        <v>567</v>
      </c>
    </row>
    <row r="6128" spans="2:5">
      <c r="B6128" s="139">
        <v>44318</v>
      </c>
      <c r="C6128" t="s">
        <v>570</v>
      </c>
      <c r="D6128" t="s">
        <v>565</v>
      </c>
      <c r="E6128" s="140">
        <v>879</v>
      </c>
    </row>
    <row r="6129" spans="2:5">
      <c r="B6129" s="139">
        <v>44242</v>
      </c>
      <c r="C6129" t="s">
        <v>562</v>
      </c>
      <c r="D6129" t="s">
        <v>563</v>
      </c>
      <c r="E6129" s="140">
        <v>187</v>
      </c>
    </row>
    <row r="6130" spans="2:5">
      <c r="B6130" s="139">
        <v>44328</v>
      </c>
      <c r="C6130" t="s">
        <v>570</v>
      </c>
      <c r="D6130" t="s">
        <v>560</v>
      </c>
      <c r="E6130" s="140">
        <v>411</v>
      </c>
    </row>
    <row r="6131" spans="2:5">
      <c r="B6131" s="139">
        <v>44535</v>
      </c>
      <c r="C6131" t="s">
        <v>568</v>
      </c>
      <c r="D6131" t="s">
        <v>563</v>
      </c>
      <c r="E6131" s="140">
        <v>315</v>
      </c>
    </row>
    <row r="6132" spans="2:5">
      <c r="B6132" s="139">
        <v>44551</v>
      </c>
      <c r="C6132" t="s">
        <v>564</v>
      </c>
      <c r="D6132" t="s">
        <v>560</v>
      </c>
      <c r="E6132" s="140">
        <v>105</v>
      </c>
    </row>
    <row r="6133" spans="2:5">
      <c r="B6133" s="139">
        <v>44277</v>
      </c>
      <c r="C6133" t="s">
        <v>568</v>
      </c>
      <c r="D6133" t="s">
        <v>565</v>
      </c>
      <c r="E6133" s="140">
        <v>976</v>
      </c>
    </row>
    <row r="6134" spans="2:5">
      <c r="B6134" s="139">
        <v>44481</v>
      </c>
      <c r="C6134" t="s">
        <v>568</v>
      </c>
      <c r="D6134" t="s">
        <v>560</v>
      </c>
      <c r="E6134" s="140">
        <v>434</v>
      </c>
    </row>
    <row r="6135" spans="2:5">
      <c r="B6135" s="139">
        <v>44491</v>
      </c>
      <c r="C6135" t="s">
        <v>564</v>
      </c>
      <c r="D6135" t="s">
        <v>565</v>
      </c>
      <c r="E6135" s="140">
        <v>459</v>
      </c>
    </row>
    <row r="6136" spans="2:5">
      <c r="B6136" s="139">
        <v>44420</v>
      </c>
      <c r="C6136" t="s">
        <v>566</v>
      </c>
      <c r="D6136" t="s">
        <v>563</v>
      </c>
      <c r="E6136" s="140">
        <v>488</v>
      </c>
    </row>
    <row r="6137" spans="2:5">
      <c r="B6137" s="139">
        <v>44305</v>
      </c>
      <c r="C6137" t="s">
        <v>561</v>
      </c>
      <c r="D6137" t="s">
        <v>565</v>
      </c>
      <c r="E6137" s="140">
        <v>564</v>
      </c>
    </row>
    <row r="6138" spans="2:5">
      <c r="B6138" s="139">
        <v>44521</v>
      </c>
      <c r="C6138" t="s">
        <v>568</v>
      </c>
      <c r="D6138" t="s">
        <v>563</v>
      </c>
      <c r="E6138" s="140">
        <v>646</v>
      </c>
    </row>
    <row r="6139" spans="2:5">
      <c r="B6139" s="139">
        <v>44557</v>
      </c>
      <c r="C6139" t="s">
        <v>569</v>
      </c>
      <c r="D6139" t="s">
        <v>563</v>
      </c>
      <c r="E6139" s="140">
        <v>943</v>
      </c>
    </row>
    <row r="6140" spans="2:5">
      <c r="B6140" s="139">
        <v>44207</v>
      </c>
      <c r="C6140" t="s">
        <v>567</v>
      </c>
      <c r="D6140" t="s">
        <v>560</v>
      </c>
      <c r="E6140" s="140">
        <v>629</v>
      </c>
    </row>
    <row r="6141" spans="2:5">
      <c r="B6141" s="139">
        <v>44361</v>
      </c>
      <c r="C6141" t="s">
        <v>564</v>
      </c>
      <c r="D6141" t="s">
        <v>560</v>
      </c>
      <c r="E6141" s="140">
        <v>175</v>
      </c>
    </row>
    <row r="6142" spans="2:5">
      <c r="B6142" s="139">
        <v>44198</v>
      </c>
      <c r="C6142" t="s">
        <v>568</v>
      </c>
      <c r="D6142" t="s">
        <v>565</v>
      </c>
      <c r="E6142" s="140">
        <v>831</v>
      </c>
    </row>
    <row r="6143" spans="2:5">
      <c r="B6143" s="139">
        <v>44552</v>
      </c>
      <c r="C6143" t="s">
        <v>561</v>
      </c>
      <c r="D6143" t="s">
        <v>565</v>
      </c>
      <c r="E6143" s="140">
        <v>593</v>
      </c>
    </row>
    <row r="6144" spans="2:5">
      <c r="B6144" s="139">
        <v>44264</v>
      </c>
      <c r="C6144" t="s">
        <v>561</v>
      </c>
      <c r="D6144" t="s">
        <v>560</v>
      </c>
      <c r="E6144" s="140">
        <v>158</v>
      </c>
    </row>
    <row r="6145" spans="2:5">
      <c r="B6145" s="139">
        <v>44416</v>
      </c>
      <c r="C6145" t="s">
        <v>570</v>
      </c>
      <c r="D6145" t="s">
        <v>563</v>
      </c>
      <c r="E6145" s="140">
        <v>473</v>
      </c>
    </row>
    <row r="6146" spans="2:5">
      <c r="B6146" s="139">
        <v>44296</v>
      </c>
      <c r="C6146" t="s">
        <v>561</v>
      </c>
      <c r="D6146" t="s">
        <v>563</v>
      </c>
      <c r="E6146" s="140">
        <v>742</v>
      </c>
    </row>
    <row r="6147" spans="2:5">
      <c r="B6147" s="139">
        <v>44447</v>
      </c>
      <c r="C6147" t="s">
        <v>568</v>
      </c>
      <c r="D6147" t="s">
        <v>563</v>
      </c>
      <c r="E6147" s="140">
        <v>364</v>
      </c>
    </row>
    <row r="6148" spans="2:5">
      <c r="B6148" s="139">
        <v>44517</v>
      </c>
      <c r="C6148" t="s">
        <v>566</v>
      </c>
      <c r="D6148" t="s">
        <v>563</v>
      </c>
      <c r="E6148" s="140">
        <v>179</v>
      </c>
    </row>
    <row r="6149" spans="2:5">
      <c r="B6149" s="139">
        <v>44214</v>
      </c>
      <c r="C6149" t="s">
        <v>569</v>
      </c>
      <c r="D6149" t="s">
        <v>565</v>
      </c>
      <c r="E6149" s="140">
        <v>959</v>
      </c>
    </row>
    <row r="6150" spans="2:5">
      <c r="B6150" s="139">
        <v>44378</v>
      </c>
      <c r="C6150" t="s">
        <v>568</v>
      </c>
      <c r="D6150" t="s">
        <v>563</v>
      </c>
      <c r="E6150" s="140">
        <v>246</v>
      </c>
    </row>
    <row r="6151" spans="2:5">
      <c r="B6151" s="139">
        <v>44451</v>
      </c>
      <c r="C6151" t="s">
        <v>570</v>
      </c>
      <c r="D6151" t="s">
        <v>565</v>
      </c>
      <c r="E6151" s="140">
        <v>487</v>
      </c>
    </row>
    <row r="6152" spans="2:5">
      <c r="B6152" s="139">
        <v>44442</v>
      </c>
      <c r="C6152" t="s">
        <v>561</v>
      </c>
      <c r="D6152" t="s">
        <v>563</v>
      </c>
      <c r="E6152" s="140">
        <v>895</v>
      </c>
    </row>
    <row r="6153" spans="2:5">
      <c r="B6153" s="139">
        <v>44436</v>
      </c>
      <c r="C6153" t="s">
        <v>561</v>
      </c>
      <c r="D6153" t="s">
        <v>563</v>
      </c>
      <c r="E6153" s="140">
        <v>400</v>
      </c>
    </row>
    <row r="6154" spans="2:5">
      <c r="B6154" s="139">
        <v>44490</v>
      </c>
      <c r="C6154" t="s">
        <v>569</v>
      </c>
      <c r="D6154" t="s">
        <v>560</v>
      </c>
      <c r="E6154" s="140">
        <v>559</v>
      </c>
    </row>
    <row r="6155" spans="2:5">
      <c r="B6155" s="139">
        <v>44522</v>
      </c>
      <c r="C6155" t="s">
        <v>570</v>
      </c>
      <c r="D6155" t="s">
        <v>565</v>
      </c>
      <c r="E6155" s="140">
        <v>891</v>
      </c>
    </row>
    <row r="6156" spans="2:5">
      <c r="B6156" s="139">
        <v>44493</v>
      </c>
      <c r="C6156" t="s">
        <v>568</v>
      </c>
      <c r="D6156" t="s">
        <v>560</v>
      </c>
      <c r="E6156" s="140">
        <v>599</v>
      </c>
    </row>
    <row r="6157" spans="2:5">
      <c r="B6157" s="139">
        <v>44302</v>
      </c>
      <c r="C6157" t="s">
        <v>567</v>
      </c>
      <c r="D6157" t="s">
        <v>560</v>
      </c>
      <c r="E6157" s="140">
        <v>636</v>
      </c>
    </row>
    <row r="6158" spans="2:5">
      <c r="B6158" s="139">
        <v>44348</v>
      </c>
      <c r="C6158" t="s">
        <v>559</v>
      </c>
      <c r="D6158" t="s">
        <v>560</v>
      </c>
      <c r="E6158" s="140">
        <v>323</v>
      </c>
    </row>
    <row r="6159" spans="2:5">
      <c r="B6159" s="139">
        <v>44197</v>
      </c>
      <c r="C6159" t="s">
        <v>564</v>
      </c>
      <c r="D6159" t="s">
        <v>563</v>
      </c>
      <c r="E6159" s="140">
        <v>897</v>
      </c>
    </row>
    <row r="6160" spans="2:5">
      <c r="B6160" s="139">
        <v>44373</v>
      </c>
      <c r="C6160" t="s">
        <v>566</v>
      </c>
      <c r="D6160" t="s">
        <v>563</v>
      </c>
      <c r="E6160" s="140">
        <v>786</v>
      </c>
    </row>
    <row r="6161" spans="2:5">
      <c r="B6161" s="139">
        <v>44391</v>
      </c>
      <c r="C6161" t="s">
        <v>570</v>
      </c>
      <c r="D6161" t="s">
        <v>560</v>
      </c>
      <c r="E6161" s="140">
        <v>877</v>
      </c>
    </row>
    <row r="6162" spans="2:5">
      <c r="B6162" s="139">
        <v>44409</v>
      </c>
      <c r="C6162" t="s">
        <v>568</v>
      </c>
      <c r="D6162" t="s">
        <v>560</v>
      </c>
      <c r="E6162" s="140">
        <v>793</v>
      </c>
    </row>
    <row r="6163" spans="2:5">
      <c r="B6163" s="139">
        <v>44254</v>
      </c>
      <c r="C6163" t="s">
        <v>566</v>
      </c>
      <c r="D6163" t="s">
        <v>560</v>
      </c>
      <c r="E6163" s="140">
        <v>875</v>
      </c>
    </row>
    <row r="6164" spans="2:5">
      <c r="B6164" s="139">
        <v>44222</v>
      </c>
      <c r="C6164" t="s">
        <v>564</v>
      </c>
      <c r="D6164" t="s">
        <v>565</v>
      </c>
      <c r="E6164" s="140">
        <v>199</v>
      </c>
    </row>
    <row r="6165" spans="2:5">
      <c r="B6165" s="139">
        <v>44501</v>
      </c>
      <c r="C6165" t="s">
        <v>571</v>
      </c>
      <c r="D6165" t="s">
        <v>563</v>
      </c>
      <c r="E6165" s="140">
        <v>828</v>
      </c>
    </row>
    <row r="6166" spans="2:5">
      <c r="B6166" s="139">
        <v>44222</v>
      </c>
      <c r="C6166" t="s">
        <v>570</v>
      </c>
      <c r="D6166" t="s">
        <v>565</v>
      </c>
      <c r="E6166" s="140">
        <v>461</v>
      </c>
    </row>
    <row r="6167" spans="2:5">
      <c r="B6167" s="139">
        <v>44403</v>
      </c>
      <c r="C6167" t="s">
        <v>564</v>
      </c>
      <c r="D6167" t="s">
        <v>565</v>
      </c>
      <c r="E6167" s="140">
        <v>761</v>
      </c>
    </row>
    <row r="6168" spans="2:5">
      <c r="B6168" s="139">
        <v>44553</v>
      </c>
      <c r="C6168" t="s">
        <v>561</v>
      </c>
      <c r="D6168" t="s">
        <v>560</v>
      </c>
      <c r="E6168" s="140">
        <v>791</v>
      </c>
    </row>
    <row r="6169" spans="2:5">
      <c r="B6169" s="139">
        <v>44537</v>
      </c>
      <c r="C6169" t="s">
        <v>571</v>
      </c>
      <c r="D6169" t="s">
        <v>560</v>
      </c>
      <c r="E6169" s="140">
        <v>253</v>
      </c>
    </row>
    <row r="6170" spans="2:5">
      <c r="B6170" s="139">
        <v>44512</v>
      </c>
      <c r="C6170" t="s">
        <v>566</v>
      </c>
      <c r="D6170" t="s">
        <v>563</v>
      </c>
      <c r="E6170" s="140">
        <v>617</v>
      </c>
    </row>
    <row r="6171" spans="2:5">
      <c r="B6171" s="139">
        <v>44342</v>
      </c>
      <c r="C6171" t="s">
        <v>564</v>
      </c>
      <c r="D6171" t="s">
        <v>565</v>
      </c>
      <c r="E6171" s="140">
        <v>632</v>
      </c>
    </row>
    <row r="6172" spans="2:5">
      <c r="B6172" s="139">
        <v>44455</v>
      </c>
      <c r="C6172" t="s">
        <v>568</v>
      </c>
      <c r="D6172" t="s">
        <v>565</v>
      </c>
      <c r="E6172" s="140">
        <v>964</v>
      </c>
    </row>
    <row r="6173" spans="2:5">
      <c r="B6173" s="139">
        <v>44473</v>
      </c>
      <c r="C6173" t="s">
        <v>566</v>
      </c>
      <c r="D6173" t="s">
        <v>563</v>
      </c>
      <c r="E6173" s="140">
        <v>495</v>
      </c>
    </row>
    <row r="6174" spans="2:5">
      <c r="B6174" s="139">
        <v>44435</v>
      </c>
      <c r="C6174" t="s">
        <v>569</v>
      </c>
      <c r="D6174" t="s">
        <v>560</v>
      </c>
      <c r="E6174" s="140">
        <v>486</v>
      </c>
    </row>
    <row r="6175" spans="2:5">
      <c r="B6175" s="139">
        <v>44494</v>
      </c>
      <c r="C6175" t="s">
        <v>559</v>
      </c>
      <c r="D6175" t="s">
        <v>565</v>
      </c>
      <c r="E6175" s="140">
        <v>280</v>
      </c>
    </row>
    <row r="6176" spans="2:5">
      <c r="B6176" s="139">
        <v>44326</v>
      </c>
      <c r="C6176" t="s">
        <v>561</v>
      </c>
      <c r="D6176" t="s">
        <v>563</v>
      </c>
      <c r="E6176" s="140">
        <v>125</v>
      </c>
    </row>
    <row r="6177" spans="2:5">
      <c r="B6177" s="139">
        <v>44470</v>
      </c>
      <c r="C6177" t="s">
        <v>566</v>
      </c>
      <c r="D6177" t="s">
        <v>560</v>
      </c>
      <c r="E6177" s="140">
        <v>606</v>
      </c>
    </row>
    <row r="6178" spans="2:5">
      <c r="B6178" s="139">
        <v>44378</v>
      </c>
      <c r="C6178" t="s">
        <v>568</v>
      </c>
      <c r="D6178" t="s">
        <v>565</v>
      </c>
      <c r="E6178" s="140">
        <v>686</v>
      </c>
    </row>
    <row r="6179" spans="2:5">
      <c r="B6179" s="139">
        <v>44300</v>
      </c>
      <c r="C6179" t="s">
        <v>562</v>
      </c>
      <c r="D6179" t="s">
        <v>560</v>
      </c>
      <c r="E6179" s="140">
        <v>227</v>
      </c>
    </row>
    <row r="6180" spans="2:5">
      <c r="B6180" s="139">
        <v>44372</v>
      </c>
      <c r="C6180" t="s">
        <v>567</v>
      </c>
      <c r="D6180" t="s">
        <v>565</v>
      </c>
      <c r="E6180" s="140">
        <v>415</v>
      </c>
    </row>
    <row r="6181" spans="2:5">
      <c r="B6181" s="139">
        <v>44309</v>
      </c>
      <c r="C6181" t="s">
        <v>559</v>
      </c>
      <c r="D6181" t="s">
        <v>565</v>
      </c>
      <c r="E6181" s="140">
        <v>129</v>
      </c>
    </row>
    <row r="6182" spans="2:5">
      <c r="B6182" s="139">
        <v>44505</v>
      </c>
      <c r="C6182" t="s">
        <v>567</v>
      </c>
      <c r="D6182" t="s">
        <v>563</v>
      </c>
      <c r="E6182" s="140">
        <v>531</v>
      </c>
    </row>
    <row r="6183" spans="2:5">
      <c r="B6183" s="139">
        <v>44412</v>
      </c>
      <c r="C6183" t="s">
        <v>566</v>
      </c>
      <c r="D6183" t="s">
        <v>565</v>
      </c>
      <c r="E6183" s="140">
        <v>845</v>
      </c>
    </row>
    <row r="6184" spans="2:5">
      <c r="B6184" s="139">
        <v>44385</v>
      </c>
      <c r="C6184" t="s">
        <v>570</v>
      </c>
      <c r="D6184" t="s">
        <v>563</v>
      </c>
      <c r="E6184" s="140">
        <v>393</v>
      </c>
    </row>
    <row r="6185" spans="2:5">
      <c r="B6185" s="139">
        <v>44218</v>
      </c>
      <c r="C6185" t="s">
        <v>566</v>
      </c>
      <c r="D6185" t="s">
        <v>560</v>
      </c>
      <c r="E6185" s="140">
        <v>374</v>
      </c>
    </row>
    <row r="6186" spans="2:5">
      <c r="B6186" s="139">
        <v>44299</v>
      </c>
      <c r="C6186" t="s">
        <v>571</v>
      </c>
      <c r="D6186" t="s">
        <v>563</v>
      </c>
      <c r="E6186" s="140">
        <v>515</v>
      </c>
    </row>
    <row r="6187" spans="2:5">
      <c r="B6187" s="139">
        <v>44479</v>
      </c>
      <c r="C6187" t="s">
        <v>571</v>
      </c>
      <c r="D6187" t="s">
        <v>565</v>
      </c>
      <c r="E6187" s="140">
        <v>374</v>
      </c>
    </row>
    <row r="6188" spans="2:5">
      <c r="B6188" s="139">
        <v>44440</v>
      </c>
      <c r="C6188" t="s">
        <v>559</v>
      </c>
      <c r="D6188" t="s">
        <v>560</v>
      </c>
      <c r="E6188" s="140">
        <v>831</v>
      </c>
    </row>
    <row r="6189" spans="2:5">
      <c r="B6189" s="139">
        <v>44295</v>
      </c>
      <c r="C6189" t="s">
        <v>569</v>
      </c>
      <c r="D6189" t="s">
        <v>560</v>
      </c>
      <c r="E6189" s="140">
        <v>490</v>
      </c>
    </row>
    <row r="6190" spans="2:5">
      <c r="B6190" s="139">
        <v>44288</v>
      </c>
      <c r="C6190" t="s">
        <v>562</v>
      </c>
      <c r="D6190" t="s">
        <v>565</v>
      </c>
      <c r="E6190" s="140">
        <v>851</v>
      </c>
    </row>
    <row r="6191" spans="2:5">
      <c r="B6191" s="139">
        <v>44224</v>
      </c>
      <c r="C6191" t="s">
        <v>566</v>
      </c>
      <c r="D6191" t="s">
        <v>563</v>
      </c>
      <c r="E6191" s="140">
        <v>508</v>
      </c>
    </row>
    <row r="6192" spans="2:5">
      <c r="B6192" s="139">
        <v>44364</v>
      </c>
      <c r="C6192" t="s">
        <v>571</v>
      </c>
      <c r="D6192" t="s">
        <v>565</v>
      </c>
      <c r="E6192" s="140">
        <v>164</v>
      </c>
    </row>
    <row r="6193" spans="2:5">
      <c r="B6193" s="139">
        <v>44462</v>
      </c>
      <c r="C6193" t="s">
        <v>561</v>
      </c>
      <c r="D6193" t="s">
        <v>565</v>
      </c>
      <c r="E6193" s="140">
        <v>556</v>
      </c>
    </row>
    <row r="6194" spans="2:5">
      <c r="B6194" s="139">
        <v>44476</v>
      </c>
      <c r="C6194" t="s">
        <v>559</v>
      </c>
      <c r="D6194" t="s">
        <v>560</v>
      </c>
      <c r="E6194" s="140">
        <v>448</v>
      </c>
    </row>
    <row r="6195" spans="2:5">
      <c r="B6195" s="139">
        <v>44400</v>
      </c>
      <c r="C6195" t="s">
        <v>559</v>
      </c>
      <c r="D6195" t="s">
        <v>563</v>
      </c>
      <c r="E6195" s="140">
        <v>106</v>
      </c>
    </row>
    <row r="6196" spans="2:5">
      <c r="B6196" s="139">
        <v>44301</v>
      </c>
      <c r="C6196" t="s">
        <v>567</v>
      </c>
      <c r="D6196" t="s">
        <v>565</v>
      </c>
      <c r="E6196" s="140">
        <v>925</v>
      </c>
    </row>
    <row r="6197" spans="2:5">
      <c r="B6197" s="139">
        <v>44556</v>
      </c>
      <c r="C6197" t="s">
        <v>569</v>
      </c>
      <c r="D6197" t="s">
        <v>560</v>
      </c>
      <c r="E6197" s="140">
        <v>840</v>
      </c>
    </row>
    <row r="6198" spans="2:5">
      <c r="B6198" s="139">
        <v>44491</v>
      </c>
      <c r="C6198" t="s">
        <v>561</v>
      </c>
      <c r="D6198" t="s">
        <v>563</v>
      </c>
      <c r="E6198" s="140">
        <v>209</v>
      </c>
    </row>
    <row r="6199" spans="2:5">
      <c r="B6199" s="139">
        <v>44461</v>
      </c>
      <c r="C6199" t="s">
        <v>566</v>
      </c>
      <c r="D6199" t="s">
        <v>560</v>
      </c>
      <c r="E6199" s="140">
        <v>931</v>
      </c>
    </row>
    <row r="6200" spans="2:5">
      <c r="B6200" s="139">
        <v>44395</v>
      </c>
      <c r="C6200" t="s">
        <v>570</v>
      </c>
      <c r="D6200" t="s">
        <v>563</v>
      </c>
      <c r="E6200" s="140">
        <v>440</v>
      </c>
    </row>
    <row r="6201" spans="2:5">
      <c r="B6201" s="139">
        <v>44519</v>
      </c>
      <c r="C6201" t="s">
        <v>564</v>
      </c>
      <c r="D6201" t="s">
        <v>563</v>
      </c>
      <c r="E6201" s="140">
        <v>959</v>
      </c>
    </row>
    <row r="6202" spans="2:5">
      <c r="B6202" s="139">
        <v>44517</v>
      </c>
      <c r="C6202" t="s">
        <v>568</v>
      </c>
      <c r="D6202" t="s">
        <v>560</v>
      </c>
      <c r="E6202" s="140">
        <v>126</v>
      </c>
    </row>
    <row r="6203" spans="2:5">
      <c r="B6203" s="139">
        <v>44522</v>
      </c>
      <c r="C6203" t="s">
        <v>571</v>
      </c>
      <c r="D6203" t="s">
        <v>563</v>
      </c>
      <c r="E6203" s="140">
        <v>871</v>
      </c>
    </row>
    <row r="6204" spans="2:5">
      <c r="B6204" s="139">
        <v>44227</v>
      </c>
      <c r="C6204" t="s">
        <v>568</v>
      </c>
      <c r="D6204" t="s">
        <v>563</v>
      </c>
      <c r="E6204" s="140">
        <v>262</v>
      </c>
    </row>
    <row r="6205" spans="2:5">
      <c r="B6205" s="139">
        <v>44333</v>
      </c>
      <c r="C6205" t="s">
        <v>566</v>
      </c>
      <c r="D6205" t="s">
        <v>560</v>
      </c>
      <c r="E6205" s="140">
        <v>362</v>
      </c>
    </row>
    <row r="6206" spans="2:5">
      <c r="B6206" s="139">
        <v>44542</v>
      </c>
      <c r="C6206" t="s">
        <v>561</v>
      </c>
      <c r="D6206" t="s">
        <v>563</v>
      </c>
      <c r="E6206" s="140">
        <v>193</v>
      </c>
    </row>
    <row r="6207" spans="2:5">
      <c r="B6207" s="139">
        <v>44526</v>
      </c>
      <c r="C6207" t="s">
        <v>566</v>
      </c>
      <c r="D6207" t="s">
        <v>563</v>
      </c>
      <c r="E6207" s="140">
        <v>915</v>
      </c>
    </row>
    <row r="6208" spans="2:5">
      <c r="B6208" s="139">
        <v>44366</v>
      </c>
      <c r="C6208" t="s">
        <v>559</v>
      </c>
      <c r="D6208" t="s">
        <v>560</v>
      </c>
      <c r="E6208" s="140">
        <v>120</v>
      </c>
    </row>
    <row r="6209" spans="2:5">
      <c r="B6209" s="139">
        <v>44229</v>
      </c>
      <c r="C6209" t="s">
        <v>562</v>
      </c>
      <c r="D6209" t="s">
        <v>563</v>
      </c>
      <c r="E6209" s="140">
        <v>822</v>
      </c>
    </row>
    <row r="6210" spans="2:5">
      <c r="B6210" s="139">
        <v>44274</v>
      </c>
      <c r="C6210" t="s">
        <v>569</v>
      </c>
      <c r="D6210" t="s">
        <v>565</v>
      </c>
      <c r="E6210" s="140">
        <v>488</v>
      </c>
    </row>
    <row r="6211" spans="2:5">
      <c r="B6211" s="139">
        <v>44275</v>
      </c>
      <c r="C6211" t="s">
        <v>564</v>
      </c>
      <c r="D6211" t="s">
        <v>565</v>
      </c>
      <c r="E6211" s="140">
        <v>896</v>
      </c>
    </row>
    <row r="6212" spans="2:5">
      <c r="B6212" s="139">
        <v>44326</v>
      </c>
      <c r="C6212" t="s">
        <v>569</v>
      </c>
      <c r="D6212" t="s">
        <v>560</v>
      </c>
      <c r="E6212" s="140">
        <v>636</v>
      </c>
    </row>
    <row r="6213" spans="2:5">
      <c r="B6213" s="139">
        <v>44507</v>
      </c>
      <c r="C6213" t="s">
        <v>564</v>
      </c>
      <c r="D6213" t="s">
        <v>563</v>
      </c>
      <c r="E6213" s="140">
        <v>198</v>
      </c>
    </row>
    <row r="6214" spans="2:5">
      <c r="B6214" s="139">
        <v>44287</v>
      </c>
      <c r="C6214" t="s">
        <v>559</v>
      </c>
      <c r="D6214" t="s">
        <v>560</v>
      </c>
      <c r="E6214" s="140">
        <v>968</v>
      </c>
    </row>
    <row r="6215" spans="2:5">
      <c r="B6215" s="139">
        <v>44242</v>
      </c>
      <c r="C6215" t="s">
        <v>561</v>
      </c>
      <c r="D6215" t="s">
        <v>560</v>
      </c>
      <c r="E6215" s="140">
        <v>856</v>
      </c>
    </row>
    <row r="6216" spans="2:5">
      <c r="B6216" s="139">
        <v>44301</v>
      </c>
      <c r="C6216" t="s">
        <v>566</v>
      </c>
      <c r="D6216" t="s">
        <v>560</v>
      </c>
      <c r="E6216" s="140">
        <v>973</v>
      </c>
    </row>
    <row r="6217" spans="2:5">
      <c r="B6217" s="139">
        <v>44519</v>
      </c>
      <c r="C6217" t="s">
        <v>562</v>
      </c>
      <c r="D6217" t="s">
        <v>563</v>
      </c>
      <c r="E6217" s="140">
        <v>468</v>
      </c>
    </row>
    <row r="6218" spans="2:5">
      <c r="B6218" s="139">
        <v>44269</v>
      </c>
      <c r="C6218" t="s">
        <v>561</v>
      </c>
      <c r="D6218" t="s">
        <v>563</v>
      </c>
      <c r="E6218" s="140">
        <v>677</v>
      </c>
    </row>
    <row r="6219" spans="2:5">
      <c r="B6219" s="139">
        <v>44253</v>
      </c>
      <c r="C6219" t="s">
        <v>570</v>
      </c>
      <c r="D6219" t="s">
        <v>560</v>
      </c>
      <c r="E6219" s="140">
        <v>416</v>
      </c>
    </row>
    <row r="6220" spans="2:5">
      <c r="B6220" s="139">
        <v>44511</v>
      </c>
      <c r="C6220" t="s">
        <v>566</v>
      </c>
      <c r="D6220" t="s">
        <v>565</v>
      </c>
      <c r="E6220" s="140">
        <v>865</v>
      </c>
    </row>
    <row r="6221" spans="2:5">
      <c r="B6221" s="139">
        <v>44487</v>
      </c>
      <c r="C6221" t="s">
        <v>561</v>
      </c>
      <c r="D6221" t="s">
        <v>565</v>
      </c>
      <c r="E6221" s="140">
        <v>758</v>
      </c>
    </row>
    <row r="6222" spans="2:5">
      <c r="B6222" s="139">
        <v>44203</v>
      </c>
      <c r="C6222" t="s">
        <v>559</v>
      </c>
      <c r="D6222" t="s">
        <v>563</v>
      </c>
      <c r="E6222" s="140">
        <v>948</v>
      </c>
    </row>
    <row r="6223" spans="2:5">
      <c r="B6223" s="139">
        <v>44413</v>
      </c>
      <c r="C6223" t="s">
        <v>559</v>
      </c>
      <c r="D6223" t="s">
        <v>560</v>
      </c>
      <c r="E6223" s="140">
        <v>529</v>
      </c>
    </row>
    <row r="6224" spans="2:5">
      <c r="B6224" s="139">
        <v>44210</v>
      </c>
      <c r="C6224" t="s">
        <v>562</v>
      </c>
      <c r="D6224" t="s">
        <v>560</v>
      </c>
      <c r="E6224" s="140">
        <v>999</v>
      </c>
    </row>
    <row r="6225" spans="2:5">
      <c r="B6225" s="139">
        <v>44300</v>
      </c>
      <c r="C6225" t="s">
        <v>564</v>
      </c>
      <c r="D6225" t="s">
        <v>565</v>
      </c>
      <c r="E6225" s="140">
        <v>582</v>
      </c>
    </row>
    <row r="6226" spans="2:5">
      <c r="B6226" s="139">
        <v>44368</v>
      </c>
      <c r="C6226" t="s">
        <v>562</v>
      </c>
      <c r="D6226" t="s">
        <v>565</v>
      </c>
      <c r="E6226" s="140">
        <v>368</v>
      </c>
    </row>
    <row r="6227" spans="2:5">
      <c r="B6227" s="139">
        <v>44493</v>
      </c>
      <c r="C6227" t="s">
        <v>559</v>
      </c>
      <c r="D6227" t="s">
        <v>565</v>
      </c>
      <c r="E6227" s="140">
        <v>456</v>
      </c>
    </row>
    <row r="6228" spans="2:5">
      <c r="B6228" s="139">
        <v>44228</v>
      </c>
      <c r="C6228" t="s">
        <v>567</v>
      </c>
      <c r="D6228" t="s">
        <v>560</v>
      </c>
      <c r="E6228" s="140">
        <v>242</v>
      </c>
    </row>
    <row r="6229" spans="2:5">
      <c r="B6229" s="139">
        <v>44252</v>
      </c>
      <c r="C6229" t="s">
        <v>569</v>
      </c>
      <c r="D6229" t="s">
        <v>565</v>
      </c>
      <c r="E6229" s="140">
        <v>911</v>
      </c>
    </row>
    <row r="6230" spans="2:5">
      <c r="B6230" s="139">
        <v>44303</v>
      </c>
      <c r="C6230" t="s">
        <v>559</v>
      </c>
      <c r="D6230" t="s">
        <v>560</v>
      </c>
      <c r="E6230" s="140">
        <v>798</v>
      </c>
    </row>
    <row r="6231" spans="2:5">
      <c r="B6231" s="139">
        <v>44331</v>
      </c>
      <c r="C6231" t="s">
        <v>559</v>
      </c>
      <c r="D6231" t="s">
        <v>565</v>
      </c>
      <c r="E6231" s="140">
        <v>854</v>
      </c>
    </row>
    <row r="6232" spans="2:5">
      <c r="B6232" s="139">
        <v>44465</v>
      </c>
      <c r="C6232" t="s">
        <v>561</v>
      </c>
      <c r="D6232" t="s">
        <v>565</v>
      </c>
      <c r="E6232" s="140">
        <v>429</v>
      </c>
    </row>
    <row r="6233" spans="2:5">
      <c r="B6233" s="139">
        <v>44296</v>
      </c>
      <c r="C6233" t="s">
        <v>567</v>
      </c>
      <c r="D6233" t="s">
        <v>563</v>
      </c>
      <c r="E6233" s="140">
        <v>109</v>
      </c>
    </row>
    <row r="6234" spans="2:5">
      <c r="B6234" s="139">
        <v>44414</v>
      </c>
      <c r="C6234" t="s">
        <v>562</v>
      </c>
      <c r="D6234" t="s">
        <v>563</v>
      </c>
      <c r="E6234" s="140">
        <v>171</v>
      </c>
    </row>
    <row r="6235" spans="2:5">
      <c r="B6235" s="139">
        <v>44407</v>
      </c>
      <c r="C6235" t="s">
        <v>562</v>
      </c>
      <c r="D6235" t="s">
        <v>560</v>
      </c>
      <c r="E6235" s="140">
        <v>965</v>
      </c>
    </row>
    <row r="6236" spans="2:5">
      <c r="B6236" s="139">
        <v>44464</v>
      </c>
      <c r="C6236" t="s">
        <v>566</v>
      </c>
      <c r="D6236" t="s">
        <v>560</v>
      </c>
      <c r="E6236" s="140">
        <v>170</v>
      </c>
    </row>
    <row r="6237" spans="2:5">
      <c r="B6237" s="139">
        <v>44334</v>
      </c>
      <c r="C6237" t="s">
        <v>561</v>
      </c>
      <c r="D6237" t="s">
        <v>563</v>
      </c>
      <c r="E6237" s="140">
        <v>962</v>
      </c>
    </row>
    <row r="6238" spans="2:5">
      <c r="B6238" s="139">
        <v>44245</v>
      </c>
      <c r="C6238" t="s">
        <v>567</v>
      </c>
      <c r="D6238" t="s">
        <v>563</v>
      </c>
      <c r="E6238" s="140">
        <v>566</v>
      </c>
    </row>
    <row r="6239" spans="2:5">
      <c r="B6239" s="139">
        <v>44353</v>
      </c>
      <c r="C6239" t="s">
        <v>561</v>
      </c>
      <c r="D6239" t="s">
        <v>565</v>
      </c>
      <c r="E6239" s="140">
        <v>202</v>
      </c>
    </row>
    <row r="6240" spans="2:5">
      <c r="B6240" s="139">
        <v>44364</v>
      </c>
      <c r="C6240" t="s">
        <v>571</v>
      </c>
      <c r="D6240" t="s">
        <v>560</v>
      </c>
      <c r="E6240" s="140">
        <v>645</v>
      </c>
    </row>
    <row r="6241" spans="2:5">
      <c r="B6241" s="139">
        <v>44332</v>
      </c>
      <c r="C6241" t="s">
        <v>564</v>
      </c>
      <c r="D6241" t="s">
        <v>565</v>
      </c>
      <c r="E6241" s="140">
        <v>242</v>
      </c>
    </row>
    <row r="6242" spans="2:5">
      <c r="B6242" s="139">
        <v>44490</v>
      </c>
      <c r="C6242" t="s">
        <v>570</v>
      </c>
      <c r="D6242" t="s">
        <v>565</v>
      </c>
      <c r="E6242" s="140">
        <v>102</v>
      </c>
    </row>
    <row r="6243" spans="2:5">
      <c r="B6243" s="139">
        <v>44327</v>
      </c>
      <c r="C6243" t="s">
        <v>559</v>
      </c>
      <c r="D6243" t="s">
        <v>565</v>
      </c>
      <c r="E6243" s="140">
        <v>672</v>
      </c>
    </row>
    <row r="6244" spans="2:5">
      <c r="B6244" s="139">
        <v>44453</v>
      </c>
      <c r="C6244" t="s">
        <v>571</v>
      </c>
      <c r="D6244" t="s">
        <v>560</v>
      </c>
      <c r="E6244" s="140">
        <v>512</v>
      </c>
    </row>
    <row r="6245" spans="2:5">
      <c r="B6245" s="139">
        <v>44375</v>
      </c>
      <c r="C6245" t="s">
        <v>568</v>
      </c>
      <c r="D6245" t="s">
        <v>565</v>
      </c>
      <c r="E6245" s="140">
        <v>402</v>
      </c>
    </row>
    <row r="6246" spans="2:5">
      <c r="B6246" s="139">
        <v>44325</v>
      </c>
      <c r="C6246" t="s">
        <v>571</v>
      </c>
      <c r="D6246" t="s">
        <v>565</v>
      </c>
      <c r="E6246" s="140">
        <v>797</v>
      </c>
    </row>
    <row r="6247" spans="2:5">
      <c r="B6247" s="139">
        <v>44491</v>
      </c>
      <c r="C6247" t="s">
        <v>564</v>
      </c>
      <c r="D6247" t="s">
        <v>560</v>
      </c>
      <c r="E6247" s="140">
        <v>485</v>
      </c>
    </row>
    <row r="6248" spans="2:5">
      <c r="B6248" s="139">
        <v>44534</v>
      </c>
      <c r="C6248" t="s">
        <v>564</v>
      </c>
      <c r="D6248" t="s">
        <v>560</v>
      </c>
      <c r="E6248" s="140">
        <v>129</v>
      </c>
    </row>
    <row r="6249" spans="2:5">
      <c r="B6249" s="139">
        <v>44295</v>
      </c>
      <c r="C6249" t="s">
        <v>570</v>
      </c>
      <c r="D6249" t="s">
        <v>560</v>
      </c>
      <c r="E6249" s="140">
        <v>138</v>
      </c>
    </row>
    <row r="6250" spans="2:5">
      <c r="B6250" s="139">
        <v>44214</v>
      </c>
      <c r="C6250" t="s">
        <v>561</v>
      </c>
      <c r="D6250" t="s">
        <v>565</v>
      </c>
      <c r="E6250" s="140">
        <v>239</v>
      </c>
    </row>
    <row r="6251" spans="2:5">
      <c r="B6251" s="139">
        <v>44392</v>
      </c>
      <c r="C6251" t="s">
        <v>571</v>
      </c>
      <c r="D6251" t="s">
        <v>563</v>
      </c>
      <c r="E6251" s="140">
        <v>935</v>
      </c>
    </row>
    <row r="6252" spans="2:5">
      <c r="B6252" s="139">
        <v>44444</v>
      </c>
      <c r="C6252" t="s">
        <v>571</v>
      </c>
      <c r="D6252" t="s">
        <v>560</v>
      </c>
      <c r="E6252" s="140">
        <v>241</v>
      </c>
    </row>
    <row r="6253" spans="2:5">
      <c r="B6253" s="139">
        <v>44344</v>
      </c>
      <c r="C6253" t="s">
        <v>567</v>
      </c>
      <c r="D6253" t="s">
        <v>565</v>
      </c>
      <c r="E6253" s="140">
        <v>666</v>
      </c>
    </row>
    <row r="6254" spans="2:5">
      <c r="B6254" s="139">
        <v>44243</v>
      </c>
      <c r="C6254" t="s">
        <v>568</v>
      </c>
      <c r="D6254" t="s">
        <v>563</v>
      </c>
      <c r="E6254" s="140">
        <v>379</v>
      </c>
    </row>
    <row r="6255" spans="2:5">
      <c r="B6255" s="139">
        <v>44338</v>
      </c>
      <c r="C6255" t="s">
        <v>559</v>
      </c>
      <c r="D6255" t="s">
        <v>560</v>
      </c>
      <c r="E6255" s="140">
        <v>476</v>
      </c>
    </row>
    <row r="6256" spans="2:5">
      <c r="B6256" s="139">
        <v>44225</v>
      </c>
      <c r="C6256" t="s">
        <v>570</v>
      </c>
      <c r="D6256" t="s">
        <v>565</v>
      </c>
      <c r="E6256" s="140">
        <v>104</v>
      </c>
    </row>
    <row r="6257" spans="2:5">
      <c r="B6257" s="139">
        <v>44506</v>
      </c>
      <c r="C6257" t="s">
        <v>567</v>
      </c>
      <c r="D6257" t="s">
        <v>565</v>
      </c>
      <c r="E6257" s="140">
        <v>683</v>
      </c>
    </row>
    <row r="6258" spans="2:5">
      <c r="B6258" s="139">
        <v>44395</v>
      </c>
      <c r="C6258" t="s">
        <v>569</v>
      </c>
      <c r="D6258" t="s">
        <v>560</v>
      </c>
      <c r="E6258" s="140">
        <v>936</v>
      </c>
    </row>
    <row r="6259" spans="2:5">
      <c r="B6259" s="139">
        <v>44244</v>
      </c>
      <c r="C6259" t="s">
        <v>564</v>
      </c>
      <c r="D6259" t="s">
        <v>560</v>
      </c>
      <c r="E6259" s="140">
        <v>842</v>
      </c>
    </row>
    <row r="6260" spans="2:5">
      <c r="B6260" s="139">
        <v>44394</v>
      </c>
      <c r="C6260" t="s">
        <v>571</v>
      </c>
      <c r="D6260" t="s">
        <v>560</v>
      </c>
      <c r="E6260" s="140">
        <v>118</v>
      </c>
    </row>
    <row r="6261" spans="2:5">
      <c r="B6261" s="139">
        <v>44246</v>
      </c>
      <c r="C6261" t="s">
        <v>562</v>
      </c>
      <c r="D6261" t="s">
        <v>565</v>
      </c>
      <c r="E6261" s="140">
        <v>690</v>
      </c>
    </row>
    <row r="6262" spans="2:5">
      <c r="B6262" s="139">
        <v>44319</v>
      </c>
      <c r="C6262" t="s">
        <v>569</v>
      </c>
      <c r="D6262" t="s">
        <v>563</v>
      </c>
      <c r="E6262" s="140">
        <v>179</v>
      </c>
    </row>
    <row r="6263" spans="2:5">
      <c r="B6263" s="139">
        <v>44366</v>
      </c>
      <c r="C6263" t="s">
        <v>562</v>
      </c>
      <c r="D6263" t="s">
        <v>563</v>
      </c>
      <c r="E6263" s="140">
        <v>710</v>
      </c>
    </row>
    <row r="6264" spans="2:5">
      <c r="B6264" s="139">
        <v>44309</v>
      </c>
      <c r="C6264" t="s">
        <v>559</v>
      </c>
      <c r="D6264" t="s">
        <v>560</v>
      </c>
      <c r="E6264" s="140">
        <v>244</v>
      </c>
    </row>
    <row r="6265" spans="2:5">
      <c r="B6265" s="139">
        <v>44506</v>
      </c>
      <c r="C6265" t="s">
        <v>559</v>
      </c>
      <c r="D6265" t="s">
        <v>565</v>
      </c>
      <c r="E6265" s="140">
        <v>499</v>
      </c>
    </row>
    <row r="6266" spans="2:5">
      <c r="B6266" s="139">
        <v>44330</v>
      </c>
      <c r="C6266" t="s">
        <v>571</v>
      </c>
      <c r="D6266" t="s">
        <v>560</v>
      </c>
      <c r="E6266" s="140">
        <v>531</v>
      </c>
    </row>
    <row r="6267" spans="2:5">
      <c r="B6267" s="139">
        <v>44281</v>
      </c>
      <c r="C6267" t="s">
        <v>570</v>
      </c>
      <c r="D6267" t="s">
        <v>560</v>
      </c>
      <c r="E6267" s="140">
        <v>594</v>
      </c>
    </row>
    <row r="6268" spans="2:5">
      <c r="B6268" s="139">
        <v>44353</v>
      </c>
      <c r="C6268" t="s">
        <v>566</v>
      </c>
      <c r="D6268" t="s">
        <v>565</v>
      </c>
      <c r="E6268" s="140">
        <v>827</v>
      </c>
    </row>
    <row r="6269" spans="2:5">
      <c r="B6269" s="139">
        <v>44549</v>
      </c>
      <c r="C6269" t="s">
        <v>571</v>
      </c>
      <c r="D6269" t="s">
        <v>563</v>
      </c>
      <c r="E6269" s="140">
        <v>677</v>
      </c>
    </row>
    <row r="6270" spans="2:5">
      <c r="B6270" s="139">
        <v>44560</v>
      </c>
      <c r="C6270" t="s">
        <v>567</v>
      </c>
      <c r="D6270" t="s">
        <v>563</v>
      </c>
      <c r="E6270" s="140">
        <v>296</v>
      </c>
    </row>
    <row r="6271" spans="2:5">
      <c r="B6271" s="139">
        <v>44474</v>
      </c>
      <c r="C6271" t="s">
        <v>559</v>
      </c>
      <c r="D6271" t="s">
        <v>560</v>
      </c>
      <c r="E6271" s="140">
        <v>430</v>
      </c>
    </row>
    <row r="6272" spans="2:5">
      <c r="B6272" s="139">
        <v>44303</v>
      </c>
      <c r="C6272" t="s">
        <v>571</v>
      </c>
      <c r="D6272" t="s">
        <v>563</v>
      </c>
      <c r="E6272" s="140">
        <v>795</v>
      </c>
    </row>
    <row r="6273" spans="2:5">
      <c r="B6273" s="139">
        <v>44429</v>
      </c>
      <c r="C6273" t="s">
        <v>562</v>
      </c>
      <c r="D6273" t="s">
        <v>560</v>
      </c>
      <c r="E6273" s="140">
        <v>730</v>
      </c>
    </row>
    <row r="6274" spans="2:5">
      <c r="B6274" s="139">
        <v>44344</v>
      </c>
      <c r="C6274" t="s">
        <v>566</v>
      </c>
      <c r="D6274" t="s">
        <v>563</v>
      </c>
      <c r="E6274" s="140">
        <v>389</v>
      </c>
    </row>
    <row r="6275" spans="2:5">
      <c r="B6275" s="139">
        <v>44307</v>
      </c>
      <c r="C6275" t="s">
        <v>566</v>
      </c>
      <c r="D6275" t="s">
        <v>565</v>
      </c>
      <c r="E6275" s="140">
        <v>363</v>
      </c>
    </row>
    <row r="6276" spans="2:5">
      <c r="B6276" s="139">
        <v>44289</v>
      </c>
      <c r="C6276" t="s">
        <v>562</v>
      </c>
      <c r="D6276" t="s">
        <v>563</v>
      </c>
      <c r="E6276" s="140">
        <v>880</v>
      </c>
    </row>
    <row r="6277" spans="2:5">
      <c r="B6277" s="139">
        <v>44272</v>
      </c>
      <c r="C6277" t="s">
        <v>570</v>
      </c>
      <c r="D6277" t="s">
        <v>560</v>
      </c>
      <c r="E6277" s="140">
        <v>228</v>
      </c>
    </row>
    <row r="6278" spans="2:5">
      <c r="B6278" s="139">
        <v>44448</v>
      </c>
      <c r="C6278" t="s">
        <v>571</v>
      </c>
      <c r="D6278" t="s">
        <v>565</v>
      </c>
      <c r="E6278" s="140">
        <v>894</v>
      </c>
    </row>
    <row r="6279" spans="2:5">
      <c r="B6279" s="139">
        <v>44467</v>
      </c>
      <c r="C6279" t="s">
        <v>559</v>
      </c>
      <c r="D6279" t="s">
        <v>563</v>
      </c>
      <c r="E6279" s="140">
        <v>624</v>
      </c>
    </row>
    <row r="6280" spans="2:5">
      <c r="B6280" s="139">
        <v>44446</v>
      </c>
      <c r="C6280" t="s">
        <v>568</v>
      </c>
      <c r="D6280" t="s">
        <v>563</v>
      </c>
      <c r="E6280" s="140">
        <v>456</v>
      </c>
    </row>
    <row r="6281" spans="2:5">
      <c r="B6281" s="139">
        <v>44231</v>
      </c>
      <c r="C6281" t="s">
        <v>570</v>
      </c>
      <c r="D6281" t="s">
        <v>565</v>
      </c>
      <c r="E6281" s="140">
        <v>275</v>
      </c>
    </row>
    <row r="6282" spans="2:5">
      <c r="B6282" s="139">
        <v>44530</v>
      </c>
      <c r="C6282" t="s">
        <v>559</v>
      </c>
      <c r="D6282" t="s">
        <v>560</v>
      </c>
      <c r="E6282" s="140">
        <v>887</v>
      </c>
    </row>
    <row r="6283" spans="2:5">
      <c r="B6283" s="139">
        <v>44267</v>
      </c>
      <c r="C6283" t="s">
        <v>564</v>
      </c>
      <c r="D6283" t="s">
        <v>565</v>
      </c>
      <c r="E6283" s="140">
        <v>132</v>
      </c>
    </row>
    <row r="6284" spans="2:5">
      <c r="B6284" s="139">
        <v>44263</v>
      </c>
      <c r="C6284" t="s">
        <v>562</v>
      </c>
      <c r="D6284" t="s">
        <v>560</v>
      </c>
      <c r="E6284" s="140">
        <v>310</v>
      </c>
    </row>
    <row r="6285" spans="2:5">
      <c r="B6285" s="139">
        <v>44560</v>
      </c>
      <c r="C6285" t="s">
        <v>566</v>
      </c>
      <c r="D6285" t="s">
        <v>560</v>
      </c>
      <c r="E6285" s="140">
        <v>807</v>
      </c>
    </row>
    <row r="6286" spans="2:5">
      <c r="B6286" s="139">
        <v>44298</v>
      </c>
      <c r="C6286" t="s">
        <v>567</v>
      </c>
      <c r="D6286" t="s">
        <v>560</v>
      </c>
      <c r="E6286" s="140">
        <v>284</v>
      </c>
    </row>
    <row r="6287" spans="2:5">
      <c r="B6287" s="139">
        <v>44312</v>
      </c>
      <c r="C6287" t="s">
        <v>568</v>
      </c>
      <c r="D6287" t="s">
        <v>565</v>
      </c>
      <c r="E6287" s="140">
        <v>123</v>
      </c>
    </row>
    <row r="6288" spans="2:5">
      <c r="B6288" s="139">
        <v>44307</v>
      </c>
      <c r="C6288" t="s">
        <v>562</v>
      </c>
      <c r="D6288" t="s">
        <v>560</v>
      </c>
      <c r="E6288" s="140">
        <v>572</v>
      </c>
    </row>
    <row r="6289" spans="2:5">
      <c r="B6289" s="139">
        <v>44424</v>
      </c>
      <c r="C6289" t="s">
        <v>562</v>
      </c>
      <c r="D6289" t="s">
        <v>565</v>
      </c>
      <c r="E6289" s="140">
        <v>197</v>
      </c>
    </row>
    <row r="6290" spans="2:5">
      <c r="B6290" s="139">
        <v>44549</v>
      </c>
      <c r="C6290" t="s">
        <v>561</v>
      </c>
      <c r="D6290" t="s">
        <v>560</v>
      </c>
      <c r="E6290" s="140">
        <v>608</v>
      </c>
    </row>
    <row r="6291" spans="2:5">
      <c r="B6291" s="139">
        <v>44310</v>
      </c>
      <c r="C6291" t="s">
        <v>571</v>
      </c>
      <c r="D6291" t="s">
        <v>560</v>
      </c>
      <c r="E6291" s="140">
        <v>484</v>
      </c>
    </row>
    <row r="6292" spans="2:5">
      <c r="B6292" s="139">
        <v>44426</v>
      </c>
      <c r="C6292" t="s">
        <v>568</v>
      </c>
      <c r="D6292" t="s">
        <v>560</v>
      </c>
      <c r="E6292" s="140">
        <v>326</v>
      </c>
    </row>
    <row r="6293" spans="2:5">
      <c r="B6293" s="139">
        <v>44258</v>
      </c>
      <c r="C6293" t="s">
        <v>571</v>
      </c>
      <c r="D6293" t="s">
        <v>563</v>
      </c>
      <c r="E6293" s="140">
        <v>510</v>
      </c>
    </row>
    <row r="6294" spans="2:5">
      <c r="B6294" s="139">
        <v>44242</v>
      </c>
      <c r="C6294" t="s">
        <v>569</v>
      </c>
      <c r="D6294" t="s">
        <v>560</v>
      </c>
      <c r="E6294" s="140">
        <v>536</v>
      </c>
    </row>
    <row r="6295" spans="2:5">
      <c r="B6295" s="139">
        <v>44505</v>
      </c>
      <c r="C6295" t="s">
        <v>567</v>
      </c>
      <c r="D6295" t="s">
        <v>560</v>
      </c>
      <c r="E6295" s="140">
        <v>946</v>
      </c>
    </row>
    <row r="6296" spans="2:5">
      <c r="B6296" s="139">
        <v>44257</v>
      </c>
      <c r="C6296" t="s">
        <v>559</v>
      </c>
      <c r="D6296" t="s">
        <v>565</v>
      </c>
      <c r="E6296" s="140">
        <v>928</v>
      </c>
    </row>
    <row r="6297" spans="2:5">
      <c r="B6297" s="139">
        <v>44370</v>
      </c>
      <c r="C6297" t="s">
        <v>564</v>
      </c>
      <c r="D6297" t="s">
        <v>560</v>
      </c>
      <c r="E6297" s="140">
        <v>465</v>
      </c>
    </row>
    <row r="6298" spans="2:5">
      <c r="B6298" s="139">
        <v>44384</v>
      </c>
      <c r="C6298" t="s">
        <v>571</v>
      </c>
      <c r="D6298" t="s">
        <v>565</v>
      </c>
      <c r="E6298" s="140">
        <v>313</v>
      </c>
    </row>
    <row r="6299" spans="2:5">
      <c r="B6299" s="139">
        <v>44318</v>
      </c>
      <c r="C6299" t="s">
        <v>571</v>
      </c>
      <c r="D6299" t="s">
        <v>560</v>
      </c>
      <c r="E6299" s="140">
        <v>204</v>
      </c>
    </row>
    <row r="6300" spans="2:5">
      <c r="B6300" s="139">
        <v>44488</v>
      </c>
      <c r="C6300" t="s">
        <v>567</v>
      </c>
      <c r="D6300" t="s">
        <v>565</v>
      </c>
      <c r="E6300" s="140">
        <v>731</v>
      </c>
    </row>
    <row r="6301" spans="2:5">
      <c r="B6301" s="139">
        <v>44331</v>
      </c>
      <c r="C6301" t="s">
        <v>569</v>
      </c>
      <c r="D6301" t="s">
        <v>560</v>
      </c>
      <c r="E6301" s="140">
        <v>717</v>
      </c>
    </row>
    <row r="6302" spans="2:5">
      <c r="B6302" s="139">
        <v>44412</v>
      </c>
      <c r="C6302" t="s">
        <v>567</v>
      </c>
      <c r="D6302" t="s">
        <v>563</v>
      </c>
      <c r="E6302" s="140">
        <v>611</v>
      </c>
    </row>
    <row r="6303" spans="2:5">
      <c r="B6303" s="139">
        <v>44350</v>
      </c>
      <c r="C6303" t="s">
        <v>561</v>
      </c>
      <c r="D6303" t="s">
        <v>560</v>
      </c>
      <c r="E6303" s="140">
        <v>503</v>
      </c>
    </row>
    <row r="6304" spans="2:5">
      <c r="B6304" s="139">
        <v>44471</v>
      </c>
      <c r="C6304" t="s">
        <v>564</v>
      </c>
      <c r="D6304" t="s">
        <v>565</v>
      </c>
      <c r="E6304" s="140">
        <v>119</v>
      </c>
    </row>
    <row r="6305" spans="2:5">
      <c r="B6305" s="139">
        <v>44535</v>
      </c>
      <c r="C6305" t="s">
        <v>562</v>
      </c>
      <c r="D6305" t="s">
        <v>565</v>
      </c>
      <c r="E6305" s="140">
        <v>234</v>
      </c>
    </row>
    <row r="6306" spans="2:5">
      <c r="B6306" s="139">
        <v>44274</v>
      </c>
      <c r="C6306" t="s">
        <v>569</v>
      </c>
      <c r="D6306" t="s">
        <v>563</v>
      </c>
      <c r="E6306" s="140">
        <v>781</v>
      </c>
    </row>
    <row r="6307" spans="2:5">
      <c r="B6307" s="139">
        <v>44550</v>
      </c>
      <c r="C6307" t="s">
        <v>567</v>
      </c>
      <c r="D6307" t="s">
        <v>563</v>
      </c>
      <c r="E6307" s="140">
        <v>878</v>
      </c>
    </row>
    <row r="6308" spans="2:5">
      <c r="B6308" s="139">
        <v>44297</v>
      </c>
      <c r="C6308" t="s">
        <v>559</v>
      </c>
      <c r="D6308" t="s">
        <v>565</v>
      </c>
      <c r="E6308" s="140">
        <v>329</v>
      </c>
    </row>
    <row r="6309" spans="2:5">
      <c r="B6309" s="139">
        <v>44445</v>
      </c>
      <c r="C6309" t="s">
        <v>559</v>
      </c>
      <c r="D6309" t="s">
        <v>565</v>
      </c>
      <c r="E6309" s="140">
        <v>631</v>
      </c>
    </row>
    <row r="6310" spans="2:5">
      <c r="B6310" s="139">
        <v>44271</v>
      </c>
      <c r="C6310" t="s">
        <v>568</v>
      </c>
      <c r="D6310" t="s">
        <v>565</v>
      </c>
      <c r="E6310" s="140">
        <v>252</v>
      </c>
    </row>
    <row r="6311" spans="2:5">
      <c r="B6311" s="139">
        <v>44386</v>
      </c>
      <c r="C6311" t="s">
        <v>566</v>
      </c>
      <c r="D6311" t="s">
        <v>560</v>
      </c>
      <c r="E6311" s="140">
        <v>507</v>
      </c>
    </row>
    <row r="6312" spans="2:5">
      <c r="B6312" s="139">
        <v>44412</v>
      </c>
      <c r="C6312" t="s">
        <v>567</v>
      </c>
      <c r="D6312" t="s">
        <v>560</v>
      </c>
      <c r="E6312" s="140">
        <v>423</v>
      </c>
    </row>
    <row r="6313" spans="2:5">
      <c r="B6313" s="139">
        <v>44279</v>
      </c>
      <c r="C6313" t="s">
        <v>564</v>
      </c>
      <c r="D6313" t="s">
        <v>563</v>
      </c>
      <c r="E6313" s="140">
        <v>996</v>
      </c>
    </row>
    <row r="6314" spans="2:5">
      <c r="B6314" s="139">
        <v>44205</v>
      </c>
      <c r="C6314" t="s">
        <v>562</v>
      </c>
      <c r="D6314" t="s">
        <v>565</v>
      </c>
      <c r="E6314" s="140">
        <v>430</v>
      </c>
    </row>
    <row r="6315" spans="2:5">
      <c r="B6315" s="139">
        <v>44418</v>
      </c>
      <c r="C6315" t="s">
        <v>571</v>
      </c>
      <c r="D6315" t="s">
        <v>560</v>
      </c>
      <c r="E6315" s="140">
        <v>981</v>
      </c>
    </row>
    <row r="6316" spans="2:5">
      <c r="B6316" s="139">
        <v>44324</v>
      </c>
      <c r="C6316" t="s">
        <v>564</v>
      </c>
      <c r="D6316" t="s">
        <v>560</v>
      </c>
      <c r="E6316" s="140">
        <v>891</v>
      </c>
    </row>
    <row r="6317" spans="2:5">
      <c r="B6317" s="139">
        <v>44437</v>
      </c>
      <c r="C6317" t="s">
        <v>570</v>
      </c>
      <c r="D6317" t="s">
        <v>563</v>
      </c>
      <c r="E6317" s="140">
        <v>269</v>
      </c>
    </row>
    <row r="6318" spans="2:5">
      <c r="B6318" s="139">
        <v>44294</v>
      </c>
      <c r="C6318" t="s">
        <v>559</v>
      </c>
      <c r="D6318" t="s">
        <v>565</v>
      </c>
      <c r="E6318" s="140">
        <v>556</v>
      </c>
    </row>
    <row r="6319" spans="2:5">
      <c r="B6319" s="139">
        <v>44424</v>
      </c>
      <c r="C6319" t="s">
        <v>567</v>
      </c>
      <c r="D6319" t="s">
        <v>563</v>
      </c>
      <c r="E6319" s="140">
        <v>880</v>
      </c>
    </row>
    <row r="6320" spans="2:5">
      <c r="B6320" s="139">
        <v>44215</v>
      </c>
      <c r="C6320" t="s">
        <v>567</v>
      </c>
      <c r="D6320" t="s">
        <v>565</v>
      </c>
      <c r="E6320" s="140">
        <v>650</v>
      </c>
    </row>
    <row r="6321" spans="2:5">
      <c r="B6321" s="139">
        <v>44392</v>
      </c>
      <c r="C6321" t="s">
        <v>569</v>
      </c>
      <c r="D6321" t="s">
        <v>563</v>
      </c>
      <c r="E6321" s="140">
        <v>547</v>
      </c>
    </row>
    <row r="6322" spans="2:5">
      <c r="B6322" s="139">
        <v>44560</v>
      </c>
      <c r="C6322" t="s">
        <v>561</v>
      </c>
      <c r="D6322" t="s">
        <v>565</v>
      </c>
      <c r="E6322" s="140">
        <v>909</v>
      </c>
    </row>
    <row r="6323" spans="2:5">
      <c r="B6323" s="139">
        <v>44248</v>
      </c>
      <c r="C6323" t="s">
        <v>566</v>
      </c>
      <c r="D6323" t="s">
        <v>560</v>
      </c>
      <c r="E6323" s="140">
        <v>909</v>
      </c>
    </row>
    <row r="6324" spans="2:5">
      <c r="B6324" s="139">
        <v>44362</v>
      </c>
      <c r="C6324" t="s">
        <v>561</v>
      </c>
      <c r="D6324" t="s">
        <v>565</v>
      </c>
      <c r="E6324" s="140">
        <v>401</v>
      </c>
    </row>
    <row r="6325" spans="2:5">
      <c r="B6325" s="139">
        <v>44332</v>
      </c>
      <c r="C6325" t="s">
        <v>564</v>
      </c>
      <c r="D6325" t="s">
        <v>565</v>
      </c>
      <c r="E6325" s="140">
        <v>922</v>
      </c>
    </row>
    <row r="6326" spans="2:5">
      <c r="B6326" s="139">
        <v>44272</v>
      </c>
      <c r="C6326" t="s">
        <v>561</v>
      </c>
      <c r="D6326" t="s">
        <v>563</v>
      </c>
      <c r="E6326" s="140">
        <v>390</v>
      </c>
    </row>
    <row r="6327" spans="2:5">
      <c r="B6327" s="139">
        <v>44377</v>
      </c>
      <c r="C6327" t="s">
        <v>571</v>
      </c>
      <c r="D6327" t="s">
        <v>560</v>
      </c>
      <c r="E6327" s="140">
        <v>607</v>
      </c>
    </row>
    <row r="6328" spans="2:5">
      <c r="B6328" s="139">
        <v>44233</v>
      </c>
      <c r="C6328" t="s">
        <v>569</v>
      </c>
      <c r="D6328" t="s">
        <v>560</v>
      </c>
      <c r="E6328" s="140">
        <v>930</v>
      </c>
    </row>
    <row r="6329" spans="2:5">
      <c r="B6329" s="139">
        <v>44444</v>
      </c>
      <c r="C6329" t="s">
        <v>562</v>
      </c>
      <c r="D6329" t="s">
        <v>565</v>
      </c>
      <c r="E6329" s="140">
        <v>201</v>
      </c>
    </row>
    <row r="6330" spans="2:5">
      <c r="B6330" s="139">
        <v>44248</v>
      </c>
      <c r="C6330" t="s">
        <v>567</v>
      </c>
      <c r="D6330" t="s">
        <v>563</v>
      </c>
      <c r="E6330" s="140">
        <v>440</v>
      </c>
    </row>
    <row r="6331" spans="2:5">
      <c r="B6331" s="139">
        <v>44352</v>
      </c>
      <c r="C6331" t="s">
        <v>568</v>
      </c>
      <c r="D6331" t="s">
        <v>563</v>
      </c>
      <c r="E6331" s="140">
        <v>353</v>
      </c>
    </row>
    <row r="6332" spans="2:5">
      <c r="B6332" s="139">
        <v>44284</v>
      </c>
      <c r="C6332" t="s">
        <v>566</v>
      </c>
      <c r="D6332" t="s">
        <v>563</v>
      </c>
      <c r="E6332" s="140">
        <v>947</v>
      </c>
    </row>
    <row r="6333" spans="2:5">
      <c r="B6333" s="139">
        <v>44294</v>
      </c>
      <c r="C6333" t="s">
        <v>571</v>
      </c>
      <c r="D6333" t="s">
        <v>563</v>
      </c>
      <c r="E6333" s="140">
        <v>246</v>
      </c>
    </row>
    <row r="6334" spans="2:5">
      <c r="B6334" s="139">
        <v>44502</v>
      </c>
      <c r="C6334" t="s">
        <v>566</v>
      </c>
      <c r="D6334" t="s">
        <v>563</v>
      </c>
      <c r="E6334" s="140">
        <v>853</v>
      </c>
    </row>
    <row r="6335" spans="2:5">
      <c r="B6335" s="139">
        <v>44208</v>
      </c>
      <c r="C6335" t="s">
        <v>566</v>
      </c>
      <c r="D6335" t="s">
        <v>563</v>
      </c>
      <c r="E6335" s="140">
        <v>976</v>
      </c>
    </row>
    <row r="6336" spans="2:5">
      <c r="B6336" s="139">
        <v>44316</v>
      </c>
      <c r="C6336" t="s">
        <v>564</v>
      </c>
      <c r="D6336" t="s">
        <v>565</v>
      </c>
      <c r="E6336" s="140">
        <v>139</v>
      </c>
    </row>
    <row r="6337" spans="2:5">
      <c r="B6337" s="139">
        <v>44293</v>
      </c>
      <c r="C6337" t="s">
        <v>568</v>
      </c>
      <c r="D6337" t="s">
        <v>560</v>
      </c>
      <c r="E6337" s="140">
        <v>128</v>
      </c>
    </row>
    <row r="6338" spans="2:5">
      <c r="B6338" s="139">
        <v>44279</v>
      </c>
      <c r="C6338" t="s">
        <v>568</v>
      </c>
      <c r="D6338" t="s">
        <v>563</v>
      </c>
      <c r="E6338" s="140">
        <v>478</v>
      </c>
    </row>
    <row r="6339" spans="2:5">
      <c r="B6339" s="139">
        <v>44539</v>
      </c>
      <c r="C6339" t="s">
        <v>570</v>
      </c>
      <c r="D6339" t="s">
        <v>565</v>
      </c>
      <c r="E6339" s="140">
        <v>547</v>
      </c>
    </row>
    <row r="6340" spans="2:5">
      <c r="B6340" s="139">
        <v>44526</v>
      </c>
      <c r="C6340" t="s">
        <v>564</v>
      </c>
      <c r="D6340" t="s">
        <v>560</v>
      </c>
      <c r="E6340" s="140">
        <v>921</v>
      </c>
    </row>
    <row r="6341" spans="2:5">
      <c r="B6341" s="139">
        <v>44257</v>
      </c>
      <c r="C6341" t="s">
        <v>569</v>
      </c>
      <c r="D6341" t="s">
        <v>565</v>
      </c>
      <c r="E6341" s="140">
        <v>319</v>
      </c>
    </row>
    <row r="6342" spans="2:5">
      <c r="B6342" s="139">
        <v>44470</v>
      </c>
      <c r="C6342" t="s">
        <v>562</v>
      </c>
      <c r="D6342" t="s">
        <v>563</v>
      </c>
      <c r="E6342" s="140">
        <v>989</v>
      </c>
    </row>
    <row r="6343" spans="2:5">
      <c r="B6343" s="139">
        <v>44221</v>
      </c>
      <c r="C6343" t="s">
        <v>564</v>
      </c>
      <c r="D6343" t="s">
        <v>565</v>
      </c>
      <c r="E6343" s="140">
        <v>140</v>
      </c>
    </row>
    <row r="6344" spans="2:5">
      <c r="B6344" s="139">
        <v>44318</v>
      </c>
      <c r="C6344" t="s">
        <v>566</v>
      </c>
      <c r="D6344" t="s">
        <v>560</v>
      </c>
      <c r="E6344" s="140">
        <v>528</v>
      </c>
    </row>
    <row r="6345" spans="2:5">
      <c r="B6345" s="139">
        <v>44292</v>
      </c>
      <c r="C6345" t="s">
        <v>571</v>
      </c>
      <c r="D6345" t="s">
        <v>565</v>
      </c>
      <c r="E6345" s="140">
        <v>498</v>
      </c>
    </row>
    <row r="6346" spans="2:5">
      <c r="B6346" s="139">
        <v>44379</v>
      </c>
      <c r="C6346" t="s">
        <v>570</v>
      </c>
      <c r="D6346" t="s">
        <v>563</v>
      </c>
      <c r="E6346" s="140">
        <v>936</v>
      </c>
    </row>
    <row r="6347" spans="2:5">
      <c r="B6347" s="139">
        <v>44318</v>
      </c>
      <c r="C6347" t="s">
        <v>564</v>
      </c>
      <c r="D6347" t="s">
        <v>560</v>
      </c>
      <c r="E6347" s="140">
        <v>337</v>
      </c>
    </row>
    <row r="6348" spans="2:5">
      <c r="B6348" s="139">
        <v>44352</v>
      </c>
      <c r="C6348" t="s">
        <v>562</v>
      </c>
      <c r="D6348" t="s">
        <v>563</v>
      </c>
      <c r="E6348" s="140">
        <v>138</v>
      </c>
    </row>
    <row r="6349" spans="2:5">
      <c r="B6349" s="139">
        <v>44449</v>
      </c>
      <c r="C6349" t="s">
        <v>568</v>
      </c>
      <c r="D6349" t="s">
        <v>560</v>
      </c>
      <c r="E6349" s="140">
        <v>591</v>
      </c>
    </row>
    <row r="6350" spans="2:5">
      <c r="B6350" s="139">
        <v>44227</v>
      </c>
      <c r="C6350" t="s">
        <v>564</v>
      </c>
      <c r="D6350" t="s">
        <v>565</v>
      </c>
      <c r="E6350" s="140">
        <v>901</v>
      </c>
    </row>
    <row r="6351" spans="2:5">
      <c r="B6351" s="139">
        <v>44276</v>
      </c>
      <c r="C6351" t="s">
        <v>567</v>
      </c>
      <c r="D6351" t="s">
        <v>563</v>
      </c>
      <c r="E6351" s="140">
        <v>524</v>
      </c>
    </row>
    <row r="6352" spans="2:5">
      <c r="B6352" s="139">
        <v>44465</v>
      </c>
      <c r="C6352" t="s">
        <v>564</v>
      </c>
      <c r="D6352" t="s">
        <v>565</v>
      </c>
      <c r="E6352" s="140">
        <v>502</v>
      </c>
    </row>
    <row r="6353" spans="2:5">
      <c r="B6353" s="139">
        <v>44230</v>
      </c>
      <c r="C6353" t="s">
        <v>561</v>
      </c>
      <c r="D6353" t="s">
        <v>560</v>
      </c>
      <c r="E6353" s="140">
        <v>503</v>
      </c>
    </row>
    <row r="6354" spans="2:5">
      <c r="B6354" s="139">
        <v>44340</v>
      </c>
      <c r="C6354" t="s">
        <v>570</v>
      </c>
      <c r="D6354" t="s">
        <v>565</v>
      </c>
      <c r="E6354" s="140">
        <v>445</v>
      </c>
    </row>
    <row r="6355" spans="2:5">
      <c r="B6355" s="139">
        <v>44521</v>
      </c>
      <c r="C6355" t="s">
        <v>567</v>
      </c>
      <c r="D6355" t="s">
        <v>565</v>
      </c>
      <c r="E6355" s="140">
        <v>367</v>
      </c>
    </row>
    <row r="6356" spans="2:5">
      <c r="B6356" s="139">
        <v>44200</v>
      </c>
      <c r="C6356" t="s">
        <v>561</v>
      </c>
      <c r="D6356" t="s">
        <v>565</v>
      </c>
      <c r="E6356" s="140">
        <v>649</v>
      </c>
    </row>
    <row r="6357" spans="2:5">
      <c r="B6357" s="139">
        <v>44549</v>
      </c>
      <c r="C6357" t="s">
        <v>568</v>
      </c>
      <c r="D6357" t="s">
        <v>560</v>
      </c>
      <c r="E6357" s="140">
        <v>459</v>
      </c>
    </row>
    <row r="6358" spans="2:5">
      <c r="B6358" s="139">
        <v>44344</v>
      </c>
      <c r="C6358" t="s">
        <v>566</v>
      </c>
      <c r="D6358" t="s">
        <v>565</v>
      </c>
      <c r="E6358" s="140">
        <v>283</v>
      </c>
    </row>
    <row r="6359" spans="2:5">
      <c r="B6359" s="139">
        <v>44439</v>
      </c>
      <c r="C6359" t="s">
        <v>566</v>
      </c>
      <c r="D6359" t="s">
        <v>563</v>
      </c>
      <c r="E6359" s="140">
        <v>272</v>
      </c>
    </row>
    <row r="6360" spans="2:5">
      <c r="B6360" s="139">
        <v>44236</v>
      </c>
      <c r="C6360" t="s">
        <v>566</v>
      </c>
      <c r="D6360" t="s">
        <v>563</v>
      </c>
      <c r="E6360" s="140">
        <v>188</v>
      </c>
    </row>
    <row r="6361" spans="2:5">
      <c r="B6361" s="139">
        <v>44380</v>
      </c>
      <c r="C6361" t="s">
        <v>571</v>
      </c>
      <c r="D6361" t="s">
        <v>565</v>
      </c>
      <c r="E6361" s="140">
        <v>455</v>
      </c>
    </row>
    <row r="6362" spans="2:5">
      <c r="B6362" s="139">
        <v>44268</v>
      </c>
      <c r="C6362" t="s">
        <v>570</v>
      </c>
      <c r="D6362" t="s">
        <v>560</v>
      </c>
      <c r="E6362" s="140">
        <v>576</v>
      </c>
    </row>
    <row r="6363" spans="2:5">
      <c r="B6363" s="139">
        <v>44527</v>
      </c>
      <c r="C6363" t="s">
        <v>569</v>
      </c>
      <c r="D6363" t="s">
        <v>565</v>
      </c>
      <c r="E6363" s="140">
        <v>415</v>
      </c>
    </row>
    <row r="6364" spans="2:5">
      <c r="B6364" s="139">
        <v>44364</v>
      </c>
      <c r="C6364" t="s">
        <v>559</v>
      </c>
      <c r="D6364" t="s">
        <v>560</v>
      </c>
      <c r="E6364" s="140">
        <v>336</v>
      </c>
    </row>
    <row r="6365" spans="2:5">
      <c r="B6365" s="139">
        <v>44230</v>
      </c>
      <c r="C6365" t="s">
        <v>569</v>
      </c>
      <c r="D6365" t="s">
        <v>565</v>
      </c>
      <c r="E6365" s="140">
        <v>635</v>
      </c>
    </row>
    <row r="6366" spans="2:5">
      <c r="B6366" s="139">
        <v>44243</v>
      </c>
      <c r="C6366" t="s">
        <v>566</v>
      </c>
      <c r="D6366" t="s">
        <v>563</v>
      </c>
      <c r="E6366" s="140">
        <v>997</v>
      </c>
    </row>
    <row r="6367" spans="2:5">
      <c r="B6367" s="139">
        <v>44432</v>
      </c>
      <c r="C6367" t="s">
        <v>569</v>
      </c>
      <c r="D6367" t="s">
        <v>563</v>
      </c>
      <c r="E6367" s="140">
        <v>920</v>
      </c>
    </row>
    <row r="6368" spans="2:5">
      <c r="B6368" s="139">
        <v>44222</v>
      </c>
      <c r="C6368" t="s">
        <v>559</v>
      </c>
      <c r="D6368" t="s">
        <v>560</v>
      </c>
      <c r="E6368" s="140">
        <v>566</v>
      </c>
    </row>
    <row r="6369" spans="2:5">
      <c r="B6369" s="139">
        <v>44407</v>
      </c>
      <c r="C6369" t="s">
        <v>566</v>
      </c>
      <c r="D6369" t="s">
        <v>563</v>
      </c>
      <c r="E6369" s="140">
        <v>871</v>
      </c>
    </row>
    <row r="6370" spans="2:5">
      <c r="B6370" s="139">
        <v>44236</v>
      </c>
      <c r="C6370" t="s">
        <v>564</v>
      </c>
      <c r="D6370" t="s">
        <v>563</v>
      </c>
      <c r="E6370" s="140">
        <v>899</v>
      </c>
    </row>
    <row r="6371" spans="2:5">
      <c r="B6371" s="139">
        <v>44239</v>
      </c>
      <c r="C6371" t="s">
        <v>561</v>
      </c>
      <c r="D6371" t="s">
        <v>560</v>
      </c>
      <c r="E6371" s="140">
        <v>690</v>
      </c>
    </row>
    <row r="6372" spans="2:5">
      <c r="B6372" s="139">
        <v>44510</v>
      </c>
      <c r="C6372" t="s">
        <v>567</v>
      </c>
      <c r="D6372" t="s">
        <v>560</v>
      </c>
      <c r="E6372" s="140">
        <v>828</v>
      </c>
    </row>
    <row r="6373" spans="2:5">
      <c r="B6373" s="139">
        <v>44336</v>
      </c>
      <c r="C6373" t="s">
        <v>568</v>
      </c>
      <c r="D6373" t="s">
        <v>560</v>
      </c>
      <c r="E6373" s="140">
        <v>966</v>
      </c>
    </row>
    <row r="6374" spans="2:5">
      <c r="B6374" s="139">
        <v>44550</v>
      </c>
      <c r="C6374" t="s">
        <v>570</v>
      </c>
      <c r="D6374" t="s">
        <v>565</v>
      </c>
      <c r="E6374" s="140">
        <v>502</v>
      </c>
    </row>
    <row r="6375" spans="2:5">
      <c r="B6375" s="139">
        <v>44412</v>
      </c>
      <c r="C6375" t="s">
        <v>561</v>
      </c>
      <c r="D6375" t="s">
        <v>560</v>
      </c>
      <c r="E6375" s="140">
        <v>420</v>
      </c>
    </row>
    <row r="6376" spans="2:5">
      <c r="B6376" s="139">
        <v>44455</v>
      </c>
      <c r="C6376" t="s">
        <v>566</v>
      </c>
      <c r="D6376" t="s">
        <v>565</v>
      </c>
      <c r="E6376" s="140">
        <v>627</v>
      </c>
    </row>
    <row r="6377" spans="2:5">
      <c r="B6377" s="139">
        <v>44204</v>
      </c>
      <c r="C6377" t="s">
        <v>562</v>
      </c>
      <c r="D6377" t="s">
        <v>560</v>
      </c>
      <c r="E6377" s="140">
        <v>678</v>
      </c>
    </row>
    <row r="6378" spans="2:5">
      <c r="B6378" s="139">
        <v>44551</v>
      </c>
      <c r="C6378" t="s">
        <v>562</v>
      </c>
      <c r="D6378" t="s">
        <v>563</v>
      </c>
      <c r="E6378" s="140">
        <v>893</v>
      </c>
    </row>
    <row r="6379" spans="2:5">
      <c r="B6379" s="139">
        <v>44249</v>
      </c>
      <c r="C6379" t="s">
        <v>564</v>
      </c>
      <c r="D6379" t="s">
        <v>563</v>
      </c>
      <c r="E6379" s="140">
        <v>987</v>
      </c>
    </row>
    <row r="6380" spans="2:5">
      <c r="B6380" s="139">
        <v>44269</v>
      </c>
      <c r="C6380" t="s">
        <v>570</v>
      </c>
      <c r="D6380" t="s">
        <v>565</v>
      </c>
      <c r="E6380" s="140">
        <v>230</v>
      </c>
    </row>
    <row r="6381" spans="2:5">
      <c r="B6381" s="139">
        <v>44385</v>
      </c>
      <c r="C6381" t="s">
        <v>566</v>
      </c>
      <c r="D6381" t="s">
        <v>560</v>
      </c>
      <c r="E6381" s="140">
        <v>143</v>
      </c>
    </row>
    <row r="6382" spans="2:5">
      <c r="B6382" s="139">
        <v>44361</v>
      </c>
      <c r="C6382" t="s">
        <v>559</v>
      </c>
      <c r="D6382" t="s">
        <v>565</v>
      </c>
      <c r="E6382" s="140">
        <v>191</v>
      </c>
    </row>
    <row r="6383" spans="2:5">
      <c r="B6383" s="139">
        <v>44243</v>
      </c>
      <c r="C6383" t="s">
        <v>570</v>
      </c>
      <c r="D6383" t="s">
        <v>565</v>
      </c>
      <c r="E6383" s="140">
        <v>145</v>
      </c>
    </row>
    <row r="6384" spans="2:5">
      <c r="B6384" s="139">
        <v>44444</v>
      </c>
      <c r="C6384" t="s">
        <v>569</v>
      </c>
      <c r="D6384" t="s">
        <v>560</v>
      </c>
      <c r="E6384" s="140">
        <v>511</v>
      </c>
    </row>
    <row r="6385" spans="2:5">
      <c r="B6385" s="139">
        <v>44350</v>
      </c>
      <c r="C6385" t="s">
        <v>568</v>
      </c>
      <c r="D6385" t="s">
        <v>560</v>
      </c>
      <c r="E6385" s="140">
        <v>887</v>
      </c>
    </row>
    <row r="6386" spans="2:5">
      <c r="B6386" s="139">
        <v>44205</v>
      </c>
      <c r="C6386" t="s">
        <v>567</v>
      </c>
      <c r="D6386" t="s">
        <v>565</v>
      </c>
      <c r="E6386" s="140">
        <v>552</v>
      </c>
    </row>
    <row r="6387" spans="2:5">
      <c r="B6387" s="139">
        <v>44440</v>
      </c>
      <c r="C6387" t="s">
        <v>564</v>
      </c>
      <c r="D6387" t="s">
        <v>560</v>
      </c>
      <c r="E6387" s="140">
        <v>136</v>
      </c>
    </row>
    <row r="6388" spans="2:5">
      <c r="B6388" s="139">
        <v>44423</v>
      </c>
      <c r="C6388" t="s">
        <v>569</v>
      </c>
      <c r="D6388" t="s">
        <v>563</v>
      </c>
      <c r="E6388" s="140">
        <v>740</v>
      </c>
    </row>
    <row r="6389" spans="2:5">
      <c r="B6389" s="139">
        <v>44233</v>
      </c>
      <c r="C6389" t="s">
        <v>566</v>
      </c>
      <c r="D6389" t="s">
        <v>565</v>
      </c>
      <c r="E6389" s="140">
        <v>181</v>
      </c>
    </row>
    <row r="6390" spans="2:5">
      <c r="B6390" s="139">
        <v>44421</v>
      </c>
      <c r="C6390" t="s">
        <v>561</v>
      </c>
      <c r="D6390" t="s">
        <v>565</v>
      </c>
      <c r="E6390" s="140">
        <v>790</v>
      </c>
    </row>
    <row r="6391" spans="2:5">
      <c r="B6391" s="139">
        <v>44358</v>
      </c>
      <c r="C6391" t="s">
        <v>567</v>
      </c>
      <c r="D6391" t="s">
        <v>563</v>
      </c>
      <c r="E6391" s="140">
        <v>614</v>
      </c>
    </row>
    <row r="6392" spans="2:5">
      <c r="B6392" s="139">
        <v>44433</v>
      </c>
      <c r="C6392" t="s">
        <v>561</v>
      </c>
      <c r="D6392" t="s">
        <v>560</v>
      </c>
      <c r="E6392" s="140">
        <v>274</v>
      </c>
    </row>
    <row r="6393" spans="2:5">
      <c r="B6393" s="139">
        <v>44433</v>
      </c>
      <c r="C6393" t="s">
        <v>566</v>
      </c>
      <c r="D6393" t="s">
        <v>560</v>
      </c>
      <c r="E6393" s="140">
        <v>134</v>
      </c>
    </row>
    <row r="6394" spans="2:5">
      <c r="B6394" s="139">
        <v>44327</v>
      </c>
      <c r="C6394" t="s">
        <v>559</v>
      </c>
      <c r="D6394" t="s">
        <v>563</v>
      </c>
      <c r="E6394" s="140">
        <v>532</v>
      </c>
    </row>
    <row r="6395" spans="2:5">
      <c r="B6395" s="139">
        <v>44375</v>
      </c>
      <c r="C6395" t="s">
        <v>569</v>
      </c>
      <c r="D6395" t="s">
        <v>560</v>
      </c>
      <c r="E6395" s="140">
        <v>757</v>
      </c>
    </row>
    <row r="6396" spans="2:5">
      <c r="B6396" s="139">
        <v>44437</v>
      </c>
      <c r="C6396" t="s">
        <v>566</v>
      </c>
      <c r="D6396" t="s">
        <v>563</v>
      </c>
      <c r="E6396" s="140">
        <v>788</v>
      </c>
    </row>
    <row r="6397" spans="2:5">
      <c r="B6397" s="139">
        <v>44328</v>
      </c>
      <c r="C6397" t="s">
        <v>571</v>
      </c>
      <c r="D6397" t="s">
        <v>560</v>
      </c>
      <c r="E6397" s="140">
        <v>931</v>
      </c>
    </row>
    <row r="6398" spans="2:5">
      <c r="B6398" s="139">
        <v>44265</v>
      </c>
      <c r="C6398" t="s">
        <v>559</v>
      </c>
      <c r="D6398" t="s">
        <v>563</v>
      </c>
      <c r="E6398" s="140">
        <v>157</v>
      </c>
    </row>
    <row r="6399" spans="2:5">
      <c r="B6399" s="139">
        <v>44251</v>
      </c>
      <c r="C6399" t="s">
        <v>561</v>
      </c>
      <c r="D6399" t="s">
        <v>560</v>
      </c>
      <c r="E6399" s="140">
        <v>760</v>
      </c>
    </row>
    <row r="6400" spans="2:5">
      <c r="B6400" s="139">
        <v>44256</v>
      </c>
      <c r="C6400" t="s">
        <v>564</v>
      </c>
      <c r="D6400" t="s">
        <v>565</v>
      </c>
      <c r="E6400" s="140">
        <v>359</v>
      </c>
    </row>
    <row r="6401" spans="2:5">
      <c r="B6401" s="139">
        <v>44309</v>
      </c>
      <c r="C6401" t="s">
        <v>564</v>
      </c>
      <c r="D6401" t="s">
        <v>563</v>
      </c>
      <c r="E6401" s="140">
        <v>305</v>
      </c>
    </row>
    <row r="6402" spans="2:5">
      <c r="B6402" s="139">
        <v>44201</v>
      </c>
      <c r="C6402" t="s">
        <v>571</v>
      </c>
      <c r="D6402" t="s">
        <v>560</v>
      </c>
      <c r="E6402" s="140">
        <v>659</v>
      </c>
    </row>
    <row r="6403" spans="2:5">
      <c r="B6403" s="139">
        <v>44264</v>
      </c>
      <c r="C6403" t="s">
        <v>559</v>
      </c>
      <c r="D6403" t="s">
        <v>563</v>
      </c>
      <c r="E6403" s="140">
        <v>325</v>
      </c>
    </row>
    <row r="6404" spans="2:5">
      <c r="B6404" s="139">
        <v>44453</v>
      </c>
      <c r="C6404" t="s">
        <v>568</v>
      </c>
      <c r="D6404" t="s">
        <v>560</v>
      </c>
      <c r="E6404" s="140">
        <v>214</v>
      </c>
    </row>
    <row r="6405" spans="2:5">
      <c r="B6405" s="139">
        <v>44502</v>
      </c>
      <c r="C6405" t="s">
        <v>570</v>
      </c>
      <c r="D6405" t="s">
        <v>563</v>
      </c>
      <c r="E6405" s="140">
        <v>329</v>
      </c>
    </row>
    <row r="6406" spans="2:5">
      <c r="B6406" s="139">
        <v>44544</v>
      </c>
      <c r="C6406" t="s">
        <v>564</v>
      </c>
      <c r="D6406" t="s">
        <v>563</v>
      </c>
      <c r="E6406" s="140">
        <v>677</v>
      </c>
    </row>
    <row r="6407" spans="2:5">
      <c r="B6407" s="139">
        <v>44345</v>
      </c>
      <c r="C6407" t="s">
        <v>567</v>
      </c>
      <c r="D6407" t="s">
        <v>560</v>
      </c>
      <c r="E6407" s="140">
        <v>246</v>
      </c>
    </row>
    <row r="6408" spans="2:5">
      <c r="B6408" s="139">
        <v>44246</v>
      </c>
      <c r="C6408" t="s">
        <v>566</v>
      </c>
      <c r="D6408" t="s">
        <v>565</v>
      </c>
      <c r="E6408" s="140">
        <v>661</v>
      </c>
    </row>
    <row r="6409" spans="2:5">
      <c r="B6409" s="139">
        <v>44300</v>
      </c>
      <c r="C6409" t="s">
        <v>569</v>
      </c>
      <c r="D6409" t="s">
        <v>565</v>
      </c>
      <c r="E6409" s="140">
        <v>810</v>
      </c>
    </row>
    <row r="6410" spans="2:5">
      <c r="B6410" s="139">
        <v>44227</v>
      </c>
      <c r="C6410" t="s">
        <v>561</v>
      </c>
      <c r="D6410" t="s">
        <v>560</v>
      </c>
      <c r="E6410" s="140">
        <v>902</v>
      </c>
    </row>
    <row r="6411" spans="2:5">
      <c r="B6411" s="139">
        <v>44386</v>
      </c>
      <c r="C6411" t="s">
        <v>571</v>
      </c>
      <c r="D6411" t="s">
        <v>560</v>
      </c>
      <c r="E6411" s="140">
        <v>709</v>
      </c>
    </row>
    <row r="6412" spans="2:5">
      <c r="B6412" s="139">
        <v>44498</v>
      </c>
      <c r="C6412" t="s">
        <v>571</v>
      </c>
      <c r="D6412" t="s">
        <v>563</v>
      </c>
      <c r="E6412" s="140">
        <v>695</v>
      </c>
    </row>
    <row r="6413" spans="2:5">
      <c r="B6413" s="139">
        <v>44481</v>
      </c>
      <c r="C6413" t="s">
        <v>566</v>
      </c>
      <c r="D6413" t="s">
        <v>565</v>
      </c>
      <c r="E6413" s="140">
        <v>175</v>
      </c>
    </row>
    <row r="6414" spans="2:5">
      <c r="B6414" s="139">
        <v>44485</v>
      </c>
      <c r="C6414" t="s">
        <v>564</v>
      </c>
      <c r="D6414" t="s">
        <v>563</v>
      </c>
      <c r="E6414" s="140">
        <v>890</v>
      </c>
    </row>
    <row r="6415" spans="2:5">
      <c r="B6415" s="139">
        <v>44509</v>
      </c>
      <c r="C6415" t="s">
        <v>570</v>
      </c>
      <c r="D6415" t="s">
        <v>563</v>
      </c>
      <c r="E6415" s="140">
        <v>226</v>
      </c>
    </row>
    <row r="6416" spans="2:5">
      <c r="B6416" s="139">
        <v>44370</v>
      </c>
      <c r="C6416" t="s">
        <v>568</v>
      </c>
      <c r="D6416" t="s">
        <v>563</v>
      </c>
      <c r="E6416" s="140">
        <v>972</v>
      </c>
    </row>
    <row r="6417" spans="2:5">
      <c r="B6417" s="139">
        <v>44204</v>
      </c>
      <c r="C6417" t="s">
        <v>561</v>
      </c>
      <c r="D6417" t="s">
        <v>565</v>
      </c>
      <c r="E6417" s="140">
        <v>240</v>
      </c>
    </row>
    <row r="6418" spans="2:5">
      <c r="B6418" s="139">
        <v>44515</v>
      </c>
      <c r="C6418" t="s">
        <v>568</v>
      </c>
      <c r="D6418" t="s">
        <v>560</v>
      </c>
      <c r="E6418" s="140">
        <v>251</v>
      </c>
    </row>
    <row r="6419" spans="2:5">
      <c r="B6419" s="139">
        <v>44480</v>
      </c>
      <c r="C6419" t="s">
        <v>561</v>
      </c>
      <c r="D6419" t="s">
        <v>563</v>
      </c>
      <c r="E6419" s="140">
        <v>294</v>
      </c>
    </row>
    <row r="6420" spans="2:5">
      <c r="B6420" s="139">
        <v>44556</v>
      </c>
      <c r="C6420" t="s">
        <v>569</v>
      </c>
      <c r="D6420" t="s">
        <v>565</v>
      </c>
      <c r="E6420" s="140">
        <v>167</v>
      </c>
    </row>
    <row r="6421" spans="2:5">
      <c r="B6421" s="139">
        <v>44511</v>
      </c>
      <c r="C6421" t="s">
        <v>568</v>
      </c>
      <c r="D6421" t="s">
        <v>563</v>
      </c>
      <c r="E6421" s="140">
        <v>639</v>
      </c>
    </row>
    <row r="6422" spans="2:5">
      <c r="B6422" s="139">
        <v>44371</v>
      </c>
      <c r="C6422" t="s">
        <v>570</v>
      </c>
      <c r="D6422" t="s">
        <v>563</v>
      </c>
      <c r="E6422" s="140">
        <v>376</v>
      </c>
    </row>
    <row r="6423" spans="2:5">
      <c r="B6423" s="139">
        <v>44455</v>
      </c>
      <c r="C6423" t="s">
        <v>566</v>
      </c>
      <c r="D6423" t="s">
        <v>563</v>
      </c>
      <c r="E6423" s="140">
        <v>706</v>
      </c>
    </row>
    <row r="6424" spans="2:5">
      <c r="B6424" s="139">
        <v>44395</v>
      </c>
      <c r="C6424" t="s">
        <v>561</v>
      </c>
      <c r="D6424" t="s">
        <v>560</v>
      </c>
      <c r="E6424" s="140">
        <v>584</v>
      </c>
    </row>
    <row r="6425" spans="2:5">
      <c r="B6425" s="139">
        <v>44201</v>
      </c>
      <c r="C6425" t="s">
        <v>568</v>
      </c>
      <c r="D6425" t="s">
        <v>560</v>
      </c>
      <c r="E6425" s="140">
        <v>994</v>
      </c>
    </row>
    <row r="6426" spans="2:5">
      <c r="B6426" s="139">
        <v>44531</v>
      </c>
      <c r="C6426" t="s">
        <v>567</v>
      </c>
      <c r="D6426" t="s">
        <v>563</v>
      </c>
      <c r="E6426" s="140">
        <v>550</v>
      </c>
    </row>
    <row r="6427" spans="2:5">
      <c r="B6427" s="139">
        <v>44266</v>
      </c>
      <c r="C6427" t="s">
        <v>570</v>
      </c>
      <c r="D6427" t="s">
        <v>565</v>
      </c>
      <c r="E6427" s="140">
        <v>718</v>
      </c>
    </row>
    <row r="6428" spans="2:5">
      <c r="B6428" s="139">
        <v>44346</v>
      </c>
      <c r="C6428" t="s">
        <v>559</v>
      </c>
      <c r="D6428" t="s">
        <v>560</v>
      </c>
      <c r="E6428" s="140">
        <v>402</v>
      </c>
    </row>
    <row r="6429" spans="2:5">
      <c r="B6429" s="139">
        <v>44561</v>
      </c>
      <c r="C6429" t="s">
        <v>568</v>
      </c>
      <c r="D6429" t="s">
        <v>560</v>
      </c>
      <c r="E6429" s="140">
        <v>361</v>
      </c>
    </row>
    <row r="6430" spans="2:5">
      <c r="B6430" s="139">
        <v>44449</v>
      </c>
      <c r="C6430" t="s">
        <v>564</v>
      </c>
      <c r="D6430" t="s">
        <v>560</v>
      </c>
      <c r="E6430" s="140">
        <v>450</v>
      </c>
    </row>
    <row r="6431" spans="2:5">
      <c r="B6431" s="139">
        <v>44543</v>
      </c>
      <c r="C6431" t="s">
        <v>564</v>
      </c>
      <c r="D6431" t="s">
        <v>563</v>
      </c>
      <c r="E6431" s="140">
        <v>217</v>
      </c>
    </row>
    <row r="6432" spans="2:5">
      <c r="B6432" s="139">
        <v>44487</v>
      </c>
      <c r="C6432" t="s">
        <v>569</v>
      </c>
      <c r="D6432" t="s">
        <v>563</v>
      </c>
      <c r="E6432" s="140">
        <v>247</v>
      </c>
    </row>
    <row r="6433" spans="2:5">
      <c r="B6433" s="139">
        <v>44315</v>
      </c>
      <c r="C6433" t="s">
        <v>570</v>
      </c>
      <c r="D6433" t="s">
        <v>565</v>
      </c>
      <c r="E6433" s="140">
        <v>818</v>
      </c>
    </row>
    <row r="6434" spans="2:5">
      <c r="B6434" s="139">
        <v>44423</v>
      </c>
      <c r="C6434" t="s">
        <v>570</v>
      </c>
      <c r="D6434" t="s">
        <v>565</v>
      </c>
      <c r="E6434" s="140">
        <v>272</v>
      </c>
    </row>
    <row r="6435" spans="2:5">
      <c r="B6435" s="139">
        <v>44431</v>
      </c>
      <c r="C6435" t="s">
        <v>561</v>
      </c>
      <c r="D6435" t="s">
        <v>563</v>
      </c>
      <c r="E6435" s="140">
        <v>857</v>
      </c>
    </row>
    <row r="6436" spans="2:5">
      <c r="B6436" s="139">
        <v>44198</v>
      </c>
      <c r="C6436" t="s">
        <v>566</v>
      </c>
      <c r="D6436" t="s">
        <v>560</v>
      </c>
      <c r="E6436" s="140">
        <v>386</v>
      </c>
    </row>
    <row r="6437" spans="2:5">
      <c r="B6437" s="139">
        <v>44469</v>
      </c>
      <c r="C6437" t="s">
        <v>571</v>
      </c>
      <c r="D6437" t="s">
        <v>563</v>
      </c>
      <c r="E6437" s="140">
        <v>317</v>
      </c>
    </row>
    <row r="6438" spans="2:5">
      <c r="B6438" s="139">
        <v>44202</v>
      </c>
      <c r="C6438" t="s">
        <v>570</v>
      </c>
      <c r="D6438" t="s">
        <v>560</v>
      </c>
      <c r="E6438" s="140">
        <v>225</v>
      </c>
    </row>
    <row r="6439" spans="2:5">
      <c r="B6439" s="139">
        <v>44435</v>
      </c>
      <c r="C6439" t="s">
        <v>564</v>
      </c>
      <c r="D6439" t="s">
        <v>563</v>
      </c>
      <c r="E6439" s="140">
        <v>525</v>
      </c>
    </row>
    <row r="6440" spans="2:5">
      <c r="B6440" s="139">
        <v>44295</v>
      </c>
      <c r="C6440" t="s">
        <v>564</v>
      </c>
      <c r="D6440" t="s">
        <v>565</v>
      </c>
      <c r="E6440" s="140">
        <v>705</v>
      </c>
    </row>
    <row r="6441" spans="2:5">
      <c r="B6441" s="139">
        <v>44454</v>
      </c>
      <c r="C6441" t="s">
        <v>564</v>
      </c>
      <c r="D6441" t="s">
        <v>560</v>
      </c>
      <c r="E6441" s="140">
        <v>461</v>
      </c>
    </row>
    <row r="6442" spans="2:5">
      <c r="B6442" s="139">
        <v>44449</v>
      </c>
      <c r="C6442" t="s">
        <v>570</v>
      </c>
      <c r="D6442" t="s">
        <v>565</v>
      </c>
      <c r="E6442" s="140">
        <v>246</v>
      </c>
    </row>
    <row r="6443" spans="2:5">
      <c r="B6443" s="139">
        <v>44210</v>
      </c>
      <c r="C6443" t="s">
        <v>570</v>
      </c>
      <c r="D6443" t="s">
        <v>563</v>
      </c>
      <c r="E6443" s="140">
        <v>153</v>
      </c>
    </row>
    <row r="6444" spans="2:5">
      <c r="B6444" s="139">
        <v>44410</v>
      </c>
      <c r="C6444" t="s">
        <v>567</v>
      </c>
      <c r="D6444" t="s">
        <v>563</v>
      </c>
      <c r="E6444" s="140">
        <v>946</v>
      </c>
    </row>
    <row r="6445" spans="2:5">
      <c r="B6445" s="139">
        <v>44442</v>
      </c>
      <c r="C6445" t="s">
        <v>562</v>
      </c>
      <c r="D6445" t="s">
        <v>563</v>
      </c>
      <c r="E6445" s="140">
        <v>255</v>
      </c>
    </row>
    <row r="6446" spans="2:5">
      <c r="B6446" s="139">
        <v>44526</v>
      </c>
      <c r="C6446" t="s">
        <v>564</v>
      </c>
      <c r="D6446" t="s">
        <v>560</v>
      </c>
      <c r="E6446" s="140">
        <v>327</v>
      </c>
    </row>
    <row r="6447" spans="2:5">
      <c r="B6447" s="139">
        <v>44261</v>
      </c>
      <c r="C6447" t="s">
        <v>570</v>
      </c>
      <c r="D6447" t="s">
        <v>563</v>
      </c>
      <c r="E6447" s="140">
        <v>689</v>
      </c>
    </row>
    <row r="6448" spans="2:5">
      <c r="B6448" s="139">
        <v>44420</v>
      </c>
      <c r="C6448" t="s">
        <v>571</v>
      </c>
      <c r="D6448" t="s">
        <v>563</v>
      </c>
      <c r="E6448" s="140">
        <v>926</v>
      </c>
    </row>
    <row r="6449" spans="2:5">
      <c r="B6449" s="139">
        <v>44473</v>
      </c>
      <c r="C6449" t="s">
        <v>566</v>
      </c>
      <c r="D6449" t="s">
        <v>563</v>
      </c>
      <c r="E6449" s="140">
        <v>645</v>
      </c>
    </row>
    <row r="6450" spans="2:5">
      <c r="B6450" s="139">
        <v>44504</v>
      </c>
      <c r="C6450" t="s">
        <v>561</v>
      </c>
      <c r="D6450" t="s">
        <v>563</v>
      </c>
      <c r="E6450" s="140">
        <v>683</v>
      </c>
    </row>
    <row r="6451" spans="2:5">
      <c r="B6451" s="139">
        <v>44243</v>
      </c>
      <c r="C6451" t="s">
        <v>568</v>
      </c>
      <c r="D6451" t="s">
        <v>560</v>
      </c>
      <c r="E6451" s="140">
        <v>276</v>
      </c>
    </row>
    <row r="6452" spans="2:5">
      <c r="B6452" s="139">
        <v>44518</v>
      </c>
      <c r="C6452" t="s">
        <v>571</v>
      </c>
      <c r="D6452" t="s">
        <v>563</v>
      </c>
      <c r="E6452" s="140">
        <v>700</v>
      </c>
    </row>
    <row r="6453" spans="2:5">
      <c r="B6453" s="139">
        <v>44509</v>
      </c>
      <c r="C6453" t="s">
        <v>570</v>
      </c>
      <c r="D6453" t="s">
        <v>560</v>
      </c>
      <c r="E6453" s="140">
        <v>369</v>
      </c>
    </row>
    <row r="6454" spans="2:5">
      <c r="B6454" s="139">
        <v>44220</v>
      </c>
      <c r="C6454" t="s">
        <v>571</v>
      </c>
      <c r="D6454" t="s">
        <v>563</v>
      </c>
      <c r="E6454" s="140">
        <v>199</v>
      </c>
    </row>
    <row r="6455" spans="2:5">
      <c r="B6455" s="139">
        <v>44326</v>
      </c>
      <c r="C6455" t="s">
        <v>568</v>
      </c>
      <c r="D6455" t="s">
        <v>560</v>
      </c>
      <c r="E6455" s="140">
        <v>771</v>
      </c>
    </row>
    <row r="6456" spans="2:5">
      <c r="B6456" s="139">
        <v>44545</v>
      </c>
      <c r="C6456" t="s">
        <v>571</v>
      </c>
      <c r="D6456" t="s">
        <v>563</v>
      </c>
      <c r="E6456" s="140">
        <v>494</v>
      </c>
    </row>
    <row r="6457" spans="2:5">
      <c r="B6457" s="139">
        <v>44289</v>
      </c>
      <c r="C6457" t="s">
        <v>570</v>
      </c>
      <c r="D6457" t="s">
        <v>560</v>
      </c>
      <c r="E6457" s="140">
        <v>176</v>
      </c>
    </row>
    <row r="6458" spans="2:5">
      <c r="B6458" s="139">
        <v>44266</v>
      </c>
      <c r="C6458" t="s">
        <v>566</v>
      </c>
      <c r="D6458" t="s">
        <v>560</v>
      </c>
      <c r="E6458" s="140">
        <v>340</v>
      </c>
    </row>
    <row r="6459" spans="2:5">
      <c r="B6459" s="139">
        <v>44351</v>
      </c>
      <c r="C6459" t="s">
        <v>559</v>
      </c>
      <c r="D6459" t="s">
        <v>560</v>
      </c>
      <c r="E6459" s="140">
        <v>518</v>
      </c>
    </row>
    <row r="6460" spans="2:5">
      <c r="B6460" s="139">
        <v>44408</v>
      </c>
      <c r="C6460" t="s">
        <v>561</v>
      </c>
      <c r="D6460" t="s">
        <v>565</v>
      </c>
      <c r="E6460" s="140">
        <v>346</v>
      </c>
    </row>
    <row r="6461" spans="2:5">
      <c r="B6461" s="139">
        <v>44224</v>
      </c>
      <c r="C6461" t="s">
        <v>562</v>
      </c>
      <c r="D6461" t="s">
        <v>560</v>
      </c>
      <c r="E6461" s="140">
        <v>637</v>
      </c>
    </row>
    <row r="6462" spans="2:5">
      <c r="B6462" s="139">
        <v>44493</v>
      </c>
      <c r="C6462" t="s">
        <v>564</v>
      </c>
      <c r="D6462" t="s">
        <v>560</v>
      </c>
      <c r="E6462" s="140">
        <v>597</v>
      </c>
    </row>
    <row r="6463" spans="2:5">
      <c r="B6463" s="139">
        <v>44255</v>
      </c>
      <c r="C6463" t="s">
        <v>566</v>
      </c>
      <c r="D6463" t="s">
        <v>565</v>
      </c>
      <c r="E6463" s="140">
        <v>445</v>
      </c>
    </row>
    <row r="6464" spans="2:5">
      <c r="B6464" s="139">
        <v>44504</v>
      </c>
      <c r="C6464" t="s">
        <v>569</v>
      </c>
      <c r="D6464" t="s">
        <v>560</v>
      </c>
      <c r="E6464" s="140">
        <v>685</v>
      </c>
    </row>
    <row r="6465" spans="2:5">
      <c r="B6465" s="139">
        <v>44288</v>
      </c>
      <c r="C6465" t="s">
        <v>571</v>
      </c>
      <c r="D6465" t="s">
        <v>560</v>
      </c>
      <c r="E6465" s="140">
        <v>552</v>
      </c>
    </row>
    <row r="6466" spans="2:5">
      <c r="B6466" s="139">
        <v>44520</v>
      </c>
      <c r="C6466" t="s">
        <v>570</v>
      </c>
      <c r="D6466" t="s">
        <v>565</v>
      </c>
      <c r="E6466" s="140">
        <v>710</v>
      </c>
    </row>
    <row r="6467" spans="2:5">
      <c r="B6467" s="139">
        <v>44383</v>
      </c>
      <c r="C6467" t="s">
        <v>564</v>
      </c>
      <c r="D6467" t="s">
        <v>560</v>
      </c>
      <c r="E6467" s="140">
        <v>506</v>
      </c>
    </row>
    <row r="6468" spans="2:5">
      <c r="B6468" s="139">
        <v>44472</v>
      </c>
      <c r="C6468" t="s">
        <v>559</v>
      </c>
      <c r="D6468" t="s">
        <v>563</v>
      </c>
      <c r="E6468" s="140">
        <v>398</v>
      </c>
    </row>
    <row r="6469" spans="2:5">
      <c r="B6469" s="139">
        <v>44503</v>
      </c>
      <c r="C6469" t="s">
        <v>564</v>
      </c>
      <c r="D6469" t="s">
        <v>563</v>
      </c>
      <c r="E6469" s="140">
        <v>632</v>
      </c>
    </row>
    <row r="6470" spans="2:5">
      <c r="B6470" s="139">
        <v>44242</v>
      </c>
      <c r="C6470" t="s">
        <v>561</v>
      </c>
      <c r="D6470" t="s">
        <v>565</v>
      </c>
      <c r="E6470" s="140">
        <v>861</v>
      </c>
    </row>
    <row r="6471" spans="2:5">
      <c r="B6471" s="139">
        <v>44521</v>
      </c>
      <c r="C6471" t="s">
        <v>569</v>
      </c>
      <c r="D6471" t="s">
        <v>565</v>
      </c>
      <c r="E6471" s="140">
        <v>869</v>
      </c>
    </row>
    <row r="6472" spans="2:5">
      <c r="B6472" s="139">
        <v>44340</v>
      </c>
      <c r="C6472" t="s">
        <v>559</v>
      </c>
      <c r="D6472" t="s">
        <v>563</v>
      </c>
      <c r="E6472" s="140">
        <v>201</v>
      </c>
    </row>
    <row r="6473" spans="2:5">
      <c r="B6473" s="139">
        <v>44504</v>
      </c>
      <c r="C6473" t="s">
        <v>570</v>
      </c>
      <c r="D6473" t="s">
        <v>563</v>
      </c>
      <c r="E6473" s="140">
        <v>939</v>
      </c>
    </row>
    <row r="6474" spans="2:5">
      <c r="B6474" s="139">
        <v>44227</v>
      </c>
      <c r="C6474" t="s">
        <v>568</v>
      </c>
      <c r="D6474" t="s">
        <v>563</v>
      </c>
      <c r="E6474" s="140">
        <v>841</v>
      </c>
    </row>
    <row r="6475" spans="2:5">
      <c r="B6475" s="139">
        <v>44208</v>
      </c>
      <c r="C6475" t="s">
        <v>559</v>
      </c>
      <c r="D6475" t="s">
        <v>563</v>
      </c>
      <c r="E6475" s="140">
        <v>348</v>
      </c>
    </row>
    <row r="6476" spans="2:5">
      <c r="B6476" s="139">
        <v>44443</v>
      </c>
      <c r="C6476" t="s">
        <v>569</v>
      </c>
      <c r="D6476" t="s">
        <v>565</v>
      </c>
      <c r="E6476" s="140">
        <v>826</v>
      </c>
    </row>
    <row r="6477" spans="2:5">
      <c r="B6477" s="139">
        <v>44318</v>
      </c>
      <c r="C6477" t="s">
        <v>564</v>
      </c>
      <c r="D6477" t="s">
        <v>565</v>
      </c>
      <c r="E6477" s="140">
        <v>896</v>
      </c>
    </row>
    <row r="6478" spans="2:5">
      <c r="B6478" s="139">
        <v>44343</v>
      </c>
      <c r="C6478" t="s">
        <v>570</v>
      </c>
      <c r="D6478" t="s">
        <v>563</v>
      </c>
      <c r="E6478" s="140">
        <v>520</v>
      </c>
    </row>
    <row r="6479" spans="2:5">
      <c r="B6479" s="139">
        <v>44533</v>
      </c>
      <c r="C6479" t="s">
        <v>564</v>
      </c>
      <c r="D6479" t="s">
        <v>565</v>
      </c>
      <c r="E6479" s="140">
        <v>534</v>
      </c>
    </row>
    <row r="6480" spans="2:5">
      <c r="B6480" s="139">
        <v>44220</v>
      </c>
      <c r="C6480" t="s">
        <v>568</v>
      </c>
      <c r="D6480" t="s">
        <v>563</v>
      </c>
      <c r="E6480" s="140">
        <v>646</v>
      </c>
    </row>
    <row r="6481" spans="2:5">
      <c r="B6481" s="139">
        <v>44204</v>
      </c>
      <c r="C6481" t="s">
        <v>568</v>
      </c>
      <c r="D6481" t="s">
        <v>560</v>
      </c>
      <c r="E6481" s="140">
        <v>898</v>
      </c>
    </row>
    <row r="6482" spans="2:5">
      <c r="B6482" s="139">
        <v>44468</v>
      </c>
      <c r="C6482" t="s">
        <v>568</v>
      </c>
      <c r="D6482" t="s">
        <v>560</v>
      </c>
      <c r="E6482" s="140">
        <v>855</v>
      </c>
    </row>
    <row r="6483" spans="2:5">
      <c r="B6483" s="139">
        <v>44308</v>
      </c>
      <c r="C6483" t="s">
        <v>570</v>
      </c>
      <c r="D6483" t="s">
        <v>565</v>
      </c>
      <c r="E6483" s="140">
        <v>640</v>
      </c>
    </row>
    <row r="6484" spans="2:5">
      <c r="B6484" s="139">
        <v>44426</v>
      </c>
      <c r="C6484" t="s">
        <v>559</v>
      </c>
      <c r="D6484" t="s">
        <v>560</v>
      </c>
      <c r="E6484" s="140">
        <v>880</v>
      </c>
    </row>
    <row r="6485" spans="2:5">
      <c r="B6485" s="139">
        <v>44228</v>
      </c>
      <c r="C6485" t="s">
        <v>564</v>
      </c>
      <c r="D6485" t="s">
        <v>560</v>
      </c>
      <c r="E6485" s="140">
        <v>652</v>
      </c>
    </row>
    <row r="6486" spans="2:5">
      <c r="B6486" s="139">
        <v>44454</v>
      </c>
      <c r="C6486" t="s">
        <v>569</v>
      </c>
      <c r="D6486" t="s">
        <v>565</v>
      </c>
      <c r="E6486" s="140">
        <v>546</v>
      </c>
    </row>
    <row r="6487" spans="2:5">
      <c r="B6487" s="139">
        <v>44199</v>
      </c>
      <c r="C6487" t="s">
        <v>569</v>
      </c>
      <c r="D6487" t="s">
        <v>560</v>
      </c>
      <c r="E6487" s="140">
        <v>640</v>
      </c>
    </row>
    <row r="6488" spans="2:5">
      <c r="B6488" s="139">
        <v>44417</v>
      </c>
      <c r="C6488" t="s">
        <v>570</v>
      </c>
      <c r="D6488" t="s">
        <v>560</v>
      </c>
      <c r="E6488" s="140">
        <v>752</v>
      </c>
    </row>
    <row r="6489" spans="2:5">
      <c r="B6489" s="139">
        <v>44300</v>
      </c>
      <c r="C6489" t="s">
        <v>564</v>
      </c>
      <c r="D6489" t="s">
        <v>563</v>
      </c>
      <c r="E6489" s="140">
        <v>260</v>
      </c>
    </row>
    <row r="6490" spans="2:5">
      <c r="B6490" s="139">
        <v>44396</v>
      </c>
      <c r="C6490" t="s">
        <v>571</v>
      </c>
      <c r="D6490" t="s">
        <v>560</v>
      </c>
      <c r="E6490" s="140">
        <v>617</v>
      </c>
    </row>
    <row r="6491" spans="2:5">
      <c r="B6491" s="139">
        <v>44336</v>
      </c>
      <c r="C6491" t="s">
        <v>562</v>
      </c>
      <c r="D6491" t="s">
        <v>560</v>
      </c>
      <c r="E6491" s="140">
        <v>145</v>
      </c>
    </row>
    <row r="6492" spans="2:5">
      <c r="B6492" s="139">
        <v>44496</v>
      </c>
      <c r="C6492" t="s">
        <v>568</v>
      </c>
      <c r="D6492" t="s">
        <v>565</v>
      </c>
      <c r="E6492" s="140">
        <v>550</v>
      </c>
    </row>
    <row r="6493" spans="2:5">
      <c r="B6493" s="139">
        <v>44284</v>
      </c>
      <c r="C6493" t="s">
        <v>568</v>
      </c>
      <c r="D6493" t="s">
        <v>560</v>
      </c>
      <c r="E6493" s="140">
        <v>213</v>
      </c>
    </row>
    <row r="6494" spans="2:5">
      <c r="B6494" s="139">
        <v>44510</v>
      </c>
      <c r="C6494" t="s">
        <v>561</v>
      </c>
      <c r="D6494" t="s">
        <v>565</v>
      </c>
      <c r="E6494" s="140">
        <v>451</v>
      </c>
    </row>
    <row r="6495" spans="2:5">
      <c r="B6495" s="139">
        <v>44232</v>
      </c>
      <c r="C6495" t="s">
        <v>566</v>
      </c>
      <c r="D6495" t="s">
        <v>563</v>
      </c>
      <c r="E6495" s="140">
        <v>214</v>
      </c>
    </row>
    <row r="6496" spans="2:5">
      <c r="B6496" s="139">
        <v>44290</v>
      </c>
      <c r="C6496" t="s">
        <v>571</v>
      </c>
      <c r="D6496" t="s">
        <v>560</v>
      </c>
      <c r="E6496" s="140">
        <v>725</v>
      </c>
    </row>
    <row r="6497" spans="2:5">
      <c r="B6497" s="139">
        <v>44237</v>
      </c>
      <c r="C6497" t="s">
        <v>562</v>
      </c>
      <c r="D6497" t="s">
        <v>560</v>
      </c>
      <c r="E6497" s="140">
        <v>604</v>
      </c>
    </row>
    <row r="6498" spans="2:5">
      <c r="B6498" s="139">
        <v>44217</v>
      </c>
      <c r="C6498" t="s">
        <v>566</v>
      </c>
      <c r="D6498" t="s">
        <v>563</v>
      </c>
      <c r="E6498" s="140">
        <v>523</v>
      </c>
    </row>
    <row r="6499" spans="2:5">
      <c r="B6499" s="139">
        <v>44347</v>
      </c>
      <c r="C6499" t="s">
        <v>559</v>
      </c>
      <c r="D6499" t="s">
        <v>560</v>
      </c>
      <c r="E6499" s="140">
        <v>911</v>
      </c>
    </row>
    <row r="6500" spans="2:5">
      <c r="B6500" s="139">
        <v>44341</v>
      </c>
      <c r="C6500" t="s">
        <v>571</v>
      </c>
      <c r="D6500" t="s">
        <v>560</v>
      </c>
      <c r="E6500" s="140">
        <v>354</v>
      </c>
    </row>
    <row r="6501" spans="2:5">
      <c r="B6501" s="139">
        <v>44237</v>
      </c>
      <c r="C6501" t="s">
        <v>561</v>
      </c>
      <c r="D6501" t="s">
        <v>563</v>
      </c>
      <c r="E6501" s="140">
        <v>325</v>
      </c>
    </row>
    <row r="6502" spans="2:5">
      <c r="B6502" s="139">
        <v>44445</v>
      </c>
      <c r="C6502" t="s">
        <v>564</v>
      </c>
      <c r="D6502" t="s">
        <v>560</v>
      </c>
      <c r="E6502" s="140">
        <v>518</v>
      </c>
    </row>
    <row r="6503" spans="2:5">
      <c r="B6503" s="139">
        <v>44335</v>
      </c>
      <c r="C6503" t="s">
        <v>566</v>
      </c>
      <c r="D6503" t="s">
        <v>563</v>
      </c>
      <c r="E6503" s="140">
        <v>943</v>
      </c>
    </row>
    <row r="6504" spans="2:5">
      <c r="B6504" s="139">
        <v>44407</v>
      </c>
      <c r="C6504" t="s">
        <v>568</v>
      </c>
      <c r="D6504" t="s">
        <v>565</v>
      </c>
      <c r="E6504" s="140">
        <v>305</v>
      </c>
    </row>
    <row r="6505" spans="2:5">
      <c r="B6505" s="139">
        <v>44343</v>
      </c>
      <c r="C6505" t="s">
        <v>567</v>
      </c>
      <c r="D6505" t="s">
        <v>560</v>
      </c>
      <c r="E6505" s="140">
        <v>308</v>
      </c>
    </row>
    <row r="6506" spans="2:5">
      <c r="B6506" s="139">
        <v>44508</v>
      </c>
      <c r="C6506" t="s">
        <v>571</v>
      </c>
      <c r="D6506" t="s">
        <v>563</v>
      </c>
      <c r="E6506" s="140">
        <v>483</v>
      </c>
    </row>
    <row r="6507" spans="2:5">
      <c r="B6507" s="139">
        <v>44404</v>
      </c>
      <c r="C6507" t="s">
        <v>568</v>
      </c>
      <c r="D6507" t="s">
        <v>563</v>
      </c>
      <c r="E6507" s="140">
        <v>874</v>
      </c>
    </row>
    <row r="6508" spans="2:5">
      <c r="B6508" s="139">
        <v>44484</v>
      </c>
      <c r="C6508" t="s">
        <v>568</v>
      </c>
      <c r="D6508" t="s">
        <v>565</v>
      </c>
      <c r="E6508" s="140">
        <v>757</v>
      </c>
    </row>
    <row r="6509" spans="2:5">
      <c r="B6509" s="139">
        <v>44479</v>
      </c>
      <c r="C6509" t="s">
        <v>559</v>
      </c>
      <c r="D6509" t="s">
        <v>565</v>
      </c>
      <c r="E6509" s="140">
        <v>560</v>
      </c>
    </row>
    <row r="6510" spans="2:5">
      <c r="B6510" s="139">
        <v>44498</v>
      </c>
      <c r="C6510" t="s">
        <v>569</v>
      </c>
      <c r="D6510" t="s">
        <v>565</v>
      </c>
      <c r="E6510" s="140">
        <v>789</v>
      </c>
    </row>
    <row r="6511" spans="2:5">
      <c r="B6511" s="139">
        <v>44364</v>
      </c>
      <c r="C6511" t="s">
        <v>571</v>
      </c>
      <c r="D6511" t="s">
        <v>560</v>
      </c>
      <c r="E6511" s="140">
        <v>947</v>
      </c>
    </row>
    <row r="6512" spans="2:5">
      <c r="B6512" s="139">
        <v>44203</v>
      </c>
      <c r="C6512" t="s">
        <v>562</v>
      </c>
      <c r="D6512" t="s">
        <v>563</v>
      </c>
      <c r="E6512" s="140">
        <v>660</v>
      </c>
    </row>
    <row r="6513" spans="2:5">
      <c r="B6513" s="139">
        <v>44426</v>
      </c>
      <c r="C6513" t="s">
        <v>564</v>
      </c>
      <c r="D6513" t="s">
        <v>565</v>
      </c>
      <c r="E6513" s="140">
        <v>292</v>
      </c>
    </row>
    <row r="6514" spans="2:5">
      <c r="B6514" s="139">
        <v>44486</v>
      </c>
      <c r="C6514" t="s">
        <v>559</v>
      </c>
      <c r="D6514" t="s">
        <v>560</v>
      </c>
      <c r="E6514" s="140">
        <v>285</v>
      </c>
    </row>
    <row r="6515" spans="2:5">
      <c r="B6515" s="139">
        <v>44406</v>
      </c>
      <c r="C6515" t="s">
        <v>569</v>
      </c>
      <c r="D6515" t="s">
        <v>565</v>
      </c>
      <c r="E6515" s="140">
        <v>477</v>
      </c>
    </row>
    <row r="6516" spans="2:5">
      <c r="B6516" s="139">
        <v>44508</v>
      </c>
      <c r="C6516" t="s">
        <v>566</v>
      </c>
      <c r="D6516" t="s">
        <v>563</v>
      </c>
      <c r="E6516" s="140">
        <v>160</v>
      </c>
    </row>
    <row r="6517" spans="2:5">
      <c r="B6517" s="139">
        <v>44487</v>
      </c>
      <c r="C6517" t="s">
        <v>562</v>
      </c>
      <c r="D6517" t="s">
        <v>560</v>
      </c>
      <c r="E6517" s="140">
        <v>266</v>
      </c>
    </row>
    <row r="6518" spans="2:5">
      <c r="B6518" s="139">
        <v>44265</v>
      </c>
      <c r="C6518" t="s">
        <v>562</v>
      </c>
      <c r="D6518" t="s">
        <v>565</v>
      </c>
      <c r="E6518" s="140">
        <v>554</v>
      </c>
    </row>
    <row r="6519" spans="2:5">
      <c r="B6519" s="139">
        <v>44401</v>
      </c>
      <c r="C6519" t="s">
        <v>571</v>
      </c>
      <c r="D6519" t="s">
        <v>565</v>
      </c>
      <c r="E6519" s="140">
        <v>186</v>
      </c>
    </row>
    <row r="6520" spans="2:5">
      <c r="B6520" s="139">
        <v>44224</v>
      </c>
      <c r="C6520" t="s">
        <v>566</v>
      </c>
      <c r="D6520" t="s">
        <v>560</v>
      </c>
      <c r="E6520" s="140">
        <v>370</v>
      </c>
    </row>
    <row r="6521" spans="2:5">
      <c r="B6521" s="139">
        <v>44288</v>
      </c>
      <c r="C6521" t="s">
        <v>567</v>
      </c>
      <c r="D6521" t="s">
        <v>563</v>
      </c>
      <c r="E6521" s="140">
        <v>572</v>
      </c>
    </row>
    <row r="6522" spans="2:5">
      <c r="B6522" s="139">
        <v>44315</v>
      </c>
      <c r="C6522" t="s">
        <v>559</v>
      </c>
      <c r="D6522" t="s">
        <v>563</v>
      </c>
      <c r="E6522" s="140">
        <v>282</v>
      </c>
    </row>
    <row r="6523" spans="2:5">
      <c r="B6523" s="139">
        <v>44408</v>
      </c>
      <c r="C6523" t="s">
        <v>559</v>
      </c>
      <c r="D6523" t="s">
        <v>563</v>
      </c>
      <c r="E6523" s="140">
        <v>264</v>
      </c>
    </row>
    <row r="6524" spans="2:5">
      <c r="B6524" s="139">
        <v>44320</v>
      </c>
      <c r="C6524" t="s">
        <v>559</v>
      </c>
      <c r="D6524" t="s">
        <v>565</v>
      </c>
      <c r="E6524" s="140">
        <v>891</v>
      </c>
    </row>
    <row r="6525" spans="2:5">
      <c r="B6525" s="139">
        <v>44469</v>
      </c>
      <c r="C6525" t="s">
        <v>571</v>
      </c>
      <c r="D6525" t="s">
        <v>560</v>
      </c>
      <c r="E6525" s="140">
        <v>287</v>
      </c>
    </row>
    <row r="6526" spans="2:5">
      <c r="B6526" s="139">
        <v>44239</v>
      </c>
      <c r="C6526" t="s">
        <v>570</v>
      </c>
      <c r="D6526" t="s">
        <v>565</v>
      </c>
      <c r="E6526" s="140">
        <v>886</v>
      </c>
    </row>
    <row r="6527" spans="2:5">
      <c r="B6527" s="139">
        <v>44488</v>
      </c>
      <c r="C6527" t="s">
        <v>566</v>
      </c>
      <c r="D6527" t="s">
        <v>565</v>
      </c>
      <c r="E6527" s="140">
        <v>184</v>
      </c>
    </row>
    <row r="6528" spans="2:5">
      <c r="B6528" s="139">
        <v>44551</v>
      </c>
      <c r="C6528" t="s">
        <v>561</v>
      </c>
      <c r="D6528" t="s">
        <v>565</v>
      </c>
      <c r="E6528" s="140">
        <v>269</v>
      </c>
    </row>
    <row r="6529" spans="2:5">
      <c r="B6529" s="139">
        <v>44550</v>
      </c>
      <c r="C6529" t="s">
        <v>568</v>
      </c>
      <c r="D6529" t="s">
        <v>560</v>
      </c>
      <c r="E6529" s="140">
        <v>744</v>
      </c>
    </row>
    <row r="6530" spans="2:5">
      <c r="B6530" s="139">
        <v>44476</v>
      </c>
      <c r="C6530" t="s">
        <v>567</v>
      </c>
      <c r="D6530" t="s">
        <v>565</v>
      </c>
      <c r="E6530" s="140">
        <v>257</v>
      </c>
    </row>
    <row r="6531" spans="2:5">
      <c r="B6531" s="139">
        <v>44488</v>
      </c>
      <c r="C6531" t="s">
        <v>571</v>
      </c>
      <c r="D6531" t="s">
        <v>565</v>
      </c>
      <c r="E6531" s="140">
        <v>304</v>
      </c>
    </row>
    <row r="6532" spans="2:5">
      <c r="B6532" s="139">
        <v>44288</v>
      </c>
      <c r="C6532" t="s">
        <v>567</v>
      </c>
      <c r="D6532" t="s">
        <v>563</v>
      </c>
      <c r="E6532" s="140">
        <v>496</v>
      </c>
    </row>
    <row r="6533" spans="2:5">
      <c r="B6533" s="139">
        <v>44248</v>
      </c>
      <c r="C6533" t="s">
        <v>571</v>
      </c>
      <c r="D6533" t="s">
        <v>565</v>
      </c>
      <c r="E6533" s="140">
        <v>245</v>
      </c>
    </row>
    <row r="6534" spans="2:5">
      <c r="B6534" s="139">
        <v>44548</v>
      </c>
      <c r="C6534" t="s">
        <v>564</v>
      </c>
      <c r="D6534" t="s">
        <v>560</v>
      </c>
      <c r="E6534" s="140">
        <v>491</v>
      </c>
    </row>
    <row r="6535" spans="2:5">
      <c r="B6535" s="139">
        <v>44463</v>
      </c>
      <c r="C6535" t="s">
        <v>567</v>
      </c>
      <c r="D6535" t="s">
        <v>563</v>
      </c>
      <c r="E6535" s="140">
        <v>859</v>
      </c>
    </row>
    <row r="6536" spans="2:5">
      <c r="B6536" s="139">
        <v>44440</v>
      </c>
      <c r="C6536" t="s">
        <v>564</v>
      </c>
      <c r="D6536" t="s">
        <v>565</v>
      </c>
      <c r="E6536" s="140">
        <v>189</v>
      </c>
    </row>
    <row r="6537" spans="2:5">
      <c r="B6537" s="139">
        <v>44313</v>
      </c>
      <c r="C6537" t="s">
        <v>559</v>
      </c>
      <c r="D6537" t="s">
        <v>563</v>
      </c>
      <c r="E6537" s="140">
        <v>237</v>
      </c>
    </row>
    <row r="6538" spans="2:5">
      <c r="B6538" s="139">
        <v>44560</v>
      </c>
      <c r="C6538" t="s">
        <v>559</v>
      </c>
      <c r="D6538" t="s">
        <v>563</v>
      </c>
      <c r="E6538" s="140">
        <v>379</v>
      </c>
    </row>
    <row r="6539" spans="2:5">
      <c r="B6539" s="139">
        <v>44227</v>
      </c>
      <c r="C6539" t="s">
        <v>561</v>
      </c>
      <c r="D6539" t="s">
        <v>563</v>
      </c>
      <c r="E6539" s="140">
        <v>545</v>
      </c>
    </row>
    <row r="6540" spans="2:5">
      <c r="B6540" s="139">
        <v>44380</v>
      </c>
      <c r="C6540" t="s">
        <v>564</v>
      </c>
      <c r="D6540" t="s">
        <v>565</v>
      </c>
      <c r="E6540" s="140">
        <v>354</v>
      </c>
    </row>
    <row r="6541" spans="2:5">
      <c r="B6541" s="139">
        <v>44424</v>
      </c>
      <c r="C6541" t="s">
        <v>570</v>
      </c>
      <c r="D6541" t="s">
        <v>563</v>
      </c>
      <c r="E6541" s="140">
        <v>534</v>
      </c>
    </row>
    <row r="6542" spans="2:5">
      <c r="B6542" s="139">
        <v>44326</v>
      </c>
      <c r="C6542" t="s">
        <v>569</v>
      </c>
      <c r="D6542" t="s">
        <v>563</v>
      </c>
      <c r="E6542" s="140">
        <v>181</v>
      </c>
    </row>
    <row r="6543" spans="2:5">
      <c r="B6543" s="139">
        <v>44434</v>
      </c>
      <c r="C6543" t="s">
        <v>567</v>
      </c>
      <c r="D6543" t="s">
        <v>563</v>
      </c>
      <c r="E6543" s="140">
        <v>273</v>
      </c>
    </row>
    <row r="6544" spans="2:5">
      <c r="B6544" s="139">
        <v>44390</v>
      </c>
      <c r="C6544" t="s">
        <v>567</v>
      </c>
      <c r="D6544" t="s">
        <v>560</v>
      </c>
      <c r="E6544" s="140">
        <v>927</v>
      </c>
    </row>
    <row r="6545" spans="2:5">
      <c r="B6545" s="139">
        <v>44280</v>
      </c>
      <c r="C6545" t="s">
        <v>569</v>
      </c>
      <c r="D6545" t="s">
        <v>565</v>
      </c>
      <c r="E6545" s="140">
        <v>613</v>
      </c>
    </row>
    <row r="6546" spans="2:5">
      <c r="B6546" s="139">
        <v>44400</v>
      </c>
      <c r="C6546" t="s">
        <v>568</v>
      </c>
      <c r="D6546" t="s">
        <v>563</v>
      </c>
      <c r="E6546" s="140">
        <v>798</v>
      </c>
    </row>
    <row r="6547" spans="2:5">
      <c r="B6547" s="139">
        <v>44548</v>
      </c>
      <c r="C6547" t="s">
        <v>564</v>
      </c>
      <c r="D6547" t="s">
        <v>560</v>
      </c>
      <c r="E6547" s="140">
        <v>599</v>
      </c>
    </row>
    <row r="6548" spans="2:5">
      <c r="B6548" s="139">
        <v>44500</v>
      </c>
      <c r="C6548" t="s">
        <v>564</v>
      </c>
      <c r="D6548" t="s">
        <v>565</v>
      </c>
      <c r="E6548" s="140">
        <v>839</v>
      </c>
    </row>
    <row r="6549" spans="2:5">
      <c r="B6549" s="139">
        <v>44344</v>
      </c>
      <c r="C6549" t="s">
        <v>566</v>
      </c>
      <c r="D6549" t="s">
        <v>565</v>
      </c>
      <c r="E6549" s="140">
        <v>293</v>
      </c>
    </row>
    <row r="6550" spans="2:5">
      <c r="B6550" s="139">
        <v>44461</v>
      </c>
      <c r="C6550" t="s">
        <v>564</v>
      </c>
      <c r="D6550" t="s">
        <v>565</v>
      </c>
      <c r="E6550" s="140">
        <v>579</v>
      </c>
    </row>
    <row r="6551" spans="2:5">
      <c r="B6551" s="139">
        <v>44354</v>
      </c>
      <c r="C6551" t="s">
        <v>570</v>
      </c>
      <c r="D6551" t="s">
        <v>560</v>
      </c>
      <c r="E6551" s="140">
        <v>950</v>
      </c>
    </row>
    <row r="6552" spans="2:5">
      <c r="B6552" s="139">
        <v>44313</v>
      </c>
      <c r="C6552" t="s">
        <v>567</v>
      </c>
      <c r="D6552" t="s">
        <v>563</v>
      </c>
      <c r="E6552" s="140">
        <v>666</v>
      </c>
    </row>
    <row r="6553" spans="2:5">
      <c r="B6553" s="139">
        <v>44338</v>
      </c>
      <c r="C6553" t="s">
        <v>566</v>
      </c>
      <c r="D6553" t="s">
        <v>560</v>
      </c>
      <c r="E6553" s="140">
        <v>519</v>
      </c>
    </row>
    <row r="6554" spans="2:5">
      <c r="B6554" s="139">
        <v>44445</v>
      </c>
      <c r="C6554" t="s">
        <v>570</v>
      </c>
      <c r="D6554" t="s">
        <v>565</v>
      </c>
      <c r="E6554" s="140">
        <v>476</v>
      </c>
    </row>
    <row r="6555" spans="2:5">
      <c r="B6555" s="139">
        <v>44329</v>
      </c>
      <c r="C6555" t="s">
        <v>564</v>
      </c>
      <c r="D6555" t="s">
        <v>565</v>
      </c>
      <c r="E6555" s="140">
        <v>763</v>
      </c>
    </row>
    <row r="6556" spans="2:5">
      <c r="B6556" s="139">
        <v>44332</v>
      </c>
      <c r="C6556" t="s">
        <v>567</v>
      </c>
      <c r="D6556" t="s">
        <v>560</v>
      </c>
      <c r="E6556" s="140">
        <v>542</v>
      </c>
    </row>
    <row r="6557" spans="2:5">
      <c r="B6557" s="139">
        <v>44407</v>
      </c>
      <c r="C6557" t="s">
        <v>566</v>
      </c>
      <c r="D6557" t="s">
        <v>563</v>
      </c>
      <c r="E6557" s="140">
        <v>517</v>
      </c>
    </row>
    <row r="6558" spans="2:5">
      <c r="B6558" s="139">
        <v>44288</v>
      </c>
      <c r="C6558" t="s">
        <v>561</v>
      </c>
      <c r="D6558" t="s">
        <v>565</v>
      </c>
      <c r="E6558" s="140">
        <v>156</v>
      </c>
    </row>
    <row r="6559" spans="2:5">
      <c r="B6559" s="139">
        <v>44481</v>
      </c>
      <c r="C6559" t="s">
        <v>562</v>
      </c>
      <c r="D6559" t="s">
        <v>560</v>
      </c>
      <c r="E6559" s="140">
        <v>408</v>
      </c>
    </row>
    <row r="6560" spans="2:5">
      <c r="B6560" s="139">
        <v>44450</v>
      </c>
      <c r="C6560" t="s">
        <v>564</v>
      </c>
      <c r="D6560" t="s">
        <v>563</v>
      </c>
      <c r="E6560" s="140">
        <v>517</v>
      </c>
    </row>
    <row r="6561" spans="2:5">
      <c r="B6561" s="139">
        <v>44374</v>
      </c>
      <c r="C6561" t="s">
        <v>569</v>
      </c>
      <c r="D6561" t="s">
        <v>563</v>
      </c>
      <c r="E6561" s="140">
        <v>849</v>
      </c>
    </row>
    <row r="6562" spans="2:5">
      <c r="B6562" s="139">
        <v>44404</v>
      </c>
      <c r="C6562" t="s">
        <v>570</v>
      </c>
      <c r="D6562" t="s">
        <v>565</v>
      </c>
      <c r="E6562" s="140">
        <v>597</v>
      </c>
    </row>
    <row r="6563" spans="2:5">
      <c r="B6563" s="139">
        <v>44443</v>
      </c>
      <c r="C6563" t="s">
        <v>562</v>
      </c>
      <c r="D6563" t="s">
        <v>560</v>
      </c>
      <c r="E6563" s="140">
        <v>393</v>
      </c>
    </row>
    <row r="6564" spans="2:5">
      <c r="B6564" s="139">
        <v>44266</v>
      </c>
      <c r="C6564" t="s">
        <v>566</v>
      </c>
      <c r="D6564" t="s">
        <v>565</v>
      </c>
      <c r="E6564" s="140">
        <v>655</v>
      </c>
    </row>
    <row r="6565" spans="2:5">
      <c r="B6565" s="139">
        <v>44346</v>
      </c>
      <c r="C6565" t="s">
        <v>562</v>
      </c>
      <c r="D6565" t="s">
        <v>565</v>
      </c>
      <c r="E6565" s="140">
        <v>968</v>
      </c>
    </row>
    <row r="6566" spans="2:5">
      <c r="B6566" s="139">
        <v>44449</v>
      </c>
      <c r="C6566" t="s">
        <v>559</v>
      </c>
      <c r="D6566" t="s">
        <v>565</v>
      </c>
      <c r="E6566" s="140">
        <v>791</v>
      </c>
    </row>
    <row r="6567" spans="2:5">
      <c r="B6567" s="139">
        <v>44289</v>
      </c>
      <c r="C6567" t="s">
        <v>570</v>
      </c>
      <c r="D6567" t="s">
        <v>565</v>
      </c>
      <c r="E6567" s="140">
        <v>521</v>
      </c>
    </row>
    <row r="6568" spans="2:5">
      <c r="B6568" s="139">
        <v>44386</v>
      </c>
      <c r="C6568" t="s">
        <v>567</v>
      </c>
      <c r="D6568" t="s">
        <v>563</v>
      </c>
      <c r="E6568" s="140">
        <v>857</v>
      </c>
    </row>
    <row r="6569" spans="2:5">
      <c r="B6569" s="139">
        <v>44236</v>
      </c>
      <c r="C6569" t="s">
        <v>570</v>
      </c>
      <c r="D6569" t="s">
        <v>560</v>
      </c>
      <c r="E6569" s="140">
        <v>760</v>
      </c>
    </row>
    <row r="6570" spans="2:5">
      <c r="B6570" s="139">
        <v>44245</v>
      </c>
      <c r="C6570" t="s">
        <v>561</v>
      </c>
      <c r="D6570" t="s">
        <v>565</v>
      </c>
      <c r="E6570" s="140">
        <v>790</v>
      </c>
    </row>
    <row r="6571" spans="2:5">
      <c r="B6571" s="139">
        <v>44484</v>
      </c>
      <c r="C6571" t="s">
        <v>564</v>
      </c>
      <c r="D6571" t="s">
        <v>560</v>
      </c>
      <c r="E6571" s="140">
        <v>850</v>
      </c>
    </row>
    <row r="6572" spans="2:5">
      <c r="B6572" s="139">
        <v>44528</v>
      </c>
      <c r="C6572" t="s">
        <v>561</v>
      </c>
      <c r="D6572" t="s">
        <v>563</v>
      </c>
      <c r="E6572" s="140">
        <v>305</v>
      </c>
    </row>
    <row r="6573" spans="2:5">
      <c r="B6573" s="139">
        <v>44304</v>
      </c>
      <c r="C6573" t="s">
        <v>559</v>
      </c>
      <c r="D6573" t="s">
        <v>560</v>
      </c>
      <c r="E6573" s="140">
        <v>825</v>
      </c>
    </row>
    <row r="6574" spans="2:5">
      <c r="B6574" s="139">
        <v>44509</v>
      </c>
      <c r="C6574" t="s">
        <v>569</v>
      </c>
      <c r="D6574" t="s">
        <v>563</v>
      </c>
      <c r="E6574" s="140">
        <v>610</v>
      </c>
    </row>
    <row r="6575" spans="2:5">
      <c r="B6575" s="139">
        <v>44493</v>
      </c>
      <c r="C6575" t="s">
        <v>567</v>
      </c>
      <c r="D6575" t="s">
        <v>563</v>
      </c>
      <c r="E6575" s="140">
        <v>673</v>
      </c>
    </row>
    <row r="6576" spans="2:5">
      <c r="B6576" s="139">
        <v>44511</v>
      </c>
      <c r="C6576" t="s">
        <v>570</v>
      </c>
      <c r="D6576" t="s">
        <v>565</v>
      </c>
      <c r="E6576" s="140">
        <v>343</v>
      </c>
    </row>
    <row r="6577" spans="2:5">
      <c r="B6577" s="139">
        <v>44451</v>
      </c>
      <c r="C6577" t="s">
        <v>562</v>
      </c>
      <c r="D6577" t="s">
        <v>563</v>
      </c>
      <c r="E6577" s="140">
        <v>748</v>
      </c>
    </row>
    <row r="6578" spans="2:5">
      <c r="B6578" s="139">
        <v>44444</v>
      </c>
      <c r="C6578" t="s">
        <v>567</v>
      </c>
      <c r="D6578" t="s">
        <v>560</v>
      </c>
      <c r="E6578" s="140">
        <v>981</v>
      </c>
    </row>
    <row r="6579" spans="2:5">
      <c r="B6579" s="139">
        <v>44560</v>
      </c>
      <c r="C6579" t="s">
        <v>569</v>
      </c>
      <c r="D6579" t="s">
        <v>565</v>
      </c>
      <c r="E6579" s="140">
        <v>454</v>
      </c>
    </row>
    <row r="6580" spans="2:5">
      <c r="B6580" s="139">
        <v>44429</v>
      </c>
      <c r="C6580" t="s">
        <v>562</v>
      </c>
      <c r="D6580" t="s">
        <v>565</v>
      </c>
      <c r="E6580" s="140">
        <v>527</v>
      </c>
    </row>
    <row r="6581" spans="2:5">
      <c r="B6581" s="139">
        <v>44465</v>
      </c>
      <c r="C6581" t="s">
        <v>564</v>
      </c>
      <c r="D6581" t="s">
        <v>560</v>
      </c>
      <c r="E6581" s="140">
        <v>226</v>
      </c>
    </row>
    <row r="6582" spans="2:5">
      <c r="B6582" s="139">
        <v>44412</v>
      </c>
      <c r="C6582" t="s">
        <v>569</v>
      </c>
      <c r="D6582" t="s">
        <v>560</v>
      </c>
      <c r="E6582" s="140">
        <v>533</v>
      </c>
    </row>
    <row r="6583" spans="2:5">
      <c r="B6583" s="139">
        <v>44524</v>
      </c>
      <c r="C6583" t="s">
        <v>564</v>
      </c>
      <c r="D6583" t="s">
        <v>560</v>
      </c>
      <c r="E6583" s="140">
        <v>183</v>
      </c>
    </row>
    <row r="6584" spans="2:5">
      <c r="B6584" s="139">
        <v>44249</v>
      </c>
      <c r="C6584" t="s">
        <v>564</v>
      </c>
      <c r="D6584" t="s">
        <v>565</v>
      </c>
      <c r="E6584" s="140">
        <v>974</v>
      </c>
    </row>
    <row r="6585" spans="2:5">
      <c r="B6585" s="139">
        <v>44319</v>
      </c>
      <c r="C6585" t="s">
        <v>567</v>
      </c>
      <c r="D6585" t="s">
        <v>565</v>
      </c>
      <c r="E6585" s="140">
        <v>916</v>
      </c>
    </row>
    <row r="6586" spans="2:5">
      <c r="B6586" s="139">
        <v>44348</v>
      </c>
      <c r="C6586" t="s">
        <v>561</v>
      </c>
      <c r="D6586" t="s">
        <v>563</v>
      </c>
      <c r="E6586" s="140">
        <v>113</v>
      </c>
    </row>
    <row r="6587" spans="2:5">
      <c r="B6587" s="139">
        <v>44452</v>
      </c>
      <c r="C6587" t="s">
        <v>571</v>
      </c>
      <c r="D6587" t="s">
        <v>565</v>
      </c>
      <c r="E6587" s="140">
        <v>422</v>
      </c>
    </row>
    <row r="6588" spans="2:5">
      <c r="B6588" s="139">
        <v>44322</v>
      </c>
      <c r="C6588" t="s">
        <v>562</v>
      </c>
      <c r="D6588" t="s">
        <v>565</v>
      </c>
      <c r="E6588" s="140">
        <v>481</v>
      </c>
    </row>
    <row r="6589" spans="2:5">
      <c r="B6589" s="139">
        <v>44549</v>
      </c>
      <c r="C6589" t="s">
        <v>564</v>
      </c>
      <c r="D6589" t="s">
        <v>563</v>
      </c>
      <c r="E6589" s="140">
        <v>279</v>
      </c>
    </row>
    <row r="6590" spans="2:5">
      <c r="B6590" s="139">
        <v>44545</v>
      </c>
      <c r="C6590" t="s">
        <v>571</v>
      </c>
      <c r="D6590" t="s">
        <v>563</v>
      </c>
      <c r="E6590" s="140">
        <v>456</v>
      </c>
    </row>
    <row r="6591" spans="2:5">
      <c r="B6591" s="139">
        <v>44460</v>
      </c>
      <c r="C6591" t="s">
        <v>561</v>
      </c>
      <c r="D6591" t="s">
        <v>565</v>
      </c>
      <c r="E6591" s="140">
        <v>799</v>
      </c>
    </row>
    <row r="6592" spans="2:5">
      <c r="B6592" s="139">
        <v>44223</v>
      </c>
      <c r="C6592" t="s">
        <v>567</v>
      </c>
      <c r="D6592" t="s">
        <v>565</v>
      </c>
      <c r="E6592" s="140">
        <v>141</v>
      </c>
    </row>
    <row r="6593" spans="2:5">
      <c r="B6593" s="139">
        <v>44239</v>
      </c>
      <c r="C6593" t="s">
        <v>570</v>
      </c>
      <c r="D6593" t="s">
        <v>565</v>
      </c>
      <c r="E6593" s="140">
        <v>828</v>
      </c>
    </row>
    <row r="6594" spans="2:5">
      <c r="B6594" s="139">
        <v>44266</v>
      </c>
      <c r="C6594" t="s">
        <v>561</v>
      </c>
      <c r="D6594" t="s">
        <v>565</v>
      </c>
      <c r="E6594" s="140">
        <v>336</v>
      </c>
    </row>
    <row r="6595" spans="2:5">
      <c r="B6595" s="139">
        <v>44225</v>
      </c>
      <c r="C6595" t="s">
        <v>568</v>
      </c>
      <c r="D6595" t="s">
        <v>565</v>
      </c>
      <c r="E6595" s="140">
        <v>649</v>
      </c>
    </row>
    <row r="6596" spans="2:5">
      <c r="B6596" s="139">
        <v>44448</v>
      </c>
      <c r="C6596" t="s">
        <v>562</v>
      </c>
      <c r="D6596" t="s">
        <v>563</v>
      </c>
      <c r="E6596" s="140">
        <v>832</v>
      </c>
    </row>
    <row r="6597" spans="2:5">
      <c r="B6597" s="139">
        <v>44498</v>
      </c>
      <c r="C6597" t="s">
        <v>564</v>
      </c>
      <c r="D6597" t="s">
        <v>565</v>
      </c>
      <c r="E6597" s="140">
        <v>369</v>
      </c>
    </row>
    <row r="6598" spans="2:5">
      <c r="B6598" s="139">
        <v>44328</v>
      </c>
      <c r="C6598" t="s">
        <v>562</v>
      </c>
      <c r="D6598" t="s">
        <v>565</v>
      </c>
      <c r="E6598" s="140">
        <v>472</v>
      </c>
    </row>
    <row r="6599" spans="2:5">
      <c r="B6599" s="139">
        <v>44534</v>
      </c>
      <c r="C6599" t="s">
        <v>569</v>
      </c>
      <c r="D6599" t="s">
        <v>560</v>
      </c>
      <c r="E6599" s="140">
        <v>212</v>
      </c>
    </row>
    <row r="6600" spans="2:5">
      <c r="B6600" s="139">
        <v>44295</v>
      </c>
      <c r="C6600" t="s">
        <v>569</v>
      </c>
      <c r="D6600" t="s">
        <v>565</v>
      </c>
      <c r="E6600" s="140">
        <v>430</v>
      </c>
    </row>
    <row r="6601" spans="2:5">
      <c r="B6601" s="139">
        <v>44429</v>
      </c>
      <c r="C6601" t="s">
        <v>570</v>
      </c>
      <c r="D6601" t="s">
        <v>565</v>
      </c>
      <c r="E6601" s="140">
        <v>274</v>
      </c>
    </row>
    <row r="6602" spans="2:5">
      <c r="B6602" s="139">
        <v>44523</v>
      </c>
      <c r="C6602" t="s">
        <v>571</v>
      </c>
      <c r="D6602" t="s">
        <v>563</v>
      </c>
      <c r="E6602" s="140">
        <v>318</v>
      </c>
    </row>
    <row r="6603" spans="2:5">
      <c r="B6603" s="139">
        <v>44463</v>
      </c>
      <c r="C6603" t="s">
        <v>561</v>
      </c>
      <c r="D6603" t="s">
        <v>563</v>
      </c>
      <c r="E6603" s="140">
        <v>554</v>
      </c>
    </row>
    <row r="6604" spans="2:5">
      <c r="B6604" s="139">
        <v>44406</v>
      </c>
      <c r="C6604" t="s">
        <v>559</v>
      </c>
      <c r="D6604" t="s">
        <v>563</v>
      </c>
      <c r="E6604" s="140">
        <v>495</v>
      </c>
    </row>
    <row r="6605" spans="2:5">
      <c r="B6605" s="139">
        <v>44245</v>
      </c>
      <c r="C6605" t="s">
        <v>566</v>
      </c>
      <c r="D6605" t="s">
        <v>560</v>
      </c>
      <c r="E6605" s="140">
        <v>363</v>
      </c>
    </row>
    <row r="6606" spans="2:5">
      <c r="B6606" s="139">
        <v>44305</v>
      </c>
      <c r="C6606" t="s">
        <v>561</v>
      </c>
      <c r="D6606" t="s">
        <v>560</v>
      </c>
      <c r="E6606" s="140">
        <v>522</v>
      </c>
    </row>
    <row r="6607" spans="2:5">
      <c r="B6607" s="139">
        <v>44445</v>
      </c>
      <c r="C6607" t="s">
        <v>567</v>
      </c>
      <c r="D6607" t="s">
        <v>563</v>
      </c>
      <c r="E6607" s="140">
        <v>315</v>
      </c>
    </row>
    <row r="6608" spans="2:5">
      <c r="B6608" s="139">
        <v>44219</v>
      </c>
      <c r="C6608" t="s">
        <v>569</v>
      </c>
      <c r="D6608" t="s">
        <v>560</v>
      </c>
      <c r="E6608" s="140">
        <v>180</v>
      </c>
    </row>
    <row r="6609" spans="2:5">
      <c r="B6609" s="139">
        <v>44259</v>
      </c>
      <c r="C6609" t="s">
        <v>564</v>
      </c>
      <c r="D6609" t="s">
        <v>565</v>
      </c>
      <c r="E6609" s="140">
        <v>844</v>
      </c>
    </row>
    <row r="6610" spans="2:5">
      <c r="B6610" s="139">
        <v>44282</v>
      </c>
      <c r="C6610" t="s">
        <v>559</v>
      </c>
      <c r="D6610" t="s">
        <v>563</v>
      </c>
      <c r="E6610" s="140">
        <v>177</v>
      </c>
    </row>
    <row r="6611" spans="2:5">
      <c r="B6611" s="139">
        <v>44471</v>
      </c>
      <c r="C6611" t="s">
        <v>568</v>
      </c>
      <c r="D6611" t="s">
        <v>563</v>
      </c>
      <c r="E6611" s="140">
        <v>186</v>
      </c>
    </row>
    <row r="6612" spans="2:5">
      <c r="B6612" s="139">
        <v>44209</v>
      </c>
      <c r="C6612" t="s">
        <v>570</v>
      </c>
      <c r="D6612" t="s">
        <v>560</v>
      </c>
      <c r="E6612" s="140">
        <v>114</v>
      </c>
    </row>
    <row r="6613" spans="2:5">
      <c r="B6613" s="139">
        <v>44252</v>
      </c>
      <c r="C6613" t="s">
        <v>570</v>
      </c>
      <c r="D6613" t="s">
        <v>565</v>
      </c>
      <c r="E6613" s="140">
        <v>932</v>
      </c>
    </row>
    <row r="6614" spans="2:5">
      <c r="B6614" s="139">
        <v>44428</v>
      </c>
      <c r="C6614" t="s">
        <v>564</v>
      </c>
      <c r="D6614" t="s">
        <v>565</v>
      </c>
      <c r="E6614" s="140">
        <v>363</v>
      </c>
    </row>
    <row r="6615" spans="2:5">
      <c r="B6615" s="139">
        <v>44506</v>
      </c>
      <c r="C6615" t="s">
        <v>571</v>
      </c>
      <c r="D6615" t="s">
        <v>560</v>
      </c>
      <c r="E6615" s="140">
        <v>702</v>
      </c>
    </row>
    <row r="6616" spans="2:5">
      <c r="B6616" s="139">
        <v>44423</v>
      </c>
      <c r="C6616" t="s">
        <v>567</v>
      </c>
      <c r="D6616" t="s">
        <v>560</v>
      </c>
      <c r="E6616" s="140">
        <v>121</v>
      </c>
    </row>
    <row r="6617" spans="2:5">
      <c r="B6617" s="139">
        <v>44314</v>
      </c>
      <c r="C6617" t="s">
        <v>568</v>
      </c>
      <c r="D6617" t="s">
        <v>563</v>
      </c>
      <c r="E6617" s="140">
        <v>570</v>
      </c>
    </row>
    <row r="6618" spans="2:5">
      <c r="B6618" s="139">
        <v>44505</v>
      </c>
      <c r="C6618" t="s">
        <v>564</v>
      </c>
      <c r="D6618" t="s">
        <v>560</v>
      </c>
      <c r="E6618" s="140">
        <v>593</v>
      </c>
    </row>
    <row r="6619" spans="2:5">
      <c r="B6619" s="139">
        <v>44522</v>
      </c>
      <c r="C6619" t="s">
        <v>569</v>
      </c>
      <c r="D6619" t="s">
        <v>565</v>
      </c>
      <c r="E6619" s="140">
        <v>874</v>
      </c>
    </row>
    <row r="6620" spans="2:5">
      <c r="B6620" s="139">
        <v>44395</v>
      </c>
      <c r="C6620" t="s">
        <v>562</v>
      </c>
      <c r="D6620" t="s">
        <v>563</v>
      </c>
      <c r="E6620" s="140">
        <v>369</v>
      </c>
    </row>
    <row r="6621" spans="2:5">
      <c r="B6621" s="139">
        <v>44377</v>
      </c>
      <c r="C6621" t="s">
        <v>569</v>
      </c>
      <c r="D6621" t="s">
        <v>563</v>
      </c>
      <c r="E6621" s="140">
        <v>583</v>
      </c>
    </row>
    <row r="6622" spans="2:5">
      <c r="B6622" s="139">
        <v>44225</v>
      </c>
      <c r="C6622" t="s">
        <v>568</v>
      </c>
      <c r="D6622" t="s">
        <v>563</v>
      </c>
      <c r="E6622" s="140">
        <v>268</v>
      </c>
    </row>
    <row r="6623" spans="2:5">
      <c r="B6623" s="139">
        <v>44284</v>
      </c>
      <c r="C6623" t="s">
        <v>571</v>
      </c>
      <c r="D6623" t="s">
        <v>563</v>
      </c>
      <c r="E6623" s="140">
        <v>512</v>
      </c>
    </row>
    <row r="6624" spans="2:5">
      <c r="B6624" s="139">
        <v>44287</v>
      </c>
      <c r="C6624" t="s">
        <v>567</v>
      </c>
      <c r="D6624" t="s">
        <v>565</v>
      </c>
      <c r="E6624" s="140">
        <v>292</v>
      </c>
    </row>
    <row r="6625" spans="2:5">
      <c r="B6625" s="139">
        <v>44276</v>
      </c>
      <c r="C6625" t="s">
        <v>568</v>
      </c>
      <c r="D6625" t="s">
        <v>563</v>
      </c>
      <c r="E6625" s="140">
        <v>539</v>
      </c>
    </row>
    <row r="6626" spans="2:5">
      <c r="B6626" s="139">
        <v>44442</v>
      </c>
      <c r="C6626" t="s">
        <v>570</v>
      </c>
      <c r="D6626" t="s">
        <v>565</v>
      </c>
      <c r="E6626" s="140">
        <v>722</v>
      </c>
    </row>
    <row r="6627" spans="2:5">
      <c r="B6627" s="139">
        <v>44541</v>
      </c>
      <c r="C6627" t="s">
        <v>571</v>
      </c>
      <c r="D6627" t="s">
        <v>563</v>
      </c>
      <c r="E6627" s="140">
        <v>749</v>
      </c>
    </row>
    <row r="6628" spans="2:5">
      <c r="B6628" s="139">
        <v>44206</v>
      </c>
      <c r="C6628" t="s">
        <v>562</v>
      </c>
      <c r="D6628" t="s">
        <v>563</v>
      </c>
      <c r="E6628" s="140">
        <v>501</v>
      </c>
    </row>
    <row r="6629" spans="2:5">
      <c r="B6629" s="139">
        <v>44202</v>
      </c>
      <c r="C6629" t="s">
        <v>566</v>
      </c>
      <c r="D6629" t="s">
        <v>565</v>
      </c>
      <c r="E6629" s="140">
        <v>356</v>
      </c>
    </row>
    <row r="6630" spans="2:5">
      <c r="B6630" s="139">
        <v>44381</v>
      </c>
      <c r="C6630" t="s">
        <v>562</v>
      </c>
      <c r="D6630" t="s">
        <v>565</v>
      </c>
      <c r="E6630" s="140">
        <v>797</v>
      </c>
    </row>
    <row r="6631" spans="2:5">
      <c r="B6631" s="139">
        <v>44513</v>
      </c>
      <c r="C6631" t="s">
        <v>559</v>
      </c>
      <c r="D6631" t="s">
        <v>565</v>
      </c>
      <c r="E6631" s="140">
        <v>984</v>
      </c>
    </row>
    <row r="6632" spans="2:5">
      <c r="B6632" s="139">
        <v>44361</v>
      </c>
      <c r="C6632" t="s">
        <v>559</v>
      </c>
      <c r="D6632" t="s">
        <v>565</v>
      </c>
      <c r="E6632" s="140">
        <v>690</v>
      </c>
    </row>
    <row r="6633" spans="2:5">
      <c r="B6633" s="139">
        <v>44314</v>
      </c>
      <c r="C6633" t="s">
        <v>571</v>
      </c>
      <c r="D6633" t="s">
        <v>565</v>
      </c>
      <c r="E6633" s="140">
        <v>384</v>
      </c>
    </row>
    <row r="6634" spans="2:5">
      <c r="B6634" s="139">
        <v>44448</v>
      </c>
      <c r="C6634" t="s">
        <v>571</v>
      </c>
      <c r="D6634" t="s">
        <v>565</v>
      </c>
      <c r="E6634" s="140">
        <v>112</v>
      </c>
    </row>
    <row r="6635" spans="2:5">
      <c r="B6635" s="139">
        <v>44404</v>
      </c>
      <c r="C6635" t="s">
        <v>566</v>
      </c>
      <c r="D6635" t="s">
        <v>565</v>
      </c>
      <c r="E6635" s="140">
        <v>240</v>
      </c>
    </row>
    <row r="6636" spans="2:5">
      <c r="B6636" s="139">
        <v>44317</v>
      </c>
      <c r="C6636" t="s">
        <v>564</v>
      </c>
      <c r="D6636" t="s">
        <v>565</v>
      </c>
      <c r="E6636" s="140">
        <v>389</v>
      </c>
    </row>
    <row r="6637" spans="2:5">
      <c r="B6637" s="139">
        <v>44523</v>
      </c>
      <c r="C6637" t="s">
        <v>564</v>
      </c>
      <c r="D6637" t="s">
        <v>560</v>
      </c>
      <c r="E6637" s="140">
        <v>179</v>
      </c>
    </row>
    <row r="6638" spans="2:5">
      <c r="B6638" s="139">
        <v>44253</v>
      </c>
      <c r="C6638" t="s">
        <v>569</v>
      </c>
      <c r="D6638" t="s">
        <v>563</v>
      </c>
      <c r="E6638" s="140">
        <v>165</v>
      </c>
    </row>
    <row r="6639" spans="2:5">
      <c r="B6639" s="139">
        <v>44517</v>
      </c>
      <c r="C6639" t="s">
        <v>568</v>
      </c>
      <c r="D6639" t="s">
        <v>560</v>
      </c>
      <c r="E6639" s="140">
        <v>288</v>
      </c>
    </row>
    <row r="6640" spans="2:5">
      <c r="B6640" s="139">
        <v>44201</v>
      </c>
      <c r="C6640" t="s">
        <v>566</v>
      </c>
      <c r="D6640" t="s">
        <v>563</v>
      </c>
      <c r="E6640" s="140">
        <v>562</v>
      </c>
    </row>
    <row r="6641" spans="2:5">
      <c r="B6641" s="139">
        <v>44440</v>
      </c>
      <c r="C6641" t="s">
        <v>562</v>
      </c>
      <c r="D6641" t="s">
        <v>565</v>
      </c>
      <c r="E6641" s="140">
        <v>740</v>
      </c>
    </row>
    <row r="6642" spans="2:5">
      <c r="B6642" s="139">
        <v>44262</v>
      </c>
      <c r="C6642" t="s">
        <v>571</v>
      </c>
      <c r="D6642" t="s">
        <v>565</v>
      </c>
      <c r="E6642" s="140">
        <v>784</v>
      </c>
    </row>
    <row r="6643" spans="2:5">
      <c r="B6643" s="139">
        <v>44237</v>
      </c>
      <c r="C6643" t="s">
        <v>568</v>
      </c>
      <c r="D6643" t="s">
        <v>563</v>
      </c>
      <c r="E6643" s="140">
        <v>377</v>
      </c>
    </row>
    <row r="6644" spans="2:5">
      <c r="B6644" s="139">
        <v>44447</v>
      </c>
      <c r="C6644" t="s">
        <v>568</v>
      </c>
      <c r="D6644" t="s">
        <v>565</v>
      </c>
      <c r="E6644" s="140">
        <v>945</v>
      </c>
    </row>
    <row r="6645" spans="2:5">
      <c r="B6645" s="139">
        <v>44332</v>
      </c>
      <c r="C6645" t="s">
        <v>569</v>
      </c>
      <c r="D6645" t="s">
        <v>560</v>
      </c>
      <c r="E6645" s="140">
        <v>576</v>
      </c>
    </row>
    <row r="6646" spans="2:5">
      <c r="B6646" s="139">
        <v>44462</v>
      </c>
      <c r="C6646" t="s">
        <v>562</v>
      </c>
      <c r="D6646" t="s">
        <v>560</v>
      </c>
      <c r="E6646" s="140">
        <v>627</v>
      </c>
    </row>
    <row r="6647" spans="2:5">
      <c r="B6647" s="139">
        <v>44379</v>
      </c>
      <c r="C6647" t="s">
        <v>564</v>
      </c>
      <c r="D6647" t="s">
        <v>565</v>
      </c>
      <c r="E6647" s="140">
        <v>709</v>
      </c>
    </row>
    <row r="6648" spans="2:5">
      <c r="B6648" s="139">
        <v>44448</v>
      </c>
      <c r="C6648" t="s">
        <v>564</v>
      </c>
      <c r="D6648" t="s">
        <v>560</v>
      </c>
      <c r="E6648" s="140">
        <v>588</v>
      </c>
    </row>
    <row r="6649" spans="2:5">
      <c r="B6649" s="139">
        <v>44281</v>
      </c>
      <c r="C6649" t="s">
        <v>567</v>
      </c>
      <c r="D6649" t="s">
        <v>560</v>
      </c>
      <c r="E6649" s="140">
        <v>126</v>
      </c>
    </row>
    <row r="6650" spans="2:5">
      <c r="B6650" s="139">
        <v>44414</v>
      </c>
      <c r="C6650" t="s">
        <v>571</v>
      </c>
      <c r="D6650" t="s">
        <v>563</v>
      </c>
      <c r="E6650" s="140">
        <v>247</v>
      </c>
    </row>
    <row r="6651" spans="2:5">
      <c r="B6651" s="139">
        <v>44554</v>
      </c>
      <c r="C6651" t="s">
        <v>559</v>
      </c>
      <c r="D6651" t="s">
        <v>563</v>
      </c>
      <c r="E6651" s="140">
        <v>888</v>
      </c>
    </row>
    <row r="6652" spans="2:5">
      <c r="B6652" s="139">
        <v>44436</v>
      </c>
      <c r="C6652" t="s">
        <v>564</v>
      </c>
      <c r="D6652" t="s">
        <v>563</v>
      </c>
      <c r="E6652" s="140">
        <v>430</v>
      </c>
    </row>
    <row r="6653" spans="2:5">
      <c r="B6653" s="139">
        <v>44481</v>
      </c>
      <c r="C6653" t="s">
        <v>571</v>
      </c>
      <c r="D6653" t="s">
        <v>560</v>
      </c>
      <c r="E6653" s="140">
        <v>431</v>
      </c>
    </row>
    <row r="6654" spans="2:5">
      <c r="B6654" s="139">
        <v>44254</v>
      </c>
      <c r="C6654" t="s">
        <v>570</v>
      </c>
      <c r="D6654" t="s">
        <v>565</v>
      </c>
      <c r="E6654" s="140">
        <v>418</v>
      </c>
    </row>
    <row r="6655" spans="2:5">
      <c r="B6655" s="139">
        <v>44559</v>
      </c>
      <c r="C6655" t="s">
        <v>569</v>
      </c>
      <c r="D6655" t="s">
        <v>565</v>
      </c>
      <c r="E6655" s="140">
        <v>667</v>
      </c>
    </row>
    <row r="6656" spans="2:5">
      <c r="B6656" s="139">
        <v>44228</v>
      </c>
      <c r="C6656" t="s">
        <v>571</v>
      </c>
      <c r="D6656" t="s">
        <v>565</v>
      </c>
      <c r="E6656" s="140">
        <v>476</v>
      </c>
    </row>
    <row r="6657" spans="2:5">
      <c r="B6657" s="139">
        <v>44253</v>
      </c>
      <c r="C6657" t="s">
        <v>568</v>
      </c>
      <c r="D6657" t="s">
        <v>560</v>
      </c>
      <c r="E6657" s="140">
        <v>231</v>
      </c>
    </row>
    <row r="6658" spans="2:5">
      <c r="B6658" s="139">
        <v>44399</v>
      </c>
      <c r="C6658" t="s">
        <v>570</v>
      </c>
      <c r="D6658" t="s">
        <v>563</v>
      </c>
      <c r="E6658" s="140">
        <v>615</v>
      </c>
    </row>
    <row r="6659" spans="2:5">
      <c r="B6659" s="139">
        <v>44372</v>
      </c>
      <c r="C6659" t="s">
        <v>559</v>
      </c>
      <c r="D6659" t="s">
        <v>563</v>
      </c>
      <c r="E6659" s="140">
        <v>527</v>
      </c>
    </row>
    <row r="6660" spans="2:5">
      <c r="B6660" s="139">
        <v>44265</v>
      </c>
      <c r="C6660" t="s">
        <v>568</v>
      </c>
      <c r="D6660" t="s">
        <v>565</v>
      </c>
      <c r="E6660" s="140">
        <v>132</v>
      </c>
    </row>
    <row r="6661" spans="2:5">
      <c r="B6661" s="139">
        <v>44438</v>
      </c>
      <c r="C6661" t="s">
        <v>571</v>
      </c>
      <c r="D6661" t="s">
        <v>560</v>
      </c>
      <c r="E6661" s="140">
        <v>845</v>
      </c>
    </row>
    <row r="6662" spans="2:5">
      <c r="B6662" s="139">
        <v>44396</v>
      </c>
      <c r="C6662" t="s">
        <v>570</v>
      </c>
      <c r="D6662" t="s">
        <v>563</v>
      </c>
      <c r="E6662" s="140">
        <v>498</v>
      </c>
    </row>
    <row r="6663" spans="2:5">
      <c r="B6663" s="139">
        <v>44375</v>
      </c>
      <c r="C6663" t="s">
        <v>562</v>
      </c>
      <c r="D6663" t="s">
        <v>560</v>
      </c>
      <c r="E6663" s="140">
        <v>385</v>
      </c>
    </row>
    <row r="6664" spans="2:5">
      <c r="B6664" s="139">
        <v>44465</v>
      </c>
      <c r="C6664" t="s">
        <v>568</v>
      </c>
      <c r="D6664" t="s">
        <v>560</v>
      </c>
      <c r="E6664" s="140">
        <v>263</v>
      </c>
    </row>
    <row r="6665" spans="2:5">
      <c r="B6665" s="139">
        <v>44557</v>
      </c>
      <c r="C6665" t="s">
        <v>562</v>
      </c>
      <c r="D6665" t="s">
        <v>560</v>
      </c>
      <c r="E6665" s="140">
        <v>724</v>
      </c>
    </row>
    <row r="6666" spans="2:5">
      <c r="B6666" s="139">
        <v>44267</v>
      </c>
      <c r="C6666" t="s">
        <v>570</v>
      </c>
      <c r="D6666" t="s">
        <v>560</v>
      </c>
      <c r="E6666" s="140">
        <v>361</v>
      </c>
    </row>
    <row r="6667" spans="2:5">
      <c r="B6667" s="139">
        <v>44478</v>
      </c>
      <c r="C6667" t="s">
        <v>562</v>
      </c>
      <c r="D6667" t="s">
        <v>565</v>
      </c>
      <c r="E6667" s="140">
        <v>312</v>
      </c>
    </row>
    <row r="6668" spans="2:5">
      <c r="B6668" s="139">
        <v>44395</v>
      </c>
      <c r="C6668" t="s">
        <v>568</v>
      </c>
      <c r="D6668" t="s">
        <v>565</v>
      </c>
      <c r="E6668" s="140">
        <v>428</v>
      </c>
    </row>
    <row r="6669" spans="2:5">
      <c r="B6669" s="139">
        <v>44522</v>
      </c>
      <c r="C6669" t="s">
        <v>561</v>
      </c>
      <c r="D6669" t="s">
        <v>565</v>
      </c>
      <c r="E6669" s="140">
        <v>451</v>
      </c>
    </row>
    <row r="6670" spans="2:5">
      <c r="B6670" s="139">
        <v>44332</v>
      </c>
      <c r="C6670" t="s">
        <v>566</v>
      </c>
      <c r="D6670" t="s">
        <v>563</v>
      </c>
      <c r="E6670" s="140">
        <v>643</v>
      </c>
    </row>
    <row r="6671" spans="2:5">
      <c r="B6671" s="139">
        <v>44489</v>
      </c>
      <c r="C6671" t="s">
        <v>568</v>
      </c>
      <c r="D6671" t="s">
        <v>563</v>
      </c>
      <c r="E6671" s="140">
        <v>940</v>
      </c>
    </row>
    <row r="6672" spans="2:5">
      <c r="B6672" s="139">
        <v>44257</v>
      </c>
      <c r="C6672" t="s">
        <v>569</v>
      </c>
      <c r="D6672" t="s">
        <v>560</v>
      </c>
      <c r="E6672" s="140">
        <v>217</v>
      </c>
    </row>
    <row r="6673" spans="2:5">
      <c r="B6673" s="139">
        <v>44542</v>
      </c>
      <c r="C6673" t="s">
        <v>562</v>
      </c>
      <c r="D6673" t="s">
        <v>565</v>
      </c>
      <c r="E6673" s="140">
        <v>348</v>
      </c>
    </row>
    <row r="6674" spans="2:5">
      <c r="B6674" s="139">
        <v>44211</v>
      </c>
      <c r="C6674" t="s">
        <v>566</v>
      </c>
      <c r="D6674" t="s">
        <v>563</v>
      </c>
      <c r="E6674" s="140">
        <v>738</v>
      </c>
    </row>
    <row r="6675" spans="2:5">
      <c r="B6675" s="139">
        <v>44251</v>
      </c>
      <c r="C6675" t="s">
        <v>566</v>
      </c>
      <c r="D6675" t="s">
        <v>563</v>
      </c>
      <c r="E6675" s="140">
        <v>903</v>
      </c>
    </row>
    <row r="6676" spans="2:5">
      <c r="B6676" s="139">
        <v>44517</v>
      </c>
      <c r="C6676" t="s">
        <v>562</v>
      </c>
      <c r="D6676" t="s">
        <v>565</v>
      </c>
      <c r="E6676" s="140">
        <v>394</v>
      </c>
    </row>
    <row r="6677" spans="2:5">
      <c r="B6677" s="139">
        <v>44520</v>
      </c>
      <c r="C6677" t="s">
        <v>564</v>
      </c>
      <c r="D6677" t="s">
        <v>560</v>
      </c>
      <c r="E6677" s="140">
        <v>935</v>
      </c>
    </row>
    <row r="6678" spans="2:5">
      <c r="B6678" s="139">
        <v>44301</v>
      </c>
      <c r="C6678" t="s">
        <v>559</v>
      </c>
      <c r="D6678" t="s">
        <v>563</v>
      </c>
      <c r="E6678" s="140">
        <v>895</v>
      </c>
    </row>
    <row r="6679" spans="2:5">
      <c r="B6679" s="139">
        <v>44433</v>
      </c>
      <c r="C6679" t="s">
        <v>561</v>
      </c>
      <c r="D6679" t="s">
        <v>560</v>
      </c>
      <c r="E6679" s="140">
        <v>609</v>
      </c>
    </row>
    <row r="6680" spans="2:5">
      <c r="B6680" s="139">
        <v>44234</v>
      </c>
      <c r="C6680" t="s">
        <v>566</v>
      </c>
      <c r="D6680" t="s">
        <v>565</v>
      </c>
      <c r="E6680" s="140">
        <v>141</v>
      </c>
    </row>
    <row r="6681" spans="2:5">
      <c r="B6681" s="139">
        <v>44421</v>
      </c>
      <c r="C6681" t="s">
        <v>559</v>
      </c>
      <c r="D6681" t="s">
        <v>563</v>
      </c>
      <c r="E6681" s="140">
        <v>618</v>
      </c>
    </row>
    <row r="6682" spans="2:5">
      <c r="B6682" s="139">
        <v>44397</v>
      </c>
      <c r="C6682" t="s">
        <v>561</v>
      </c>
      <c r="D6682" t="s">
        <v>565</v>
      </c>
      <c r="E6682" s="140">
        <v>406</v>
      </c>
    </row>
    <row r="6683" spans="2:5">
      <c r="B6683" s="139">
        <v>44241</v>
      </c>
      <c r="C6683" t="s">
        <v>568</v>
      </c>
      <c r="D6683" t="s">
        <v>563</v>
      </c>
      <c r="E6683" s="140">
        <v>453</v>
      </c>
    </row>
    <row r="6684" spans="2:5">
      <c r="B6684" s="139">
        <v>44238</v>
      </c>
      <c r="C6684" t="s">
        <v>559</v>
      </c>
      <c r="D6684" t="s">
        <v>563</v>
      </c>
      <c r="E6684" s="140">
        <v>109</v>
      </c>
    </row>
    <row r="6685" spans="2:5">
      <c r="B6685" s="139">
        <v>44420</v>
      </c>
      <c r="C6685" t="s">
        <v>567</v>
      </c>
      <c r="D6685" t="s">
        <v>563</v>
      </c>
      <c r="E6685" s="140">
        <v>929</v>
      </c>
    </row>
    <row r="6686" spans="2:5">
      <c r="B6686" s="139">
        <v>44521</v>
      </c>
      <c r="C6686" t="s">
        <v>571</v>
      </c>
      <c r="D6686" t="s">
        <v>565</v>
      </c>
      <c r="E6686" s="140">
        <v>124</v>
      </c>
    </row>
    <row r="6687" spans="2:5">
      <c r="B6687" s="139">
        <v>44285</v>
      </c>
      <c r="C6687" t="s">
        <v>570</v>
      </c>
      <c r="D6687" t="s">
        <v>563</v>
      </c>
      <c r="E6687" s="140">
        <v>190</v>
      </c>
    </row>
    <row r="6688" spans="2:5">
      <c r="B6688" s="139">
        <v>44268</v>
      </c>
      <c r="C6688" t="s">
        <v>567</v>
      </c>
      <c r="D6688" t="s">
        <v>565</v>
      </c>
      <c r="E6688" s="140">
        <v>868</v>
      </c>
    </row>
    <row r="6689" spans="2:5">
      <c r="B6689" s="139">
        <v>44267</v>
      </c>
      <c r="C6689" t="s">
        <v>559</v>
      </c>
      <c r="D6689" t="s">
        <v>560</v>
      </c>
      <c r="E6689" s="140">
        <v>984</v>
      </c>
    </row>
    <row r="6690" spans="2:5">
      <c r="B6690" s="139">
        <v>44311</v>
      </c>
      <c r="C6690" t="s">
        <v>561</v>
      </c>
      <c r="D6690" t="s">
        <v>565</v>
      </c>
      <c r="E6690" s="140">
        <v>888</v>
      </c>
    </row>
    <row r="6691" spans="2:5">
      <c r="B6691" s="139">
        <v>44377</v>
      </c>
      <c r="C6691" t="s">
        <v>570</v>
      </c>
      <c r="D6691" t="s">
        <v>565</v>
      </c>
      <c r="E6691" s="140">
        <v>976</v>
      </c>
    </row>
    <row r="6692" spans="2:5">
      <c r="B6692" s="139">
        <v>44346</v>
      </c>
      <c r="C6692" t="s">
        <v>562</v>
      </c>
      <c r="D6692" t="s">
        <v>560</v>
      </c>
      <c r="E6692" s="140">
        <v>136</v>
      </c>
    </row>
    <row r="6693" spans="2:5">
      <c r="B6693" s="139">
        <v>44279</v>
      </c>
      <c r="C6693" t="s">
        <v>559</v>
      </c>
      <c r="D6693" t="s">
        <v>560</v>
      </c>
      <c r="E6693" s="140">
        <v>330</v>
      </c>
    </row>
    <row r="6694" spans="2:5">
      <c r="B6694" s="139">
        <v>44468</v>
      </c>
      <c r="C6694" t="s">
        <v>559</v>
      </c>
      <c r="D6694" t="s">
        <v>560</v>
      </c>
      <c r="E6694" s="140">
        <v>632</v>
      </c>
    </row>
    <row r="6695" spans="2:5">
      <c r="B6695" s="139">
        <v>44323</v>
      </c>
      <c r="C6695" t="s">
        <v>570</v>
      </c>
      <c r="D6695" t="s">
        <v>565</v>
      </c>
      <c r="E6695" s="140">
        <v>929</v>
      </c>
    </row>
    <row r="6696" spans="2:5">
      <c r="B6696" s="139">
        <v>44433</v>
      </c>
      <c r="C6696" t="s">
        <v>569</v>
      </c>
      <c r="D6696" t="s">
        <v>560</v>
      </c>
      <c r="E6696" s="140">
        <v>818</v>
      </c>
    </row>
    <row r="6697" spans="2:5">
      <c r="B6697" s="139">
        <v>44208</v>
      </c>
      <c r="C6697" t="s">
        <v>567</v>
      </c>
      <c r="D6697" t="s">
        <v>563</v>
      </c>
      <c r="E6697" s="140">
        <v>352</v>
      </c>
    </row>
    <row r="6698" spans="2:5">
      <c r="B6698" s="139">
        <v>44542</v>
      </c>
      <c r="C6698" t="s">
        <v>570</v>
      </c>
      <c r="D6698" t="s">
        <v>565</v>
      </c>
      <c r="E6698" s="140">
        <v>956</v>
      </c>
    </row>
    <row r="6699" spans="2:5">
      <c r="B6699" s="139">
        <v>44560</v>
      </c>
      <c r="C6699" t="s">
        <v>567</v>
      </c>
      <c r="D6699" t="s">
        <v>563</v>
      </c>
      <c r="E6699" s="140">
        <v>563</v>
      </c>
    </row>
    <row r="6700" spans="2:5">
      <c r="B6700" s="139">
        <v>44293</v>
      </c>
      <c r="C6700" t="s">
        <v>562</v>
      </c>
      <c r="D6700" t="s">
        <v>565</v>
      </c>
      <c r="E6700" s="140">
        <v>136</v>
      </c>
    </row>
    <row r="6701" spans="2:5">
      <c r="B6701" s="139">
        <v>44338</v>
      </c>
      <c r="C6701" t="s">
        <v>559</v>
      </c>
      <c r="D6701" t="s">
        <v>560</v>
      </c>
      <c r="E6701" s="140">
        <v>613</v>
      </c>
    </row>
    <row r="6702" spans="2:5">
      <c r="B6702" s="139">
        <v>44514</v>
      </c>
      <c r="C6702" t="s">
        <v>567</v>
      </c>
      <c r="D6702" t="s">
        <v>563</v>
      </c>
      <c r="E6702" s="140">
        <v>476</v>
      </c>
    </row>
    <row r="6703" spans="2:5">
      <c r="B6703" s="139">
        <v>44519</v>
      </c>
      <c r="C6703" t="s">
        <v>571</v>
      </c>
      <c r="D6703" t="s">
        <v>563</v>
      </c>
      <c r="E6703" s="140">
        <v>602</v>
      </c>
    </row>
    <row r="6704" spans="2:5">
      <c r="B6704" s="139">
        <v>44350</v>
      </c>
      <c r="C6704" t="s">
        <v>559</v>
      </c>
      <c r="D6704" t="s">
        <v>563</v>
      </c>
      <c r="E6704" s="140">
        <v>744</v>
      </c>
    </row>
    <row r="6705" spans="2:5">
      <c r="B6705" s="139">
        <v>44332</v>
      </c>
      <c r="C6705" t="s">
        <v>570</v>
      </c>
      <c r="D6705" t="s">
        <v>560</v>
      </c>
      <c r="E6705" s="140">
        <v>518</v>
      </c>
    </row>
    <row r="6706" spans="2:5">
      <c r="B6706" s="139">
        <v>44211</v>
      </c>
      <c r="C6706" t="s">
        <v>568</v>
      </c>
      <c r="D6706" t="s">
        <v>560</v>
      </c>
      <c r="E6706" s="140">
        <v>319</v>
      </c>
    </row>
    <row r="6707" spans="2:5">
      <c r="B6707" s="139">
        <v>44296</v>
      </c>
      <c r="C6707" t="s">
        <v>571</v>
      </c>
      <c r="D6707" t="s">
        <v>563</v>
      </c>
      <c r="E6707" s="140">
        <v>369</v>
      </c>
    </row>
    <row r="6708" spans="2:5">
      <c r="B6708" s="139">
        <v>44216</v>
      </c>
      <c r="C6708" t="s">
        <v>564</v>
      </c>
      <c r="D6708" t="s">
        <v>563</v>
      </c>
      <c r="E6708" s="140">
        <v>211</v>
      </c>
    </row>
    <row r="6709" spans="2:5">
      <c r="B6709" s="139">
        <v>44504</v>
      </c>
      <c r="C6709" t="s">
        <v>570</v>
      </c>
      <c r="D6709" t="s">
        <v>565</v>
      </c>
      <c r="E6709" s="140">
        <v>215</v>
      </c>
    </row>
    <row r="6710" spans="2:5">
      <c r="B6710" s="139">
        <v>44258</v>
      </c>
      <c r="C6710" t="s">
        <v>569</v>
      </c>
      <c r="D6710" t="s">
        <v>560</v>
      </c>
      <c r="E6710" s="140">
        <v>652</v>
      </c>
    </row>
    <row r="6711" spans="2:5">
      <c r="B6711" s="139">
        <v>44485</v>
      </c>
      <c r="C6711" t="s">
        <v>561</v>
      </c>
      <c r="D6711" t="s">
        <v>560</v>
      </c>
      <c r="E6711" s="140">
        <v>865</v>
      </c>
    </row>
    <row r="6712" spans="2:5">
      <c r="B6712" s="139">
        <v>44470</v>
      </c>
      <c r="C6712" t="s">
        <v>567</v>
      </c>
      <c r="D6712" t="s">
        <v>565</v>
      </c>
      <c r="E6712" s="140">
        <v>103</v>
      </c>
    </row>
    <row r="6713" spans="2:5">
      <c r="B6713" s="139">
        <v>44274</v>
      </c>
      <c r="C6713" t="s">
        <v>570</v>
      </c>
      <c r="D6713" t="s">
        <v>563</v>
      </c>
      <c r="E6713" s="140">
        <v>466</v>
      </c>
    </row>
    <row r="6714" spans="2:5">
      <c r="B6714" s="139">
        <v>44266</v>
      </c>
      <c r="C6714" t="s">
        <v>567</v>
      </c>
      <c r="D6714" t="s">
        <v>565</v>
      </c>
      <c r="E6714" s="140">
        <v>551</v>
      </c>
    </row>
    <row r="6715" spans="2:5">
      <c r="B6715" s="139">
        <v>44230</v>
      </c>
      <c r="C6715" t="s">
        <v>566</v>
      </c>
      <c r="D6715" t="s">
        <v>565</v>
      </c>
      <c r="E6715" s="140">
        <v>510</v>
      </c>
    </row>
    <row r="6716" spans="2:5">
      <c r="B6716" s="139">
        <v>44500</v>
      </c>
      <c r="C6716" t="s">
        <v>561</v>
      </c>
      <c r="D6716" t="s">
        <v>560</v>
      </c>
      <c r="E6716" s="140">
        <v>359</v>
      </c>
    </row>
    <row r="6717" spans="2:5">
      <c r="B6717" s="139">
        <v>44241</v>
      </c>
      <c r="C6717" t="s">
        <v>568</v>
      </c>
      <c r="D6717" t="s">
        <v>563</v>
      </c>
      <c r="E6717" s="140">
        <v>396</v>
      </c>
    </row>
    <row r="6718" spans="2:5">
      <c r="B6718" s="139">
        <v>44355</v>
      </c>
      <c r="C6718" t="s">
        <v>571</v>
      </c>
      <c r="D6718" t="s">
        <v>565</v>
      </c>
      <c r="E6718" s="140">
        <v>661</v>
      </c>
    </row>
    <row r="6719" spans="2:5">
      <c r="B6719" s="139">
        <v>44500</v>
      </c>
      <c r="C6719" t="s">
        <v>559</v>
      </c>
      <c r="D6719" t="s">
        <v>563</v>
      </c>
      <c r="E6719" s="140">
        <v>768</v>
      </c>
    </row>
    <row r="6720" spans="2:5">
      <c r="B6720" s="139">
        <v>44344</v>
      </c>
      <c r="C6720" t="s">
        <v>570</v>
      </c>
      <c r="D6720" t="s">
        <v>563</v>
      </c>
      <c r="E6720" s="140">
        <v>586</v>
      </c>
    </row>
    <row r="6721" spans="2:5">
      <c r="B6721" s="139">
        <v>44503</v>
      </c>
      <c r="C6721" t="s">
        <v>561</v>
      </c>
      <c r="D6721" t="s">
        <v>565</v>
      </c>
      <c r="E6721" s="140">
        <v>697</v>
      </c>
    </row>
    <row r="6722" spans="2:5">
      <c r="B6722" s="139">
        <v>44351</v>
      </c>
      <c r="C6722" t="s">
        <v>564</v>
      </c>
      <c r="D6722" t="s">
        <v>565</v>
      </c>
      <c r="E6722" s="140">
        <v>144</v>
      </c>
    </row>
    <row r="6723" spans="2:5">
      <c r="B6723" s="139">
        <v>44327</v>
      </c>
      <c r="C6723" t="s">
        <v>562</v>
      </c>
      <c r="D6723" t="s">
        <v>565</v>
      </c>
      <c r="E6723" s="140">
        <v>223</v>
      </c>
    </row>
    <row r="6724" spans="2:5">
      <c r="B6724" s="139">
        <v>44360</v>
      </c>
      <c r="C6724" t="s">
        <v>570</v>
      </c>
      <c r="D6724" t="s">
        <v>563</v>
      </c>
      <c r="E6724" s="140">
        <v>440</v>
      </c>
    </row>
    <row r="6725" spans="2:5">
      <c r="B6725" s="139">
        <v>44526</v>
      </c>
      <c r="C6725" t="s">
        <v>570</v>
      </c>
      <c r="D6725" t="s">
        <v>563</v>
      </c>
      <c r="E6725" s="140">
        <v>1000</v>
      </c>
    </row>
    <row r="6726" spans="2:5">
      <c r="B6726" s="139">
        <v>44395</v>
      </c>
      <c r="C6726" t="s">
        <v>559</v>
      </c>
      <c r="D6726" t="s">
        <v>565</v>
      </c>
      <c r="E6726" s="140">
        <v>364</v>
      </c>
    </row>
    <row r="6727" spans="2:5">
      <c r="B6727" s="139">
        <v>44355</v>
      </c>
      <c r="C6727" t="s">
        <v>570</v>
      </c>
      <c r="D6727" t="s">
        <v>560</v>
      </c>
      <c r="E6727" s="140">
        <v>730</v>
      </c>
    </row>
    <row r="6728" spans="2:5">
      <c r="B6728" s="139">
        <v>44375</v>
      </c>
      <c r="C6728" t="s">
        <v>571</v>
      </c>
      <c r="D6728" t="s">
        <v>563</v>
      </c>
      <c r="E6728" s="140">
        <v>991</v>
      </c>
    </row>
    <row r="6729" spans="2:5">
      <c r="B6729" s="139">
        <v>44389</v>
      </c>
      <c r="C6729" t="s">
        <v>559</v>
      </c>
      <c r="D6729" t="s">
        <v>565</v>
      </c>
      <c r="E6729" s="140">
        <v>985</v>
      </c>
    </row>
    <row r="6730" spans="2:5">
      <c r="B6730" s="139">
        <v>44307</v>
      </c>
      <c r="C6730" t="s">
        <v>569</v>
      </c>
      <c r="D6730" t="s">
        <v>563</v>
      </c>
      <c r="E6730" s="140">
        <v>488</v>
      </c>
    </row>
    <row r="6731" spans="2:5">
      <c r="B6731" s="139">
        <v>44312</v>
      </c>
      <c r="C6731" t="s">
        <v>569</v>
      </c>
      <c r="D6731" t="s">
        <v>563</v>
      </c>
      <c r="E6731" s="140">
        <v>200</v>
      </c>
    </row>
    <row r="6732" spans="2:5">
      <c r="B6732" s="139">
        <v>44424</v>
      </c>
      <c r="C6732" t="s">
        <v>564</v>
      </c>
      <c r="D6732" t="s">
        <v>563</v>
      </c>
      <c r="E6732" s="140">
        <v>822</v>
      </c>
    </row>
    <row r="6733" spans="2:5">
      <c r="B6733" s="139">
        <v>44427</v>
      </c>
      <c r="C6733" t="s">
        <v>567</v>
      </c>
      <c r="D6733" t="s">
        <v>563</v>
      </c>
      <c r="E6733" s="140">
        <v>202</v>
      </c>
    </row>
    <row r="6734" spans="2:5">
      <c r="B6734" s="139">
        <v>44472</v>
      </c>
      <c r="C6734" t="s">
        <v>564</v>
      </c>
      <c r="D6734" t="s">
        <v>565</v>
      </c>
      <c r="E6734" s="140">
        <v>898</v>
      </c>
    </row>
    <row r="6735" spans="2:5">
      <c r="B6735" s="139">
        <v>44215</v>
      </c>
      <c r="C6735" t="s">
        <v>562</v>
      </c>
      <c r="D6735" t="s">
        <v>563</v>
      </c>
      <c r="E6735" s="140">
        <v>194</v>
      </c>
    </row>
    <row r="6736" spans="2:5">
      <c r="B6736" s="139">
        <v>44207</v>
      </c>
      <c r="C6736" t="s">
        <v>571</v>
      </c>
      <c r="D6736" t="s">
        <v>563</v>
      </c>
      <c r="E6736" s="140">
        <v>908</v>
      </c>
    </row>
    <row r="6737" spans="2:5">
      <c r="B6737" s="139">
        <v>44362</v>
      </c>
      <c r="C6737" t="s">
        <v>561</v>
      </c>
      <c r="D6737" t="s">
        <v>563</v>
      </c>
      <c r="E6737" s="140">
        <v>273</v>
      </c>
    </row>
    <row r="6738" spans="2:5">
      <c r="B6738" s="139">
        <v>44464</v>
      </c>
      <c r="C6738" t="s">
        <v>566</v>
      </c>
      <c r="D6738" t="s">
        <v>563</v>
      </c>
      <c r="E6738" s="140">
        <v>741</v>
      </c>
    </row>
    <row r="6739" spans="2:5">
      <c r="B6739" s="139">
        <v>44197</v>
      </c>
      <c r="C6739" t="s">
        <v>559</v>
      </c>
      <c r="D6739" t="s">
        <v>560</v>
      </c>
      <c r="E6739" s="140">
        <v>133</v>
      </c>
    </row>
    <row r="6740" spans="2:5">
      <c r="B6740" s="139">
        <v>44406</v>
      </c>
      <c r="C6740" t="s">
        <v>569</v>
      </c>
      <c r="D6740" t="s">
        <v>565</v>
      </c>
      <c r="E6740" s="140">
        <v>210</v>
      </c>
    </row>
    <row r="6741" spans="2:5">
      <c r="B6741" s="139">
        <v>44293</v>
      </c>
      <c r="C6741" t="s">
        <v>569</v>
      </c>
      <c r="D6741" t="s">
        <v>565</v>
      </c>
      <c r="E6741" s="140">
        <v>643</v>
      </c>
    </row>
    <row r="6742" spans="2:5">
      <c r="B6742" s="139">
        <v>44460</v>
      </c>
      <c r="C6742" t="s">
        <v>561</v>
      </c>
      <c r="D6742" t="s">
        <v>560</v>
      </c>
      <c r="E6742" s="140">
        <v>718</v>
      </c>
    </row>
    <row r="6743" spans="2:5">
      <c r="B6743" s="139">
        <v>44417</v>
      </c>
      <c r="C6743" t="s">
        <v>571</v>
      </c>
      <c r="D6743" t="s">
        <v>565</v>
      </c>
      <c r="E6743" s="140">
        <v>717</v>
      </c>
    </row>
    <row r="6744" spans="2:5">
      <c r="B6744" s="139">
        <v>44232</v>
      </c>
      <c r="C6744" t="s">
        <v>566</v>
      </c>
      <c r="D6744" t="s">
        <v>560</v>
      </c>
      <c r="E6744" s="140">
        <v>656</v>
      </c>
    </row>
    <row r="6745" spans="2:5">
      <c r="B6745" s="139">
        <v>44462</v>
      </c>
      <c r="C6745" t="s">
        <v>567</v>
      </c>
      <c r="D6745" t="s">
        <v>560</v>
      </c>
      <c r="E6745" s="140">
        <v>528</v>
      </c>
    </row>
    <row r="6746" spans="2:5">
      <c r="B6746" s="139">
        <v>44333</v>
      </c>
      <c r="C6746" t="s">
        <v>569</v>
      </c>
      <c r="D6746" t="s">
        <v>560</v>
      </c>
      <c r="E6746" s="140">
        <v>891</v>
      </c>
    </row>
    <row r="6747" spans="2:5">
      <c r="B6747" s="139">
        <v>44387</v>
      </c>
      <c r="C6747" t="s">
        <v>567</v>
      </c>
      <c r="D6747" t="s">
        <v>565</v>
      </c>
      <c r="E6747" s="140">
        <v>421</v>
      </c>
    </row>
    <row r="6748" spans="2:5">
      <c r="B6748" s="139">
        <v>44403</v>
      </c>
      <c r="C6748" t="s">
        <v>562</v>
      </c>
      <c r="D6748" t="s">
        <v>563</v>
      </c>
      <c r="E6748" s="140">
        <v>548</v>
      </c>
    </row>
    <row r="6749" spans="2:5">
      <c r="B6749" s="139">
        <v>44558</v>
      </c>
      <c r="C6749" t="s">
        <v>562</v>
      </c>
      <c r="D6749" t="s">
        <v>563</v>
      </c>
      <c r="E6749" s="140">
        <v>876</v>
      </c>
    </row>
    <row r="6750" spans="2:5">
      <c r="B6750" s="139">
        <v>44430</v>
      </c>
      <c r="C6750" t="s">
        <v>559</v>
      </c>
      <c r="D6750" t="s">
        <v>565</v>
      </c>
      <c r="E6750" s="140">
        <v>462</v>
      </c>
    </row>
    <row r="6751" spans="2:5">
      <c r="B6751" s="139">
        <v>44362</v>
      </c>
      <c r="C6751" t="s">
        <v>561</v>
      </c>
      <c r="D6751" t="s">
        <v>563</v>
      </c>
      <c r="E6751" s="140">
        <v>445</v>
      </c>
    </row>
    <row r="6752" spans="2:5">
      <c r="B6752" s="139">
        <v>44462</v>
      </c>
      <c r="C6752" t="s">
        <v>568</v>
      </c>
      <c r="D6752" t="s">
        <v>563</v>
      </c>
      <c r="E6752" s="140">
        <v>227</v>
      </c>
    </row>
    <row r="6753" spans="2:5">
      <c r="B6753" s="139">
        <v>44228</v>
      </c>
      <c r="C6753" t="s">
        <v>567</v>
      </c>
      <c r="D6753" t="s">
        <v>563</v>
      </c>
      <c r="E6753" s="140">
        <v>518</v>
      </c>
    </row>
    <row r="6754" spans="2:5">
      <c r="B6754" s="139">
        <v>44517</v>
      </c>
      <c r="C6754" t="s">
        <v>559</v>
      </c>
      <c r="D6754" t="s">
        <v>565</v>
      </c>
      <c r="E6754" s="140">
        <v>903</v>
      </c>
    </row>
    <row r="6755" spans="2:5">
      <c r="B6755" s="139">
        <v>44286</v>
      </c>
      <c r="C6755" t="s">
        <v>571</v>
      </c>
      <c r="D6755" t="s">
        <v>563</v>
      </c>
      <c r="E6755" s="140">
        <v>558</v>
      </c>
    </row>
    <row r="6756" spans="2:5">
      <c r="B6756" s="139">
        <v>44425</v>
      </c>
      <c r="C6756" t="s">
        <v>567</v>
      </c>
      <c r="D6756" t="s">
        <v>565</v>
      </c>
      <c r="E6756" s="140">
        <v>152</v>
      </c>
    </row>
    <row r="6757" spans="2:5">
      <c r="B6757" s="139">
        <v>44247</v>
      </c>
      <c r="C6757" t="s">
        <v>561</v>
      </c>
      <c r="D6757" t="s">
        <v>563</v>
      </c>
      <c r="E6757" s="140">
        <v>600</v>
      </c>
    </row>
    <row r="6758" spans="2:5">
      <c r="B6758" s="139">
        <v>44479</v>
      </c>
      <c r="C6758" t="s">
        <v>562</v>
      </c>
      <c r="D6758" t="s">
        <v>565</v>
      </c>
      <c r="E6758" s="140">
        <v>537</v>
      </c>
    </row>
    <row r="6759" spans="2:5">
      <c r="B6759" s="139">
        <v>44453</v>
      </c>
      <c r="C6759" t="s">
        <v>567</v>
      </c>
      <c r="D6759" t="s">
        <v>563</v>
      </c>
      <c r="E6759" s="140">
        <v>965</v>
      </c>
    </row>
    <row r="6760" spans="2:5">
      <c r="B6760" s="139">
        <v>44235</v>
      </c>
      <c r="C6760" t="s">
        <v>561</v>
      </c>
      <c r="D6760" t="s">
        <v>560</v>
      </c>
      <c r="E6760" s="140">
        <v>199</v>
      </c>
    </row>
    <row r="6761" spans="2:5">
      <c r="B6761" s="139">
        <v>44504</v>
      </c>
      <c r="C6761" t="s">
        <v>569</v>
      </c>
      <c r="D6761" t="s">
        <v>560</v>
      </c>
      <c r="E6761" s="140">
        <v>344</v>
      </c>
    </row>
    <row r="6762" spans="2:5">
      <c r="B6762" s="139">
        <v>44505</v>
      </c>
      <c r="C6762" t="s">
        <v>570</v>
      </c>
      <c r="D6762" t="s">
        <v>560</v>
      </c>
      <c r="E6762" s="140">
        <v>728</v>
      </c>
    </row>
    <row r="6763" spans="2:5">
      <c r="B6763" s="139">
        <v>44402</v>
      </c>
      <c r="C6763" t="s">
        <v>564</v>
      </c>
      <c r="D6763" t="s">
        <v>560</v>
      </c>
      <c r="E6763" s="140">
        <v>820</v>
      </c>
    </row>
    <row r="6764" spans="2:5">
      <c r="B6764" s="139">
        <v>44427</v>
      </c>
      <c r="C6764" t="s">
        <v>564</v>
      </c>
      <c r="D6764" t="s">
        <v>565</v>
      </c>
      <c r="E6764" s="140">
        <v>509</v>
      </c>
    </row>
    <row r="6765" spans="2:5">
      <c r="B6765" s="139">
        <v>44256</v>
      </c>
      <c r="C6765" t="s">
        <v>559</v>
      </c>
      <c r="D6765" t="s">
        <v>565</v>
      </c>
      <c r="E6765" s="140">
        <v>791</v>
      </c>
    </row>
    <row r="6766" spans="2:5">
      <c r="B6766" s="139">
        <v>44523</v>
      </c>
      <c r="C6766" t="s">
        <v>568</v>
      </c>
      <c r="D6766" t="s">
        <v>560</v>
      </c>
      <c r="E6766" s="140">
        <v>467</v>
      </c>
    </row>
    <row r="6767" spans="2:5">
      <c r="B6767" s="139">
        <v>44522</v>
      </c>
      <c r="C6767" t="s">
        <v>559</v>
      </c>
      <c r="D6767" t="s">
        <v>560</v>
      </c>
      <c r="E6767" s="140">
        <v>486</v>
      </c>
    </row>
    <row r="6768" spans="2:5">
      <c r="B6768" s="139">
        <v>44206</v>
      </c>
      <c r="C6768" t="s">
        <v>566</v>
      </c>
      <c r="D6768" t="s">
        <v>560</v>
      </c>
      <c r="E6768" s="140">
        <v>218</v>
      </c>
    </row>
    <row r="6769" spans="2:5">
      <c r="B6769" s="139">
        <v>44273</v>
      </c>
      <c r="C6769" t="s">
        <v>569</v>
      </c>
      <c r="D6769" t="s">
        <v>563</v>
      </c>
      <c r="E6769" s="140">
        <v>534</v>
      </c>
    </row>
    <row r="6770" spans="2:5">
      <c r="B6770" s="139">
        <v>44497</v>
      </c>
      <c r="C6770" t="s">
        <v>566</v>
      </c>
      <c r="D6770" t="s">
        <v>560</v>
      </c>
      <c r="E6770" s="140">
        <v>909</v>
      </c>
    </row>
    <row r="6771" spans="2:5">
      <c r="B6771" s="139">
        <v>44342</v>
      </c>
      <c r="C6771" t="s">
        <v>567</v>
      </c>
      <c r="D6771" t="s">
        <v>560</v>
      </c>
      <c r="E6771" s="140">
        <v>496</v>
      </c>
    </row>
    <row r="6772" spans="2:5">
      <c r="B6772" s="139">
        <v>44553</v>
      </c>
      <c r="C6772" t="s">
        <v>562</v>
      </c>
      <c r="D6772" t="s">
        <v>560</v>
      </c>
      <c r="E6772" s="140">
        <v>746</v>
      </c>
    </row>
    <row r="6773" spans="2:5">
      <c r="B6773" s="139">
        <v>44439</v>
      </c>
      <c r="C6773" t="s">
        <v>571</v>
      </c>
      <c r="D6773" t="s">
        <v>563</v>
      </c>
      <c r="E6773" s="140">
        <v>270</v>
      </c>
    </row>
    <row r="6774" spans="2:5">
      <c r="B6774" s="139">
        <v>44502</v>
      </c>
      <c r="C6774" t="s">
        <v>570</v>
      </c>
      <c r="D6774" t="s">
        <v>565</v>
      </c>
      <c r="E6774" s="140">
        <v>350</v>
      </c>
    </row>
    <row r="6775" spans="2:5">
      <c r="B6775" s="139">
        <v>44283</v>
      </c>
      <c r="C6775" t="s">
        <v>567</v>
      </c>
      <c r="D6775" t="s">
        <v>560</v>
      </c>
      <c r="E6775" s="140">
        <v>525</v>
      </c>
    </row>
    <row r="6776" spans="2:5">
      <c r="B6776" s="139">
        <v>44326</v>
      </c>
      <c r="C6776" t="s">
        <v>570</v>
      </c>
      <c r="D6776" t="s">
        <v>560</v>
      </c>
      <c r="E6776" s="140">
        <v>876</v>
      </c>
    </row>
    <row r="6777" spans="2:5">
      <c r="B6777" s="139">
        <v>44489</v>
      </c>
      <c r="C6777" t="s">
        <v>570</v>
      </c>
      <c r="D6777" t="s">
        <v>565</v>
      </c>
      <c r="E6777" s="140">
        <v>859</v>
      </c>
    </row>
    <row r="6778" spans="2:5">
      <c r="B6778" s="139">
        <v>44448</v>
      </c>
      <c r="C6778" t="s">
        <v>566</v>
      </c>
      <c r="D6778" t="s">
        <v>560</v>
      </c>
      <c r="E6778" s="140">
        <v>883</v>
      </c>
    </row>
    <row r="6779" spans="2:5">
      <c r="B6779" s="139">
        <v>44252</v>
      </c>
      <c r="C6779" t="s">
        <v>562</v>
      </c>
      <c r="D6779" t="s">
        <v>563</v>
      </c>
      <c r="E6779" s="140">
        <v>531</v>
      </c>
    </row>
    <row r="6780" spans="2:5">
      <c r="B6780" s="139">
        <v>44521</v>
      </c>
      <c r="C6780" t="s">
        <v>570</v>
      </c>
      <c r="D6780" t="s">
        <v>563</v>
      </c>
      <c r="E6780" s="140">
        <v>358</v>
      </c>
    </row>
    <row r="6781" spans="2:5">
      <c r="B6781" s="139">
        <v>44203</v>
      </c>
      <c r="C6781" t="s">
        <v>559</v>
      </c>
      <c r="D6781" t="s">
        <v>563</v>
      </c>
      <c r="E6781" s="140">
        <v>172</v>
      </c>
    </row>
    <row r="6782" spans="2:5">
      <c r="B6782" s="139">
        <v>44383</v>
      </c>
      <c r="C6782" t="s">
        <v>568</v>
      </c>
      <c r="D6782" t="s">
        <v>563</v>
      </c>
      <c r="E6782" s="140">
        <v>700</v>
      </c>
    </row>
    <row r="6783" spans="2:5">
      <c r="B6783" s="139">
        <v>44490</v>
      </c>
      <c r="C6783" t="s">
        <v>567</v>
      </c>
      <c r="D6783" t="s">
        <v>560</v>
      </c>
      <c r="E6783" s="140">
        <v>526</v>
      </c>
    </row>
    <row r="6784" spans="2:5">
      <c r="B6784" s="139">
        <v>44493</v>
      </c>
      <c r="C6784" t="s">
        <v>569</v>
      </c>
      <c r="D6784" t="s">
        <v>563</v>
      </c>
      <c r="E6784" s="140">
        <v>255</v>
      </c>
    </row>
    <row r="6785" spans="2:5">
      <c r="B6785" s="139">
        <v>44274</v>
      </c>
      <c r="C6785" t="s">
        <v>569</v>
      </c>
      <c r="D6785" t="s">
        <v>560</v>
      </c>
      <c r="E6785" s="140">
        <v>668</v>
      </c>
    </row>
    <row r="6786" spans="2:5">
      <c r="B6786" s="139">
        <v>44389</v>
      </c>
      <c r="C6786" t="s">
        <v>571</v>
      </c>
      <c r="D6786" t="s">
        <v>560</v>
      </c>
      <c r="E6786" s="140">
        <v>382</v>
      </c>
    </row>
    <row r="6787" spans="2:5">
      <c r="B6787" s="139">
        <v>44433</v>
      </c>
      <c r="C6787" t="s">
        <v>567</v>
      </c>
      <c r="D6787" t="s">
        <v>565</v>
      </c>
      <c r="E6787" s="140">
        <v>100</v>
      </c>
    </row>
    <row r="6788" spans="2:5">
      <c r="B6788" s="139">
        <v>44473</v>
      </c>
      <c r="C6788" t="s">
        <v>569</v>
      </c>
      <c r="D6788" t="s">
        <v>563</v>
      </c>
      <c r="E6788" s="140">
        <v>457</v>
      </c>
    </row>
    <row r="6789" spans="2:5">
      <c r="B6789" s="139">
        <v>44287</v>
      </c>
      <c r="C6789" t="s">
        <v>568</v>
      </c>
      <c r="D6789" t="s">
        <v>563</v>
      </c>
      <c r="E6789" s="140">
        <v>771</v>
      </c>
    </row>
    <row r="6790" spans="2:5">
      <c r="B6790" s="139">
        <v>44199</v>
      </c>
      <c r="C6790" t="s">
        <v>561</v>
      </c>
      <c r="D6790" t="s">
        <v>560</v>
      </c>
      <c r="E6790" s="140">
        <v>416</v>
      </c>
    </row>
    <row r="6791" spans="2:5">
      <c r="B6791" s="139">
        <v>44378</v>
      </c>
      <c r="C6791" t="s">
        <v>567</v>
      </c>
      <c r="D6791" t="s">
        <v>563</v>
      </c>
      <c r="E6791" s="140">
        <v>468</v>
      </c>
    </row>
    <row r="6792" spans="2:5">
      <c r="B6792" s="139">
        <v>44523</v>
      </c>
      <c r="C6792" t="s">
        <v>570</v>
      </c>
      <c r="D6792" t="s">
        <v>560</v>
      </c>
      <c r="E6792" s="140">
        <v>758</v>
      </c>
    </row>
    <row r="6793" spans="2:5">
      <c r="B6793" s="139">
        <v>44370</v>
      </c>
      <c r="C6793" t="s">
        <v>571</v>
      </c>
      <c r="D6793" t="s">
        <v>565</v>
      </c>
      <c r="E6793" s="140">
        <v>332</v>
      </c>
    </row>
    <row r="6794" spans="2:5">
      <c r="B6794" s="139">
        <v>44555</v>
      </c>
      <c r="C6794" t="s">
        <v>559</v>
      </c>
      <c r="D6794" t="s">
        <v>560</v>
      </c>
      <c r="E6794" s="140">
        <v>758</v>
      </c>
    </row>
    <row r="6795" spans="2:5">
      <c r="B6795" s="139">
        <v>44300</v>
      </c>
      <c r="C6795" t="s">
        <v>564</v>
      </c>
      <c r="D6795" t="s">
        <v>565</v>
      </c>
      <c r="E6795" s="140">
        <v>788</v>
      </c>
    </row>
    <row r="6796" spans="2:5">
      <c r="B6796" s="139">
        <v>44327</v>
      </c>
      <c r="C6796" t="s">
        <v>564</v>
      </c>
      <c r="D6796" t="s">
        <v>563</v>
      </c>
      <c r="E6796" s="140">
        <v>998</v>
      </c>
    </row>
    <row r="6797" spans="2:5">
      <c r="B6797" s="139">
        <v>44270</v>
      </c>
      <c r="C6797" t="s">
        <v>564</v>
      </c>
      <c r="D6797" t="s">
        <v>565</v>
      </c>
      <c r="E6797" s="140">
        <v>353</v>
      </c>
    </row>
    <row r="6798" spans="2:5">
      <c r="B6798" s="139">
        <v>44478</v>
      </c>
      <c r="C6798" t="s">
        <v>567</v>
      </c>
      <c r="D6798" t="s">
        <v>565</v>
      </c>
      <c r="E6798" s="140">
        <v>363</v>
      </c>
    </row>
    <row r="6799" spans="2:5">
      <c r="B6799" s="139">
        <v>44344</v>
      </c>
      <c r="C6799" t="s">
        <v>568</v>
      </c>
      <c r="D6799" t="s">
        <v>560</v>
      </c>
      <c r="E6799" s="140">
        <v>416</v>
      </c>
    </row>
    <row r="6800" spans="2:5">
      <c r="B6800" s="139">
        <v>44522</v>
      </c>
      <c r="C6800" t="s">
        <v>569</v>
      </c>
      <c r="D6800" t="s">
        <v>565</v>
      </c>
      <c r="E6800" s="140">
        <v>956</v>
      </c>
    </row>
    <row r="6801" spans="2:5">
      <c r="B6801" s="139">
        <v>44265</v>
      </c>
      <c r="C6801" t="s">
        <v>562</v>
      </c>
      <c r="D6801" t="s">
        <v>563</v>
      </c>
      <c r="E6801" s="140">
        <v>193</v>
      </c>
    </row>
    <row r="6802" spans="2:5">
      <c r="B6802" s="139">
        <v>44329</v>
      </c>
      <c r="C6802" t="s">
        <v>567</v>
      </c>
      <c r="D6802" t="s">
        <v>563</v>
      </c>
      <c r="E6802" s="140">
        <v>724</v>
      </c>
    </row>
    <row r="6803" spans="2:5">
      <c r="B6803" s="139">
        <v>44559</v>
      </c>
      <c r="C6803" t="s">
        <v>571</v>
      </c>
      <c r="D6803" t="s">
        <v>563</v>
      </c>
      <c r="E6803" s="140">
        <v>822</v>
      </c>
    </row>
    <row r="6804" spans="2:5">
      <c r="B6804" s="139">
        <v>44450</v>
      </c>
      <c r="C6804" t="s">
        <v>571</v>
      </c>
      <c r="D6804" t="s">
        <v>563</v>
      </c>
      <c r="E6804" s="140">
        <v>838</v>
      </c>
    </row>
    <row r="6805" spans="2:5">
      <c r="B6805" s="139">
        <v>44491</v>
      </c>
      <c r="C6805" t="s">
        <v>568</v>
      </c>
      <c r="D6805" t="s">
        <v>563</v>
      </c>
      <c r="E6805" s="140">
        <v>462</v>
      </c>
    </row>
    <row r="6806" spans="2:5">
      <c r="B6806" s="139">
        <v>44207</v>
      </c>
      <c r="C6806" t="s">
        <v>568</v>
      </c>
      <c r="D6806" t="s">
        <v>565</v>
      </c>
      <c r="E6806" s="140">
        <v>286</v>
      </c>
    </row>
    <row r="6807" spans="2:5">
      <c r="B6807" s="139">
        <v>44258</v>
      </c>
      <c r="C6807" t="s">
        <v>562</v>
      </c>
      <c r="D6807" t="s">
        <v>560</v>
      </c>
      <c r="E6807" s="140">
        <v>403</v>
      </c>
    </row>
    <row r="6808" spans="2:5">
      <c r="B6808" s="139">
        <v>44303</v>
      </c>
      <c r="C6808" t="s">
        <v>566</v>
      </c>
      <c r="D6808" t="s">
        <v>563</v>
      </c>
      <c r="E6808" s="140">
        <v>914</v>
      </c>
    </row>
    <row r="6809" spans="2:5">
      <c r="B6809" s="139">
        <v>44487</v>
      </c>
      <c r="C6809" t="s">
        <v>559</v>
      </c>
      <c r="D6809" t="s">
        <v>560</v>
      </c>
      <c r="E6809" s="140">
        <v>342</v>
      </c>
    </row>
    <row r="6810" spans="2:5">
      <c r="B6810" s="139">
        <v>44475</v>
      </c>
      <c r="C6810" t="s">
        <v>567</v>
      </c>
      <c r="D6810" t="s">
        <v>565</v>
      </c>
      <c r="E6810" s="140">
        <v>441</v>
      </c>
    </row>
    <row r="6811" spans="2:5">
      <c r="B6811" s="139">
        <v>44475</v>
      </c>
      <c r="C6811" t="s">
        <v>562</v>
      </c>
      <c r="D6811" t="s">
        <v>560</v>
      </c>
      <c r="E6811" s="140">
        <v>935</v>
      </c>
    </row>
    <row r="6812" spans="2:5">
      <c r="B6812" s="139">
        <v>44471</v>
      </c>
      <c r="C6812" t="s">
        <v>571</v>
      </c>
      <c r="D6812" t="s">
        <v>565</v>
      </c>
      <c r="E6812" s="140">
        <v>482</v>
      </c>
    </row>
    <row r="6813" spans="2:5">
      <c r="B6813" s="139">
        <v>44392</v>
      </c>
      <c r="C6813" t="s">
        <v>566</v>
      </c>
      <c r="D6813" t="s">
        <v>560</v>
      </c>
      <c r="E6813" s="140">
        <v>996</v>
      </c>
    </row>
    <row r="6814" spans="2:5">
      <c r="B6814" s="139">
        <v>44515</v>
      </c>
      <c r="C6814" t="s">
        <v>571</v>
      </c>
      <c r="D6814" t="s">
        <v>565</v>
      </c>
      <c r="E6814" s="140">
        <v>795</v>
      </c>
    </row>
    <row r="6815" spans="2:5">
      <c r="B6815" s="139">
        <v>44382</v>
      </c>
      <c r="C6815" t="s">
        <v>564</v>
      </c>
      <c r="D6815" t="s">
        <v>565</v>
      </c>
      <c r="E6815" s="140">
        <v>226</v>
      </c>
    </row>
    <row r="6816" spans="2:5">
      <c r="B6816" s="139">
        <v>44554</v>
      </c>
      <c r="C6816" t="s">
        <v>567</v>
      </c>
      <c r="D6816" t="s">
        <v>563</v>
      </c>
      <c r="E6816" s="140">
        <v>522</v>
      </c>
    </row>
    <row r="6817" spans="2:5">
      <c r="B6817" s="139">
        <v>44210</v>
      </c>
      <c r="C6817" t="s">
        <v>564</v>
      </c>
      <c r="D6817" t="s">
        <v>565</v>
      </c>
      <c r="E6817" s="140">
        <v>547</v>
      </c>
    </row>
    <row r="6818" spans="2:5">
      <c r="B6818" s="139">
        <v>44469</v>
      </c>
      <c r="C6818" t="s">
        <v>571</v>
      </c>
      <c r="D6818" t="s">
        <v>565</v>
      </c>
      <c r="E6818" s="140">
        <v>834</v>
      </c>
    </row>
    <row r="6819" spans="2:5">
      <c r="B6819" s="139">
        <v>44415</v>
      </c>
      <c r="C6819" t="s">
        <v>570</v>
      </c>
      <c r="D6819" t="s">
        <v>565</v>
      </c>
      <c r="E6819" s="140">
        <v>354</v>
      </c>
    </row>
    <row r="6820" spans="2:5">
      <c r="B6820" s="139">
        <v>44233</v>
      </c>
      <c r="C6820" t="s">
        <v>559</v>
      </c>
      <c r="D6820" t="s">
        <v>563</v>
      </c>
      <c r="E6820" s="140">
        <v>185</v>
      </c>
    </row>
    <row r="6821" spans="2:5">
      <c r="B6821" s="139">
        <v>44216</v>
      </c>
      <c r="C6821" t="s">
        <v>566</v>
      </c>
      <c r="D6821" t="s">
        <v>565</v>
      </c>
      <c r="E6821" s="140">
        <v>558</v>
      </c>
    </row>
    <row r="6822" spans="2:5">
      <c r="B6822" s="139">
        <v>44520</v>
      </c>
      <c r="C6822" t="s">
        <v>567</v>
      </c>
      <c r="D6822" t="s">
        <v>563</v>
      </c>
      <c r="E6822" s="140">
        <v>912</v>
      </c>
    </row>
    <row r="6823" spans="2:5">
      <c r="B6823" s="139">
        <v>44266</v>
      </c>
      <c r="C6823" t="s">
        <v>568</v>
      </c>
      <c r="D6823" t="s">
        <v>563</v>
      </c>
      <c r="E6823" s="140">
        <v>402</v>
      </c>
    </row>
    <row r="6824" spans="2:5">
      <c r="B6824" s="139">
        <v>44224</v>
      </c>
      <c r="C6824" t="s">
        <v>561</v>
      </c>
      <c r="D6824" t="s">
        <v>560</v>
      </c>
      <c r="E6824" s="140">
        <v>467</v>
      </c>
    </row>
    <row r="6825" spans="2:5">
      <c r="B6825" s="139">
        <v>44365</v>
      </c>
      <c r="C6825" t="s">
        <v>567</v>
      </c>
      <c r="D6825" t="s">
        <v>560</v>
      </c>
      <c r="E6825" s="140">
        <v>121</v>
      </c>
    </row>
    <row r="6826" spans="2:5">
      <c r="B6826" s="139">
        <v>44386</v>
      </c>
      <c r="C6826" t="s">
        <v>570</v>
      </c>
      <c r="D6826" t="s">
        <v>565</v>
      </c>
      <c r="E6826" s="140">
        <v>400</v>
      </c>
    </row>
    <row r="6827" spans="2:5">
      <c r="B6827" s="139">
        <v>44444</v>
      </c>
      <c r="C6827" t="s">
        <v>564</v>
      </c>
      <c r="D6827" t="s">
        <v>563</v>
      </c>
      <c r="E6827" s="140">
        <v>512</v>
      </c>
    </row>
    <row r="6828" spans="2:5">
      <c r="B6828" s="139">
        <v>44431</v>
      </c>
      <c r="C6828" t="s">
        <v>564</v>
      </c>
      <c r="D6828" t="s">
        <v>563</v>
      </c>
      <c r="E6828" s="140">
        <v>837</v>
      </c>
    </row>
    <row r="6829" spans="2:5">
      <c r="B6829" s="139">
        <v>44228</v>
      </c>
      <c r="C6829" t="s">
        <v>571</v>
      </c>
      <c r="D6829" t="s">
        <v>560</v>
      </c>
      <c r="E6829" s="140">
        <v>431</v>
      </c>
    </row>
    <row r="6830" spans="2:5">
      <c r="B6830" s="139">
        <v>44308</v>
      </c>
      <c r="C6830" t="s">
        <v>562</v>
      </c>
      <c r="D6830" t="s">
        <v>563</v>
      </c>
      <c r="E6830" s="140">
        <v>289</v>
      </c>
    </row>
    <row r="6831" spans="2:5">
      <c r="B6831" s="139">
        <v>44495</v>
      </c>
      <c r="C6831" t="s">
        <v>559</v>
      </c>
      <c r="D6831" t="s">
        <v>565</v>
      </c>
      <c r="E6831" s="140">
        <v>416</v>
      </c>
    </row>
    <row r="6832" spans="2:5">
      <c r="B6832" s="139">
        <v>44365</v>
      </c>
      <c r="C6832" t="s">
        <v>567</v>
      </c>
      <c r="D6832" t="s">
        <v>565</v>
      </c>
      <c r="E6832" s="140">
        <v>532</v>
      </c>
    </row>
    <row r="6833" spans="2:5">
      <c r="B6833" s="139">
        <v>44459</v>
      </c>
      <c r="C6833" t="s">
        <v>559</v>
      </c>
      <c r="D6833" t="s">
        <v>565</v>
      </c>
      <c r="E6833" s="140">
        <v>176</v>
      </c>
    </row>
    <row r="6834" spans="2:5">
      <c r="B6834" s="139">
        <v>44233</v>
      </c>
      <c r="C6834" t="s">
        <v>564</v>
      </c>
      <c r="D6834" t="s">
        <v>565</v>
      </c>
      <c r="E6834" s="140">
        <v>938</v>
      </c>
    </row>
    <row r="6835" spans="2:5">
      <c r="B6835" s="139">
        <v>44220</v>
      </c>
      <c r="C6835" t="s">
        <v>564</v>
      </c>
      <c r="D6835" t="s">
        <v>563</v>
      </c>
      <c r="E6835" s="140">
        <v>875</v>
      </c>
    </row>
    <row r="6836" spans="2:5">
      <c r="B6836" s="139">
        <v>44336</v>
      </c>
      <c r="C6836" t="s">
        <v>569</v>
      </c>
      <c r="D6836" t="s">
        <v>563</v>
      </c>
      <c r="E6836" s="140">
        <v>561</v>
      </c>
    </row>
    <row r="6837" spans="2:5">
      <c r="B6837" s="139">
        <v>44455</v>
      </c>
      <c r="C6837" t="s">
        <v>567</v>
      </c>
      <c r="D6837" t="s">
        <v>565</v>
      </c>
      <c r="E6837" s="140">
        <v>335</v>
      </c>
    </row>
    <row r="6838" spans="2:5">
      <c r="B6838" s="139">
        <v>44434</v>
      </c>
      <c r="C6838" t="s">
        <v>564</v>
      </c>
      <c r="D6838" t="s">
        <v>563</v>
      </c>
      <c r="E6838" s="140">
        <v>939</v>
      </c>
    </row>
    <row r="6839" spans="2:5">
      <c r="B6839" s="139">
        <v>44496</v>
      </c>
      <c r="C6839" t="s">
        <v>566</v>
      </c>
      <c r="D6839" t="s">
        <v>565</v>
      </c>
      <c r="E6839" s="140">
        <v>662</v>
      </c>
    </row>
    <row r="6840" spans="2:5">
      <c r="B6840" s="139">
        <v>44293</v>
      </c>
      <c r="C6840" t="s">
        <v>559</v>
      </c>
      <c r="D6840" t="s">
        <v>565</v>
      </c>
      <c r="E6840" s="140">
        <v>101</v>
      </c>
    </row>
    <row r="6841" spans="2:5">
      <c r="B6841" s="139">
        <v>44325</v>
      </c>
      <c r="C6841" t="s">
        <v>567</v>
      </c>
      <c r="D6841" t="s">
        <v>565</v>
      </c>
      <c r="E6841" s="140">
        <v>566</v>
      </c>
    </row>
    <row r="6842" spans="2:5">
      <c r="B6842" s="139">
        <v>44522</v>
      </c>
      <c r="C6842" t="s">
        <v>567</v>
      </c>
      <c r="D6842" t="s">
        <v>563</v>
      </c>
      <c r="E6842" s="140">
        <v>770</v>
      </c>
    </row>
    <row r="6843" spans="2:5">
      <c r="B6843" s="139">
        <v>44237</v>
      </c>
      <c r="C6843" t="s">
        <v>568</v>
      </c>
      <c r="D6843" t="s">
        <v>563</v>
      </c>
      <c r="E6843" s="140">
        <v>560</v>
      </c>
    </row>
    <row r="6844" spans="2:5">
      <c r="B6844" s="139">
        <v>44531</v>
      </c>
      <c r="C6844" t="s">
        <v>570</v>
      </c>
      <c r="D6844" t="s">
        <v>565</v>
      </c>
      <c r="E6844" s="140">
        <v>382</v>
      </c>
    </row>
    <row r="6845" spans="2:5">
      <c r="B6845" s="139">
        <v>44413</v>
      </c>
      <c r="C6845" t="s">
        <v>564</v>
      </c>
      <c r="D6845" t="s">
        <v>560</v>
      </c>
      <c r="E6845" s="140">
        <v>331</v>
      </c>
    </row>
    <row r="6846" spans="2:5">
      <c r="B6846" s="139">
        <v>44423</v>
      </c>
      <c r="C6846" t="s">
        <v>562</v>
      </c>
      <c r="D6846" t="s">
        <v>563</v>
      </c>
      <c r="E6846" s="140">
        <v>815</v>
      </c>
    </row>
    <row r="6847" spans="2:5">
      <c r="B6847" s="139">
        <v>44431</v>
      </c>
      <c r="C6847" t="s">
        <v>567</v>
      </c>
      <c r="D6847" t="s">
        <v>563</v>
      </c>
      <c r="E6847" s="140">
        <v>260</v>
      </c>
    </row>
    <row r="6848" spans="2:5">
      <c r="B6848" s="139">
        <v>44353</v>
      </c>
      <c r="C6848" t="s">
        <v>561</v>
      </c>
      <c r="D6848" t="s">
        <v>563</v>
      </c>
      <c r="E6848" s="140">
        <v>327</v>
      </c>
    </row>
    <row r="6849" spans="2:5">
      <c r="B6849" s="139">
        <v>44201</v>
      </c>
      <c r="C6849" t="s">
        <v>562</v>
      </c>
      <c r="D6849" t="s">
        <v>563</v>
      </c>
      <c r="E6849" s="140">
        <v>387</v>
      </c>
    </row>
    <row r="6850" spans="2:5">
      <c r="B6850" s="139">
        <v>44293</v>
      </c>
      <c r="C6850" t="s">
        <v>567</v>
      </c>
      <c r="D6850" t="s">
        <v>560</v>
      </c>
      <c r="E6850" s="140">
        <v>658</v>
      </c>
    </row>
    <row r="6851" spans="2:5">
      <c r="B6851" s="139">
        <v>44406</v>
      </c>
      <c r="C6851" t="s">
        <v>561</v>
      </c>
      <c r="D6851" t="s">
        <v>563</v>
      </c>
      <c r="E6851" s="140">
        <v>487</v>
      </c>
    </row>
    <row r="6852" spans="2:5">
      <c r="B6852" s="139">
        <v>44498</v>
      </c>
      <c r="C6852" t="s">
        <v>564</v>
      </c>
      <c r="D6852" t="s">
        <v>563</v>
      </c>
      <c r="E6852" s="140">
        <v>522</v>
      </c>
    </row>
    <row r="6853" spans="2:5">
      <c r="B6853" s="139">
        <v>44203</v>
      </c>
      <c r="C6853" t="s">
        <v>562</v>
      </c>
      <c r="D6853" t="s">
        <v>563</v>
      </c>
      <c r="E6853" s="140">
        <v>734</v>
      </c>
    </row>
    <row r="6854" spans="2:5">
      <c r="B6854" s="139">
        <v>44296</v>
      </c>
      <c r="C6854" t="s">
        <v>567</v>
      </c>
      <c r="D6854" t="s">
        <v>563</v>
      </c>
      <c r="E6854" s="140">
        <v>740</v>
      </c>
    </row>
    <row r="6855" spans="2:5">
      <c r="B6855" s="139">
        <v>44421</v>
      </c>
      <c r="C6855" t="s">
        <v>568</v>
      </c>
      <c r="D6855" t="s">
        <v>563</v>
      </c>
      <c r="E6855" s="140">
        <v>388</v>
      </c>
    </row>
    <row r="6856" spans="2:5">
      <c r="B6856" s="139">
        <v>44500</v>
      </c>
      <c r="C6856" t="s">
        <v>564</v>
      </c>
      <c r="D6856" t="s">
        <v>560</v>
      </c>
      <c r="E6856" s="140">
        <v>283</v>
      </c>
    </row>
    <row r="6857" spans="2:5">
      <c r="B6857" s="139">
        <v>44214</v>
      </c>
      <c r="C6857" t="s">
        <v>559</v>
      </c>
      <c r="D6857" t="s">
        <v>563</v>
      </c>
      <c r="E6857" s="140">
        <v>623</v>
      </c>
    </row>
    <row r="6858" spans="2:5">
      <c r="B6858" s="139">
        <v>44398</v>
      </c>
      <c r="C6858" t="s">
        <v>561</v>
      </c>
      <c r="D6858" t="s">
        <v>560</v>
      </c>
      <c r="E6858" s="140">
        <v>440</v>
      </c>
    </row>
    <row r="6859" spans="2:5">
      <c r="B6859" s="139">
        <v>44333</v>
      </c>
      <c r="C6859" t="s">
        <v>562</v>
      </c>
      <c r="D6859" t="s">
        <v>565</v>
      </c>
      <c r="E6859" s="140">
        <v>411</v>
      </c>
    </row>
    <row r="6860" spans="2:5">
      <c r="B6860" s="139">
        <v>44274</v>
      </c>
      <c r="C6860" t="s">
        <v>566</v>
      </c>
      <c r="D6860" t="s">
        <v>563</v>
      </c>
      <c r="E6860" s="140">
        <v>781</v>
      </c>
    </row>
    <row r="6861" spans="2:5">
      <c r="B6861" s="139">
        <v>44238</v>
      </c>
      <c r="C6861" t="s">
        <v>559</v>
      </c>
      <c r="D6861" t="s">
        <v>560</v>
      </c>
      <c r="E6861" s="140">
        <v>539</v>
      </c>
    </row>
    <row r="6862" spans="2:5">
      <c r="B6862" s="139">
        <v>44339</v>
      </c>
      <c r="C6862" t="s">
        <v>561</v>
      </c>
      <c r="D6862" t="s">
        <v>563</v>
      </c>
      <c r="E6862" s="140">
        <v>720</v>
      </c>
    </row>
    <row r="6863" spans="2:5">
      <c r="B6863" s="139">
        <v>44291</v>
      </c>
      <c r="C6863" t="s">
        <v>559</v>
      </c>
      <c r="D6863" t="s">
        <v>560</v>
      </c>
      <c r="E6863" s="140">
        <v>865</v>
      </c>
    </row>
    <row r="6864" spans="2:5">
      <c r="B6864" s="139">
        <v>44233</v>
      </c>
      <c r="C6864" t="s">
        <v>571</v>
      </c>
      <c r="D6864" t="s">
        <v>560</v>
      </c>
      <c r="E6864" s="140">
        <v>478</v>
      </c>
    </row>
    <row r="6865" spans="2:5">
      <c r="B6865" s="139">
        <v>44333</v>
      </c>
      <c r="C6865" t="s">
        <v>571</v>
      </c>
      <c r="D6865" t="s">
        <v>563</v>
      </c>
      <c r="E6865" s="140">
        <v>426</v>
      </c>
    </row>
    <row r="6866" spans="2:5">
      <c r="B6866" s="139">
        <v>44248</v>
      </c>
      <c r="C6866" t="s">
        <v>570</v>
      </c>
      <c r="D6866" t="s">
        <v>565</v>
      </c>
      <c r="E6866" s="140">
        <v>132</v>
      </c>
    </row>
    <row r="6867" spans="2:5">
      <c r="B6867" s="139">
        <v>44452</v>
      </c>
      <c r="C6867" t="s">
        <v>570</v>
      </c>
      <c r="D6867" t="s">
        <v>560</v>
      </c>
      <c r="E6867" s="140">
        <v>111</v>
      </c>
    </row>
    <row r="6868" spans="2:5">
      <c r="B6868" s="139">
        <v>44392</v>
      </c>
      <c r="C6868" t="s">
        <v>567</v>
      </c>
      <c r="D6868" t="s">
        <v>565</v>
      </c>
      <c r="E6868" s="140">
        <v>427</v>
      </c>
    </row>
    <row r="6869" spans="2:5">
      <c r="B6869" s="139">
        <v>44416</v>
      </c>
      <c r="C6869" t="s">
        <v>564</v>
      </c>
      <c r="D6869" t="s">
        <v>563</v>
      </c>
      <c r="E6869" s="140">
        <v>865</v>
      </c>
    </row>
    <row r="6870" spans="2:5">
      <c r="B6870" s="139">
        <v>44271</v>
      </c>
      <c r="C6870" t="s">
        <v>561</v>
      </c>
      <c r="D6870" t="s">
        <v>565</v>
      </c>
      <c r="E6870" s="140">
        <v>187</v>
      </c>
    </row>
    <row r="6871" spans="2:5">
      <c r="B6871" s="139">
        <v>44422</v>
      </c>
      <c r="C6871" t="s">
        <v>561</v>
      </c>
      <c r="D6871" t="s">
        <v>565</v>
      </c>
      <c r="E6871" s="140">
        <v>534</v>
      </c>
    </row>
    <row r="6872" spans="2:5">
      <c r="B6872" s="139">
        <v>44550</v>
      </c>
      <c r="C6872" t="s">
        <v>567</v>
      </c>
      <c r="D6872" t="s">
        <v>563</v>
      </c>
      <c r="E6872" s="140">
        <v>307</v>
      </c>
    </row>
    <row r="6873" spans="2:5">
      <c r="B6873" s="139">
        <v>44200</v>
      </c>
      <c r="C6873" t="s">
        <v>571</v>
      </c>
      <c r="D6873" t="s">
        <v>565</v>
      </c>
      <c r="E6873" s="140">
        <v>208</v>
      </c>
    </row>
    <row r="6874" spans="2:5">
      <c r="B6874" s="139">
        <v>44252</v>
      </c>
      <c r="C6874" t="s">
        <v>570</v>
      </c>
      <c r="D6874" t="s">
        <v>563</v>
      </c>
      <c r="E6874" s="140">
        <v>676</v>
      </c>
    </row>
    <row r="6875" spans="2:5">
      <c r="B6875" s="139">
        <v>44409</v>
      </c>
      <c r="C6875" t="s">
        <v>566</v>
      </c>
      <c r="D6875" t="s">
        <v>565</v>
      </c>
      <c r="E6875" s="140">
        <v>581</v>
      </c>
    </row>
    <row r="6876" spans="2:5">
      <c r="B6876" s="139">
        <v>44556</v>
      </c>
      <c r="C6876" t="s">
        <v>559</v>
      </c>
      <c r="D6876" t="s">
        <v>560</v>
      </c>
      <c r="E6876" s="140">
        <v>792</v>
      </c>
    </row>
    <row r="6877" spans="2:5">
      <c r="B6877" s="139">
        <v>44523</v>
      </c>
      <c r="C6877" t="s">
        <v>571</v>
      </c>
      <c r="D6877" t="s">
        <v>565</v>
      </c>
      <c r="E6877" s="140">
        <v>208</v>
      </c>
    </row>
    <row r="6878" spans="2:5">
      <c r="B6878" s="139">
        <v>44369</v>
      </c>
      <c r="C6878" t="s">
        <v>564</v>
      </c>
      <c r="D6878" t="s">
        <v>563</v>
      </c>
      <c r="E6878" s="140">
        <v>468</v>
      </c>
    </row>
    <row r="6879" spans="2:5">
      <c r="B6879" s="139">
        <v>44371</v>
      </c>
      <c r="C6879" t="s">
        <v>564</v>
      </c>
      <c r="D6879" t="s">
        <v>560</v>
      </c>
      <c r="E6879" s="140">
        <v>244</v>
      </c>
    </row>
    <row r="6880" spans="2:5">
      <c r="B6880" s="139">
        <v>44511</v>
      </c>
      <c r="C6880" t="s">
        <v>571</v>
      </c>
      <c r="D6880" t="s">
        <v>563</v>
      </c>
      <c r="E6880" s="140">
        <v>418</v>
      </c>
    </row>
    <row r="6881" spans="2:5">
      <c r="B6881" s="139">
        <v>44224</v>
      </c>
      <c r="C6881" t="s">
        <v>564</v>
      </c>
      <c r="D6881" t="s">
        <v>563</v>
      </c>
      <c r="E6881" s="140">
        <v>714</v>
      </c>
    </row>
    <row r="6882" spans="2:5">
      <c r="B6882" s="139">
        <v>44397</v>
      </c>
      <c r="C6882" t="s">
        <v>561</v>
      </c>
      <c r="D6882" t="s">
        <v>563</v>
      </c>
      <c r="E6882" s="140">
        <v>287</v>
      </c>
    </row>
    <row r="6883" spans="2:5">
      <c r="B6883" s="139">
        <v>44476</v>
      </c>
      <c r="C6883" t="s">
        <v>561</v>
      </c>
      <c r="D6883" t="s">
        <v>560</v>
      </c>
      <c r="E6883" s="140">
        <v>948</v>
      </c>
    </row>
    <row r="6884" spans="2:5">
      <c r="B6884" s="139">
        <v>44215</v>
      </c>
      <c r="C6884" t="s">
        <v>569</v>
      </c>
      <c r="D6884" t="s">
        <v>563</v>
      </c>
      <c r="E6884" s="140">
        <v>637</v>
      </c>
    </row>
    <row r="6885" spans="2:5">
      <c r="B6885" s="139">
        <v>44361</v>
      </c>
      <c r="C6885" t="s">
        <v>570</v>
      </c>
      <c r="D6885" t="s">
        <v>560</v>
      </c>
      <c r="E6885" s="140">
        <v>219</v>
      </c>
    </row>
    <row r="6886" spans="2:5">
      <c r="B6886" s="139">
        <v>44209</v>
      </c>
      <c r="C6886" t="s">
        <v>562</v>
      </c>
      <c r="D6886" t="s">
        <v>560</v>
      </c>
      <c r="E6886" s="140">
        <v>110</v>
      </c>
    </row>
    <row r="6887" spans="2:5">
      <c r="B6887" s="139">
        <v>44485</v>
      </c>
      <c r="C6887" t="s">
        <v>570</v>
      </c>
      <c r="D6887" t="s">
        <v>565</v>
      </c>
      <c r="E6887" s="140">
        <v>110</v>
      </c>
    </row>
    <row r="6888" spans="2:5">
      <c r="B6888" s="139">
        <v>44285</v>
      </c>
      <c r="C6888" t="s">
        <v>561</v>
      </c>
      <c r="D6888" t="s">
        <v>563</v>
      </c>
      <c r="E6888" s="140">
        <v>502</v>
      </c>
    </row>
    <row r="6889" spans="2:5">
      <c r="B6889" s="139">
        <v>44203</v>
      </c>
      <c r="C6889" t="s">
        <v>567</v>
      </c>
      <c r="D6889" t="s">
        <v>560</v>
      </c>
      <c r="E6889" s="140">
        <v>375</v>
      </c>
    </row>
    <row r="6890" spans="2:5">
      <c r="B6890" s="139">
        <v>44545</v>
      </c>
      <c r="C6890" t="s">
        <v>562</v>
      </c>
      <c r="D6890" t="s">
        <v>565</v>
      </c>
      <c r="E6890" s="140">
        <v>705</v>
      </c>
    </row>
    <row r="6891" spans="2:5">
      <c r="B6891" s="139">
        <v>44516</v>
      </c>
      <c r="C6891" t="s">
        <v>570</v>
      </c>
      <c r="D6891" t="s">
        <v>563</v>
      </c>
      <c r="E6891" s="140">
        <v>587</v>
      </c>
    </row>
    <row r="6892" spans="2:5">
      <c r="B6892" s="139">
        <v>44557</v>
      </c>
      <c r="C6892" t="s">
        <v>566</v>
      </c>
      <c r="D6892" t="s">
        <v>560</v>
      </c>
      <c r="E6892" s="140">
        <v>635</v>
      </c>
    </row>
    <row r="6893" spans="2:5">
      <c r="B6893" s="139">
        <v>44271</v>
      </c>
      <c r="C6893" t="s">
        <v>568</v>
      </c>
      <c r="D6893" t="s">
        <v>565</v>
      </c>
      <c r="E6893" s="140">
        <v>122</v>
      </c>
    </row>
    <row r="6894" spans="2:5">
      <c r="B6894" s="139">
        <v>44380</v>
      </c>
      <c r="C6894" t="s">
        <v>570</v>
      </c>
      <c r="D6894" t="s">
        <v>565</v>
      </c>
      <c r="E6894" s="140">
        <v>345</v>
      </c>
    </row>
    <row r="6895" spans="2:5">
      <c r="B6895" s="139">
        <v>44304</v>
      </c>
      <c r="C6895" t="s">
        <v>567</v>
      </c>
      <c r="D6895" t="s">
        <v>565</v>
      </c>
      <c r="E6895" s="140">
        <v>565</v>
      </c>
    </row>
    <row r="6896" spans="2:5">
      <c r="B6896" s="139">
        <v>44410</v>
      </c>
      <c r="C6896" t="s">
        <v>564</v>
      </c>
      <c r="D6896" t="s">
        <v>563</v>
      </c>
      <c r="E6896" s="140">
        <v>771</v>
      </c>
    </row>
    <row r="6897" spans="2:5">
      <c r="B6897" s="139">
        <v>44387</v>
      </c>
      <c r="C6897" t="s">
        <v>566</v>
      </c>
      <c r="D6897" t="s">
        <v>563</v>
      </c>
      <c r="E6897" s="140">
        <v>108</v>
      </c>
    </row>
    <row r="6898" spans="2:5">
      <c r="B6898" s="139">
        <v>44284</v>
      </c>
      <c r="C6898" t="s">
        <v>564</v>
      </c>
      <c r="D6898" t="s">
        <v>565</v>
      </c>
      <c r="E6898" s="140">
        <v>713</v>
      </c>
    </row>
    <row r="6899" spans="2:5">
      <c r="B6899" s="139">
        <v>44359</v>
      </c>
      <c r="C6899" t="s">
        <v>567</v>
      </c>
      <c r="D6899" t="s">
        <v>560</v>
      </c>
      <c r="E6899" s="140">
        <v>329</v>
      </c>
    </row>
    <row r="6900" spans="2:5">
      <c r="B6900" s="139">
        <v>44498</v>
      </c>
      <c r="C6900" t="s">
        <v>561</v>
      </c>
      <c r="D6900" t="s">
        <v>560</v>
      </c>
      <c r="E6900" s="140">
        <v>769</v>
      </c>
    </row>
    <row r="6901" spans="2:5">
      <c r="B6901" s="139">
        <v>44390</v>
      </c>
      <c r="C6901" t="s">
        <v>567</v>
      </c>
      <c r="D6901" t="s">
        <v>565</v>
      </c>
      <c r="E6901" s="140">
        <v>113</v>
      </c>
    </row>
    <row r="6902" spans="2:5">
      <c r="B6902" s="139">
        <v>44319</v>
      </c>
      <c r="C6902" t="s">
        <v>566</v>
      </c>
      <c r="D6902" t="s">
        <v>565</v>
      </c>
      <c r="E6902" s="140">
        <v>632</v>
      </c>
    </row>
    <row r="6903" spans="2:5">
      <c r="B6903" s="139">
        <v>44262</v>
      </c>
      <c r="C6903" t="s">
        <v>570</v>
      </c>
      <c r="D6903" t="s">
        <v>563</v>
      </c>
      <c r="E6903" s="140">
        <v>103</v>
      </c>
    </row>
    <row r="6904" spans="2:5">
      <c r="B6904" s="139">
        <v>44466</v>
      </c>
      <c r="C6904" t="s">
        <v>568</v>
      </c>
      <c r="D6904" t="s">
        <v>560</v>
      </c>
      <c r="E6904" s="140">
        <v>250</v>
      </c>
    </row>
    <row r="6905" spans="2:5">
      <c r="B6905" s="139">
        <v>44509</v>
      </c>
      <c r="C6905" t="s">
        <v>561</v>
      </c>
      <c r="D6905" t="s">
        <v>560</v>
      </c>
      <c r="E6905" s="140">
        <v>993</v>
      </c>
    </row>
    <row r="6906" spans="2:5">
      <c r="B6906" s="139">
        <v>44265</v>
      </c>
      <c r="C6906" t="s">
        <v>564</v>
      </c>
      <c r="D6906" t="s">
        <v>560</v>
      </c>
      <c r="E6906" s="140">
        <v>166</v>
      </c>
    </row>
    <row r="6907" spans="2:5">
      <c r="B6907" s="139">
        <v>44233</v>
      </c>
      <c r="C6907" t="s">
        <v>562</v>
      </c>
      <c r="D6907" t="s">
        <v>560</v>
      </c>
      <c r="E6907" s="140">
        <v>664</v>
      </c>
    </row>
    <row r="6908" spans="2:5">
      <c r="B6908" s="139">
        <v>44261</v>
      </c>
      <c r="C6908" t="s">
        <v>561</v>
      </c>
      <c r="D6908" t="s">
        <v>560</v>
      </c>
      <c r="E6908" s="140">
        <v>642</v>
      </c>
    </row>
    <row r="6909" spans="2:5">
      <c r="B6909" s="139">
        <v>44337</v>
      </c>
      <c r="C6909" t="s">
        <v>571</v>
      </c>
      <c r="D6909" t="s">
        <v>565</v>
      </c>
      <c r="E6909" s="140">
        <v>736</v>
      </c>
    </row>
    <row r="6910" spans="2:5">
      <c r="B6910" s="139">
        <v>44409</v>
      </c>
      <c r="C6910" t="s">
        <v>564</v>
      </c>
      <c r="D6910" t="s">
        <v>563</v>
      </c>
      <c r="E6910" s="140">
        <v>950</v>
      </c>
    </row>
    <row r="6911" spans="2:5">
      <c r="B6911" s="139">
        <v>44209</v>
      </c>
      <c r="C6911" t="s">
        <v>567</v>
      </c>
      <c r="D6911" t="s">
        <v>560</v>
      </c>
      <c r="E6911" s="140">
        <v>434</v>
      </c>
    </row>
    <row r="6912" spans="2:5">
      <c r="B6912" s="139">
        <v>44341</v>
      </c>
      <c r="C6912" t="s">
        <v>571</v>
      </c>
      <c r="D6912" t="s">
        <v>560</v>
      </c>
      <c r="E6912" s="140">
        <v>454</v>
      </c>
    </row>
    <row r="6913" spans="2:5">
      <c r="B6913" s="139">
        <v>44544</v>
      </c>
      <c r="C6913" t="s">
        <v>559</v>
      </c>
      <c r="D6913" t="s">
        <v>563</v>
      </c>
      <c r="E6913" s="140">
        <v>780</v>
      </c>
    </row>
    <row r="6914" spans="2:5">
      <c r="B6914" s="139">
        <v>44496</v>
      </c>
      <c r="C6914" t="s">
        <v>561</v>
      </c>
      <c r="D6914" t="s">
        <v>560</v>
      </c>
      <c r="E6914" s="140">
        <v>254</v>
      </c>
    </row>
    <row r="6915" spans="2:5">
      <c r="B6915" s="139">
        <v>44279</v>
      </c>
      <c r="C6915" t="s">
        <v>564</v>
      </c>
      <c r="D6915" t="s">
        <v>563</v>
      </c>
      <c r="E6915" s="140">
        <v>648</v>
      </c>
    </row>
    <row r="6916" spans="2:5">
      <c r="B6916" s="139">
        <v>44437</v>
      </c>
      <c r="C6916" t="s">
        <v>562</v>
      </c>
      <c r="D6916" t="s">
        <v>563</v>
      </c>
      <c r="E6916" s="140">
        <v>586</v>
      </c>
    </row>
    <row r="6917" spans="2:5">
      <c r="B6917" s="139">
        <v>44234</v>
      </c>
      <c r="C6917" t="s">
        <v>570</v>
      </c>
      <c r="D6917" t="s">
        <v>560</v>
      </c>
      <c r="E6917" s="140">
        <v>993</v>
      </c>
    </row>
    <row r="6918" spans="2:5">
      <c r="B6918" s="139">
        <v>44288</v>
      </c>
      <c r="C6918" t="s">
        <v>568</v>
      </c>
      <c r="D6918" t="s">
        <v>560</v>
      </c>
      <c r="E6918" s="140">
        <v>352</v>
      </c>
    </row>
    <row r="6919" spans="2:5">
      <c r="B6919" s="139">
        <v>44527</v>
      </c>
      <c r="C6919" t="s">
        <v>562</v>
      </c>
      <c r="D6919" t="s">
        <v>563</v>
      </c>
      <c r="E6919" s="140">
        <v>158</v>
      </c>
    </row>
    <row r="6920" spans="2:5">
      <c r="B6920" s="139">
        <v>44498</v>
      </c>
      <c r="C6920" t="s">
        <v>564</v>
      </c>
      <c r="D6920" t="s">
        <v>565</v>
      </c>
      <c r="E6920" s="140">
        <v>887</v>
      </c>
    </row>
    <row r="6921" spans="2:5">
      <c r="B6921" s="139">
        <v>44358</v>
      </c>
      <c r="C6921" t="s">
        <v>569</v>
      </c>
      <c r="D6921" t="s">
        <v>565</v>
      </c>
      <c r="E6921" s="140">
        <v>786</v>
      </c>
    </row>
    <row r="6922" spans="2:5">
      <c r="B6922" s="139">
        <v>44464</v>
      </c>
      <c r="C6922" t="s">
        <v>569</v>
      </c>
      <c r="D6922" t="s">
        <v>560</v>
      </c>
      <c r="E6922" s="140">
        <v>385</v>
      </c>
    </row>
    <row r="6923" spans="2:5">
      <c r="B6923" s="139">
        <v>44363</v>
      </c>
      <c r="C6923" t="s">
        <v>562</v>
      </c>
      <c r="D6923" t="s">
        <v>563</v>
      </c>
      <c r="E6923" s="140">
        <v>123</v>
      </c>
    </row>
    <row r="6924" spans="2:5">
      <c r="B6924" s="139">
        <v>44440</v>
      </c>
      <c r="C6924" t="s">
        <v>559</v>
      </c>
      <c r="D6924" t="s">
        <v>560</v>
      </c>
      <c r="E6924" s="140">
        <v>637</v>
      </c>
    </row>
    <row r="6925" spans="2:5">
      <c r="B6925" s="139">
        <v>44556</v>
      </c>
      <c r="C6925" t="s">
        <v>566</v>
      </c>
      <c r="D6925" t="s">
        <v>563</v>
      </c>
      <c r="E6925" s="140">
        <v>399</v>
      </c>
    </row>
    <row r="6926" spans="2:5">
      <c r="B6926" s="139">
        <v>44455</v>
      </c>
      <c r="C6926" t="s">
        <v>569</v>
      </c>
      <c r="D6926" t="s">
        <v>563</v>
      </c>
      <c r="E6926" s="140">
        <v>764</v>
      </c>
    </row>
    <row r="6927" spans="2:5">
      <c r="B6927" s="139">
        <v>44224</v>
      </c>
      <c r="C6927" t="s">
        <v>568</v>
      </c>
      <c r="D6927" t="s">
        <v>560</v>
      </c>
      <c r="E6927" s="140">
        <v>565</v>
      </c>
    </row>
    <row r="6928" spans="2:5">
      <c r="B6928" s="139">
        <v>44425</v>
      </c>
      <c r="C6928" t="s">
        <v>569</v>
      </c>
      <c r="D6928" t="s">
        <v>563</v>
      </c>
      <c r="E6928" s="140">
        <v>693</v>
      </c>
    </row>
    <row r="6929" spans="2:5">
      <c r="B6929" s="139">
        <v>44292</v>
      </c>
      <c r="C6929" t="s">
        <v>564</v>
      </c>
      <c r="D6929" t="s">
        <v>560</v>
      </c>
      <c r="E6929" s="140">
        <v>501</v>
      </c>
    </row>
    <row r="6930" spans="2:5">
      <c r="B6930" s="139">
        <v>44418</v>
      </c>
      <c r="C6930" t="s">
        <v>569</v>
      </c>
      <c r="D6930" t="s">
        <v>563</v>
      </c>
      <c r="E6930" s="140">
        <v>730</v>
      </c>
    </row>
    <row r="6931" spans="2:5">
      <c r="B6931" s="139">
        <v>44484</v>
      </c>
      <c r="C6931" t="s">
        <v>567</v>
      </c>
      <c r="D6931" t="s">
        <v>560</v>
      </c>
      <c r="E6931" s="140">
        <v>781</v>
      </c>
    </row>
    <row r="6932" spans="2:5">
      <c r="B6932" s="139">
        <v>44488</v>
      </c>
      <c r="C6932" t="s">
        <v>562</v>
      </c>
      <c r="D6932" t="s">
        <v>560</v>
      </c>
      <c r="E6932" s="140">
        <v>274</v>
      </c>
    </row>
    <row r="6933" spans="2:5">
      <c r="B6933" s="139">
        <v>44329</v>
      </c>
      <c r="C6933" t="s">
        <v>568</v>
      </c>
      <c r="D6933" t="s">
        <v>565</v>
      </c>
      <c r="E6933" s="140">
        <v>880</v>
      </c>
    </row>
    <row r="6934" spans="2:5">
      <c r="B6934" s="139">
        <v>44553</v>
      </c>
      <c r="C6934" t="s">
        <v>562</v>
      </c>
      <c r="D6934" t="s">
        <v>565</v>
      </c>
      <c r="E6934" s="140">
        <v>571</v>
      </c>
    </row>
    <row r="6935" spans="2:5">
      <c r="B6935" s="139">
        <v>44254</v>
      </c>
      <c r="C6935" t="s">
        <v>569</v>
      </c>
      <c r="D6935" t="s">
        <v>563</v>
      </c>
      <c r="E6935" s="140">
        <v>227</v>
      </c>
    </row>
    <row r="6936" spans="2:5">
      <c r="B6936" s="139">
        <v>44215</v>
      </c>
      <c r="C6936" t="s">
        <v>564</v>
      </c>
      <c r="D6936" t="s">
        <v>560</v>
      </c>
      <c r="E6936" s="140">
        <v>956</v>
      </c>
    </row>
    <row r="6937" spans="2:5">
      <c r="B6937" s="139">
        <v>44535</v>
      </c>
      <c r="C6937" t="s">
        <v>567</v>
      </c>
      <c r="D6937" t="s">
        <v>565</v>
      </c>
      <c r="E6937" s="140">
        <v>720</v>
      </c>
    </row>
    <row r="6938" spans="2:5">
      <c r="B6938" s="139">
        <v>44485</v>
      </c>
      <c r="C6938" t="s">
        <v>562</v>
      </c>
      <c r="D6938" t="s">
        <v>560</v>
      </c>
      <c r="E6938" s="140">
        <v>869</v>
      </c>
    </row>
    <row r="6939" spans="2:5">
      <c r="B6939" s="139">
        <v>44398</v>
      </c>
      <c r="C6939" t="s">
        <v>567</v>
      </c>
      <c r="D6939" t="s">
        <v>563</v>
      </c>
      <c r="E6939" s="140">
        <v>782</v>
      </c>
    </row>
    <row r="6940" spans="2:5">
      <c r="B6940" s="139">
        <v>44446</v>
      </c>
      <c r="C6940" t="s">
        <v>564</v>
      </c>
      <c r="D6940" t="s">
        <v>563</v>
      </c>
      <c r="E6940" s="140">
        <v>115</v>
      </c>
    </row>
    <row r="6941" spans="2:5">
      <c r="B6941" s="139">
        <v>44449</v>
      </c>
      <c r="C6941" t="s">
        <v>571</v>
      </c>
      <c r="D6941" t="s">
        <v>563</v>
      </c>
      <c r="E6941" s="140">
        <v>841</v>
      </c>
    </row>
    <row r="6942" spans="2:5">
      <c r="B6942" s="139">
        <v>44546</v>
      </c>
      <c r="C6942" t="s">
        <v>561</v>
      </c>
      <c r="D6942" t="s">
        <v>560</v>
      </c>
      <c r="E6942" s="140">
        <v>193</v>
      </c>
    </row>
    <row r="6943" spans="2:5">
      <c r="B6943" s="139">
        <v>44531</v>
      </c>
      <c r="C6943" t="s">
        <v>568</v>
      </c>
      <c r="D6943" t="s">
        <v>560</v>
      </c>
      <c r="E6943" s="140">
        <v>273</v>
      </c>
    </row>
    <row r="6944" spans="2:5">
      <c r="B6944" s="139">
        <v>44385</v>
      </c>
      <c r="C6944" t="s">
        <v>559</v>
      </c>
      <c r="D6944" t="s">
        <v>560</v>
      </c>
      <c r="E6944" s="140">
        <v>511</v>
      </c>
    </row>
    <row r="6945" spans="2:5">
      <c r="B6945" s="139">
        <v>44246</v>
      </c>
      <c r="C6945" t="s">
        <v>567</v>
      </c>
      <c r="D6945" t="s">
        <v>560</v>
      </c>
      <c r="E6945" s="140">
        <v>508</v>
      </c>
    </row>
    <row r="6946" spans="2:5">
      <c r="B6946" s="139">
        <v>44379</v>
      </c>
      <c r="C6946" t="s">
        <v>568</v>
      </c>
      <c r="D6946" t="s">
        <v>560</v>
      </c>
      <c r="E6946" s="140">
        <v>400</v>
      </c>
    </row>
    <row r="6947" spans="2:5">
      <c r="B6947" s="139">
        <v>44465</v>
      </c>
      <c r="C6947" t="s">
        <v>567</v>
      </c>
      <c r="D6947" t="s">
        <v>563</v>
      </c>
      <c r="E6947" s="140">
        <v>477</v>
      </c>
    </row>
    <row r="6948" spans="2:5">
      <c r="B6948" s="139">
        <v>44406</v>
      </c>
      <c r="C6948" t="s">
        <v>559</v>
      </c>
      <c r="D6948" t="s">
        <v>563</v>
      </c>
      <c r="E6948" s="140">
        <v>563</v>
      </c>
    </row>
    <row r="6949" spans="2:5">
      <c r="B6949" s="139">
        <v>44454</v>
      </c>
      <c r="C6949" t="s">
        <v>564</v>
      </c>
      <c r="D6949" t="s">
        <v>565</v>
      </c>
      <c r="E6949" s="140">
        <v>663</v>
      </c>
    </row>
    <row r="6950" spans="2:5">
      <c r="B6950" s="139">
        <v>44302</v>
      </c>
      <c r="C6950" t="s">
        <v>566</v>
      </c>
      <c r="D6950" t="s">
        <v>560</v>
      </c>
      <c r="E6950" s="140">
        <v>923</v>
      </c>
    </row>
    <row r="6951" spans="2:5">
      <c r="B6951" s="139">
        <v>44486</v>
      </c>
      <c r="C6951" t="s">
        <v>570</v>
      </c>
      <c r="D6951" t="s">
        <v>565</v>
      </c>
      <c r="E6951" s="140">
        <v>753</v>
      </c>
    </row>
    <row r="6952" spans="2:5">
      <c r="B6952" s="139">
        <v>44218</v>
      </c>
      <c r="C6952" t="s">
        <v>567</v>
      </c>
      <c r="D6952" t="s">
        <v>563</v>
      </c>
      <c r="E6952" s="140">
        <v>548</v>
      </c>
    </row>
    <row r="6953" spans="2:5">
      <c r="B6953" s="139">
        <v>44212</v>
      </c>
      <c r="C6953" t="s">
        <v>564</v>
      </c>
      <c r="D6953" t="s">
        <v>563</v>
      </c>
      <c r="E6953" s="140">
        <v>926</v>
      </c>
    </row>
    <row r="6954" spans="2:5">
      <c r="B6954" s="139">
        <v>44266</v>
      </c>
      <c r="C6954" t="s">
        <v>564</v>
      </c>
      <c r="D6954" t="s">
        <v>560</v>
      </c>
      <c r="E6954" s="140">
        <v>249</v>
      </c>
    </row>
    <row r="6955" spans="2:5">
      <c r="B6955" s="139">
        <v>44283</v>
      </c>
      <c r="C6955" t="s">
        <v>566</v>
      </c>
      <c r="D6955" t="s">
        <v>560</v>
      </c>
      <c r="E6955" s="140">
        <v>494</v>
      </c>
    </row>
    <row r="6956" spans="2:5">
      <c r="B6956" s="139">
        <v>44432</v>
      </c>
      <c r="C6956" t="s">
        <v>562</v>
      </c>
      <c r="D6956" t="s">
        <v>563</v>
      </c>
      <c r="E6956" s="140">
        <v>101</v>
      </c>
    </row>
    <row r="6957" spans="2:5">
      <c r="B6957" s="139">
        <v>44542</v>
      </c>
      <c r="C6957" t="s">
        <v>564</v>
      </c>
      <c r="D6957" t="s">
        <v>560</v>
      </c>
      <c r="E6957" s="140">
        <v>741</v>
      </c>
    </row>
    <row r="6958" spans="2:5">
      <c r="B6958" s="139">
        <v>44459</v>
      </c>
      <c r="C6958" t="s">
        <v>564</v>
      </c>
      <c r="D6958" t="s">
        <v>560</v>
      </c>
      <c r="E6958" s="140">
        <v>639</v>
      </c>
    </row>
    <row r="6959" spans="2:5">
      <c r="B6959" s="139">
        <v>44426</v>
      </c>
      <c r="C6959" t="s">
        <v>570</v>
      </c>
      <c r="D6959" t="s">
        <v>560</v>
      </c>
      <c r="E6959" s="140">
        <v>952</v>
      </c>
    </row>
    <row r="6960" spans="2:5">
      <c r="B6960" s="139">
        <v>44407</v>
      </c>
      <c r="C6960" t="s">
        <v>570</v>
      </c>
      <c r="D6960" t="s">
        <v>560</v>
      </c>
      <c r="E6960" s="140">
        <v>103</v>
      </c>
    </row>
    <row r="6961" spans="2:5">
      <c r="B6961" s="139">
        <v>44204</v>
      </c>
      <c r="C6961" t="s">
        <v>562</v>
      </c>
      <c r="D6961" t="s">
        <v>565</v>
      </c>
      <c r="E6961" s="140">
        <v>126</v>
      </c>
    </row>
    <row r="6962" spans="2:5">
      <c r="B6962" s="139">
        <v>44265</v>
      </c>
      <c r="C6962" t="s">
        <v>564</v>
      </c>
      <c r="D6962" t="s">
        <v>560</v>
      </c>
      <c r="E6962" s="140">
        <v>942</v>
      </c>
    </row>
    <row r="6963" spans="2:5">
      <c r="B6963" s="139">
        <v>44365</v>
      </c>
      <c r="C6963" t="s">
        <v>567</v>
      </c>
      <c r="D6963" t="s">
        <v>560</v>
      </c>
      <c r="E6963" s="140">
        <v>897</v>
      </c>
    </row>
    <row r="6964" spans="2:5">
      <c r="B6964" s="139">
        <v>44330</v>
      </c>
      <c r="C6964" t="s">
        <v>562</v>
      </c>
      <c r="D6964" t="s">
        <v>563</v>
      </c>
      <c r="E6964" s="140">
        <v>472</v>
      </c>
    </row>
    <row r="6965" spans="2:5">
      <c r="B6965" s="139">
        <v>44317</v>
      </c>
      <c r="C6965" t="s">
        <v>570</v>
      </c>
      <c r="D6965" t="s">
        <v>560</v>
      </c>
      <c r="E6965" s="140">
        <v>338</v>
      </c>
    </row>
    <row r="6966" spans="2:5">
      <c r="B6966" s="139">
        <v>44311</v>
      </c>
      <c r="C6966" t="s">
        <v>564</v>
      </c>
      <c r="D6966" t="s">
        <v>563</v>
      </c>
      <c r="E6966" s="140">
        <v>555</v>
      </c>
    </row>
    <row r="6967" spans="2:5">
      <c r="B6967" s="139">
        <v>44342</v>
      </c>
      <c r="C6967" t="s">
        <v>566</v>
      </c>
      <c r="D6967" t="s">
        <v>560</v>
      </c>
      <c r="E6967" s="140">
        <v>595</v>
      </c>
    </row>
    <row r="6968" spans="2:5">
      <c r="B6968" s="139">
        <v>44429</v>
      </c>
      <c r="C6968" t="s">
        <v>564</v>
      </c>
      <c r="D6968" t="s">
        <v>560</v>
      </c>
      <c r="E6968" s="140">
        <v>509</v>
      </c>
    </row>
    <row r="6969" spans="2:5">
      <c r="B6969" s="139">
        <v>44525</v>
      </c>
      <c r="C6969" t="s">
        <v>562</v>
      </c>
      <c r="D6969" t="s">
        <v>560</v>
      </c>
      <c r="E6969" s="140">
        <v>672</v>
      </c>
    </row>
    <row r="6970" spans="2:5">
      <c r="B6970" s="139">
        <v>44351</v>
      </c>
      <c r="C6970" t="s">
        <v>561</v>
      </c>
      <c r="D6970" t="s">
        <v>563</v>
      </c>
      <c r="E6970" s="140">
        <v>473</v>
      </c>
    </row>
    <row r="6971" spans="2:5">
      <c r="B6971" s="139">
        <v>44547</v>
      </c>
      <c r="C6971" t="s">
        <v>559</v>
      </c>
      <c r="D6971" t="s">
        <v>563</v>
      </c>
      <c r="E6971" s="140">
        <v>433</v>
      </c>
    </row>
    <row r="6972" spans="2:5">
      <c r="B6972" s="139">
        <v>44335</v>
      </c>
      <c r="C6972" t="s">
        <v>566</v>
      </c>
      <c r="D6972" t="s">
        <v>560</v>
      </c>
      <c r="E6972" s="140">
        <v>189</v>
      </c>
    </row>
    <row r="6973" spans="2:5">
      <c r="B6973" s="139">
        <v>44315</v>
      </c>
      <c r="C6973" t="s">
        <v>559</v>
      </c>
      <c r="D6973" t="s">
        <v>565</v>
      </c>
      <c r="E6973" s="140">
        <v>991</v>
      </c>
    </row>
    <row r="6974" spans="2:5">
      <c r="B6974" s="139">
        <v>44476</v>
      </c>
      <c r="C6974" t="s">
        <v>566</v>
      </c>
      <c r="D6974" t="s">
        <v>565</v>
      </c>
      <c r="E6974" s="140">
        <v>622</v>
      </c>
    </row>
    <row r="6975" spans="2:5">
      <c r="B6975" s="139">
        <v>44421</v>
      </c>
      <c r="C6975" t="s">
        <v>569</v>
      </c>
      <c r="D6975" t="s">
        <v>560</v>
      </c>
      <c r="E6975" s="140">
        <v>529</v>
      </c>
    </row>
    <row r="6976" spans="2:5">
      <c r="B6976" s="139">
        <v>44335</v>
      </c>
      <c r="C6976" t="s">
        <v>566</v>
      </c>
      <c r="D6976" t="s">
        <v>565</v>
      </c>
      <c r="E6976" s="140">
        <v>812</v>
      </c>
    </row>
    <row r="6977" spans="2:5">
      <c r="B6977" s="139">
        <v>44239</v>
      </c>
      <c r="C6977" t="s">
        <v>567</v>
      </c>
      <c r="D6977" t="s">
        <v>565</v>
      </c>
      <c r="E6977" s="140">
        <v>739</v>
      </c>
    </row>
    <row r="6978" spans="2:5">
      <c r="B6978" s="139">
        <v>44446</v>
      </c>
      <c r="C6978" t="s">
        <v>570</v>
      </c>
      <c r="D6978" t="s">
        <v>565</v>
      </c>
      <c r="E6978" s="140">
        <v>516</v>
      </c>
    </row>
    <row r="6979" spans="2:5">
      <c r="B6979" s="139">
        <v>44437</v>
      </c>
      <c r="C6979" t="s">
        <v>566</v>
      </c>
      <c r="D6979" t="s">
        <v>563</v>
      </c>
      <c r="E6979" s="140">
        <v>567</v>
      </c>
    </row>
    <row r="6980" spans="2:5">
      <c r="B6980" s="139">
        <v>44451</v>
      </c>
      <c r="C6980" t="s">
        <v>559</v>
      </c>
      <c r="D6980" t="s">
        <v>560</v>
      </c>
      <c r="E6980" s="140">
        <v>867</v>
      </c>
    </row>
    <row r="6981" spans="2:5">
      <c r="B6981" s="139">
        <v>44222</v>
      </c>
      <c r="C6981" t="s">
        <v>567</v>
      </c>
      <c r="D6981" t="s">
        <v>565</v>
      </c>
      <c r="E6981" s="140">
        <v>124</v>
      </c>
    </row>
    <row r="6982" spans="2:5">
      <c r="B6982" s="139">
        <v>44328</v>
      </c>
      <c r="C6982" t="s">
        <v>568</v>
      </c>
      <c r="D6982" t="s">
        <v>560</v>
      </c>
      <c r="E6982" s="140">
        <v>419</v>
      </c>
    </row>
    <row r="6983" spans="2:5">
      <c r="B6983" s="139">
        <v>44304</v>
      </c>
      <c r="C6983" t="s">
        <v>562</v>
      </c>
      <c r="D6983" t="s">
        <v>560</v>
      </c>
      <c r="E6983" s="140">
        <v>755</v>
      </c>
    </row>
    <row r="6984" spans="2:5">
      <c r="B6984" s="139">
        <v>44481</v>
      </c>
      <c r="C6984" t="s">
        <v>568</v>
      </c>
      <c r="D6984" t="s">
        <v>563</v>
      </c>
      <c r="E6984" s="140">
        <v>925</v>
      </c>
    </row>
    <row r="6985" spans="2:5">
      <c r="B6985" s="139">
        <v>44443</v>
      </c>
      <c r="C6985" t="s">
        <v>567</v>
      </c>
      <c r="D6985" t="s">
        <v>563</v>
      </c>
      <c r="E6985" s="140">
        <v>195</v>
      </c>
    </row>
    <row r="6986" spans="2:5">
      <c r="B6986" s="139">
        <v>44441</v>
      </c>
      <c r="C6986" t="s">
        <v>561</v>
      </c>
      <c r="D6986" t="s">
        <v>560</v>
      </c>
      <c r="E6986" s="140">
        <v>428</v>
      </c>
    </row>
    <row r="6987" spans="2:5">
      <c r="B6987" s="139">
        <v>44482</v>
      </c>
      <c r="C6987" t="s">
        <v>567</v>
      </c>
      <c r="D6987" t="s">
        <v>563</v>
      </c>
      <c r="E6987" s="140">
        <v>102</v>
      </c>
    </row>
    <row r="6988" spans="2:5">
      <c r="B6988" s="139">
        <v>44538</v>
      </c>
      <c r="C6988" t="s">
        <v>570</v>
      </c>
      <c r="D6988" t="s">
        <v>563</v>
      </c>
      <c r="E6988" s="140">
        <v>635</v>
      </c>
    </row>
    <row r="6989" spans="2:5">
      <c r="B6989" s="139">
        <v>44215</v>
      </c>
      <c r="C6989" t="s">
        <v>564</v>
      </c>
      <c r="D6989" t="s">
        <v>563</v>
      </c>
      <c r="E6989" s="140">
        <v>762</v>
      </c>
    </row>
    <row r="6990" spans="2:5">
      <c r="B6990" s="139">
        <v>44209</v>
      </c>
      <c r="C6990" t="s">
        <v>570</v>
      </c>
      <c r="D6990" t="s">
        <v>560</v>
      </c>
      <c r="E6990" s="140">
        <v>642</v>
      </c>
    </row>
    <row r="6991" spans="2:5">
      <c r="B6991" s="139">
        <v>44432</v>
      </c>
      <c r="C6991" t="s">
        <v>561</v>
      </c>
      <c r="D6991" t="s">
        <v>563</v>
      </c>
      <c r="E6991" s="140">
        <v>266</v>
      </c>
    </row>
    <row r="6992" spans="2:5">
      <c r="B6992" s="139">
        <v>44307</v>
      </c>
      <c r="C6992" t="s">
        <v>566</v>
      </c>
      <c r="D6992" t="s">
        <v>565</v>
      </c>
      <c r="E6992" s="140">
        <v>904</v>
      </c>
    </row>
    <row r="6993" spans="2:5">
      <c r="B6993" s="139">
        <v>44320</v>
      </c>
      <c r="C6993" t="s">
        <v>570</v>
      </c>
      <c r="D6993" t="s">
        <v>565</v>
      </c>
      <c r="E6993" s="140">
        <v>650</v>
      </c>
    </row>
    <row r="6994" spans="2:5">
      <c r="B6994" s="139">
        <v>44358</v>
      </c>
      <c r="C6994" t="s">
        <v>562</v>
      </c>
      <c r="D6994" t="s">
        <v>560</v>
      </c>
      <c r="E6994" s="140">
        <v>164</v>
      </c>
    </row>
    <row r="6995" spans="2:5">
      <c r="B6995" s="139">
        <v>44468</v>
      </c>
      <c r="C6995" t="s">
        <v>566</v>
      </c>
      <c r="D6995" t="s">
        <v>563</v>
      </c>
      <c r="E6995" s="140">
        <v>506</v>
      </c>
    </row>
    <row r="6996" spans="2:5">
      <c r="B6996" s="139">
        <v>44320</v>
      </c>
      <c r="C6996" t="s">
        <v>566</v>
      </c>
      <c r="D6996" t="s">
        <v>560</v>
      </c>
      <c r="E6996" s="140">
        <v>166</v>
      </c>
    </row>
    <row r="6997" spans="2:5">
      <c r="B6997" s="139">
        <v>44320</v>
      </c>
      <c r="C6997" t="s">
        <v>571</v>
      </c>
      <c r="D6997" t="s">
        <v>560</v>
      </c>
      <c r="E6997" s="140">
        <v>354</v>
      </c>
    </row>
    <row r="6998" spans="2:5">
      <c r="B6998" s="139">
        <v>44356</v>
      </c>
      <c r="C6998" t="s">
        <v>559</v>
      </c>
      <c r="D6998" t="s">
        <v>563</v>
      </c>
      <c r="E6998" s="140">
        <v>646</v>
      </c>
    </row>
    <row r="6999" spans="2:5">
      <c r="B6999" s="139">
        <v>44199</v>
      </c>
      <c r="C6999" t="s">
        <v>568</v>
      </c>
      <c r="D6999" t="s">
        <v>560</v>
      </c>
      <c r="E6999" s="140">
        <v>787</v>
      </c>
    </row>
    <row r="7000" spans="2:5">
      <c r="B7000" s="139">
        <v>44458</v>
      </c>
      <c r="C7000" t="s">
        <v>559</v>
      </c>
      <c r="D7000" t="s">
        <v>560</v>
      </c>
      <c r="E7000" s="140">
        <v>266</v>
      </c>
    </row>
    <row r="7001" spans="2:5">
      <c r="B7001" s="139">
        <v>44444</v>
      </c>
      <c r="C7001" t="s">
        <v>564</v>
      </c>
      <c r="D7001" t="s">
        <v>565</v>
      </c>
      <c r="E7001" s="140">
        <v>802</v>
      </c>
    </row>
    <row r="7002" spans="2:5">
      <c r="B7002" s="139">
        <v>44439</v>
      </c>
      <c r="C7002" t="s">
        <v>561</v>
      </c>
      <c r="D7002" t="s">
        <v>560</v>
      </c>
      <c r="E7002" s="140">
        <v>117</v>
      </c>
    </row>
    <row r="7003" spans="2:5">
      <c r="B7003" s="139">
        <v>44343</v>
      </c>
      <c r="C7003" t="s">
        <v>564</v>
      </c>
      <c r="D7003" t="s">
        <v>563</v>
      </c>
      <c r="E7003" s="140">
        <v>249</v>
      </c>
    </row>
    <row r="7004" spans="2:5">
      <c r="B7004" s="139">
        <v>44307</v>
      </c>
      <c r="C7004" t="s">
        <v>562</v>
      </c>
      <c r="D7004" t="s">
        <v>565</v>
      </c>
      <c r="E7004" s="140">
        <v>202</v>
      </c>
    </row>
    <row r="7005" spans="2:5">
      <c r="B7005" s="139">
        <v>44360</v>
      </c>
      <c r="C7005" t="s">
        <v>567</v>
      </c>
      <c r="D7005" t="s">
        <v>563</v>
      </c>
      <c r="E7005" s="140">
        <v>404</v>
      </c>
    </row>
    <row r="7006" spans="2:5">
      <c r="B7006" s="139">
        <v>44272</v>
      </c>
      <c r="C7006" t="s">
        <v>568</v>
      </c>
      <c r="D7006" t="s">
        <v>565</v>
      </c>
      <c r="E7006" s="140">
        <v>176</v>
      </c>
    </row>
    <row r="7007" spans="2:5">
      <c r="B7007" s="139">
        <v>44224</v>
      </c>
      <c r="C7007" t="s">
        <v>568</v>
      </c>
      <c r="D7007" t="s">
        <v>560</v>
      </c>
      <c r="E7007" s="140">
        <v>267</v>
      </c>
    </row>
    <row r="7008" spans="2:5">
      <c r="B7008" s="139">
        <v>44244</v>
      </c>
      <c r="C7008" t="s">
        <v>571</v>
      </c>
      <c r="D7008" t="s">
        <v>565</v>
      </c>
      <c r="E7008" s="140">
        <v>577</v>
      </c>
    </row>
    <row r="7009" spans="2:5">
      <c r="B7009" s="139">
        <v>44482</v>
      </c>
      <c r="C7009" t="s">
        <v>562</v>
      </c>
      <c r="D7009" t="s">
        <v>565</v>
      </c>
      <c r="E7009" s="140">
        <v>979</v>
      </c>
    </row>
    <row r="7010" spans="2:5">
      <c r="B7010" s="139">
        <v>44265</v>
      </c>
      <c r="C7010" t="s">
        <v>571</v>
      </c>
      <c r="D7010" t="s">
        <v>560</v>
      </c>
      <c r="E7010" s="140">
        <v>965</v>
      </c>
    </row>
    <row r="7011" spans="2:5">
      <c r="B7011" s="139">
        <v>44447</v>
      </c>
      <c r="C7011" t="s">
        <v>559</v>
      </c>
      <c r="D7011" t="s">
        <v>563</v>
      </c>
      <c r="E7011" s="140">
        <v>750</v>
      </c>
    </row>
    <row r="7012" spans="2:5">
      <c r="B7012" s="139">
        <v>44275</v>
      </c>
      <c r="C7012" t="s">
        <v>570</v>
      </c>
      <c r="D7012" t="s">
        <v>560</v>
      </c>
      <c r="E7012" s="140">
        <v>118</v>
      </c>
    </row>
    <row r="7013" spans="2:5">
      <c r="B7013" s="139">
        <v>44252</v>
      </c>
      <c r="C7013" t="s">
        <v>566</v>
      </c>
      <c r="D7013" t="s">
        <v>565</v>
      </c>
      <c r="E7013" s="140">
        <v>199</v>
      </c>
    </row>
    <row r="7014" spans="2:5">
      <c r="B7014" s="139">
        <v>44200</v>
      </c>
      <c r="C7014" t="s">
        <v>571</v>
      </c>
      <c r="D7014" t="s">
        <v>565</v>
      </c>
      <c r="E7014" s="140">
        <v>144</v>
      </c>
    </row>
    <row r="7015" spans="2:5">
      <c r="B7015" s="139">
        <v>44376</v>
      </c>
      <c r="C7015" t="s">
        <v>561</v>
      </c>
      <c r="D7015" t="s">
        <v>565</v>
      </c>
      <c r="E7015" s="140">
        <v>252</v>
      </c>
    </row>
    <row r="7016" spans="2:5">
      <c r="B7016" s="139">
        <v>44372</v>
      </c>
      <c r="C7016" t="s">
        <v>568</v>
      </c>
      <c r="D7016" t="s">
        <v>560</v>
      </c>
      <c r="E7016" s="140">
        <v>824</v>
      </c>
    </row>
    <row r="7017" spans="2:5">
      <c r="B7017" s="139">
        <v>44246</v>
      </c>
      <c r="C7017" t="s">
        <v>566</v>
      </c>
      <c r="D7017" t="s">
        <v>560</v>
      </c>
      <c r="E7017" s="140">
        <v>311</v>
      </c>
    </row>
    <row r="7018" spans="2:5">
      <c r="B7018" s="139">
        <v>44537</v>
      </c>
      <c r="C7018" t="s">
        <v>562</v>
      </c>
      <c r="D7018" t="s">
        <v>563</v>
      </c>
      <c r="E7018" s="140">
        <v>228</v>
      </c>
    </row>
    <row r="7019" spans="2:5">
      <c r="B7019" s="139">
        <v>44461</v>
      </c>
      <c r="C7019" t="s">
        <v>566</v>
      </c>
      <c r="D7019" t="s">
        <v>563</v>
      </c>
      <c r="E7019" s="140">
        <v>950</v>
      </c>
    </row>
    <row r="7020" spans="2:5">
      <c r="B7020" s="139">
        <v>44344</v>
      </c>
      <c r="C7020" t="s">
        <v>562</v>
      </c>
      <c r="D7020" t="s">
        <v>563</v>
      </c>
      <c r="E7020" s="140">
        <v>187</v>
      </c>
    </row>
    <row r="7021" spans="2:5">
      <c r="B7021" s="139">
        <v>44387</v>
      </c>
      <c r="C7021" t="s">
        <v>562</v>
      </c>
      <c r="D7021" t="s">
        <v>565</v>
      </c>
      <c r="E7021" s="140">
        <v>966</v>
      </c>
    </row>
    <row r="7022" spans="2:5">
      <c r="B7022" s="139">
        <v>44233</v>
      </c>
      <c r="C7022" t="s">
        <v>569</v>
      </c>
      <c r="D7022" t="s">
        <v>565</v>
      </c>
      <c r="E7022" s="140">
        <v>329</v>
      </c>
    </row>
    <row r="7023" spans="2:5">
      <c r="B7023" s="139">
        <v>44343</v>
      </c>
      <c r="C7023" t="s">
        <v>564</v>
      </c>
      <c r="D7023" t="s">
        <v>565</v>
      </c>
      <c r="E7023" s="140">
        <v>639</v>
      </c>
    </row>
    <row r="7024" spans="2:5">
      <c r="B7024" s="139">
        <v>44393</v>
      </c>
      <c r="C7024" t="s">
        <v>570</v>
      </c>
      <c r="D7024" t="s">
        <v>560</v>
      </c>
      <c r="E7024" s="140">
        <v>287</v>
      </c>
    </row>
    <row r="7025" spans="2:5">
      <c r="B7025" s="139">
        <v>44289</v>
      </c>
      <c r="C7025" t="s">
        <v>566</v>
      </c>
      <c r="D7025" t="s">
        <v>565</v>
      </c>
      <c r="E7025" s="140">
        <v>618</v>
      </c>
    </row>
    <row r="7026" spans="2:5">
      <c r="B7026" s="139">
        <v>44368</v>
      </c>
      <c r="C7026" t="s">
        <v>561</v>
      </c>
      <c r="D7026" t="s">
        <v>565</v>
      </c>
      <c r="E7026" s="140">
        <v>984</v>
      </c>
    </row>
    <row r="7027" spans="2:5">
      <c r="B7027" s="139">
        <v>44321</v>
      </c>
      <c r="C7027" t="s">
        <v>570</v>
      </c>
      <c r="D7027" t="s">
        <v>563</v>
      </c>
      <c r="E7027" s="140">
        <v>203</v>
      </c>
    </row>
    <row r="7028" spans="2:5">
      <c r="B7028" s="139">
        <v>44259</v>
      </c>
      <c r="C7028" t="s">
        <v>566</v>
      </c>
      <c r="D7028" t="s">
        <v>565</v>
      </c>
      <c r="E7028" s="140">
        <v>946</v>
      </c>
    </row>
    <row r="7029" spans="2:5">
      <c r="B7029" s="139">
        <v>44329</v>
      </c>
      <c r="C7029" t="s">
        <v>570</v>
      </c>
      <c r="D7029" t="s">
        <v>560</v>
      </c>
      <c r="E7029" s="140">
        <v>234</v>
      </c>
    </row>
    <row r="7030" spans="2:5">
      <c r="B7030" s="139">
        <v>44378</v>
      </c>
      <c r="C7030" t="s">
        <v>564</v>
      </c>
      <c r="D7030" t="s">
        <v>560</v>
      </c>
      <c r="E7030" s="140">
        <v>948</v>
      </c>
    </row>
    <row r="7031" spans="2:5">
      <c r="B7031" s="139">
        <v>44211</v>
      </c>
      <c r="C7031" t="s">
        <v>562</v>
      </c>
      <c r="D7031" t="s">
        <v>565</v>
      </c>
      <c r="E7031" s="140">
        <v>202</v>
      </c>
    </row>
    <row r="7032" spans="2:5">
      <c r="B7032" s="139">
        <v>44473</v>
      </c>
      <c r="C7032" t="s">
        <v>562</v>
      </c>
      <c r="D7032" t="s">
        <v>560</v>
      </c>
      <c r="E7032" s="140">
        <v>557</v>
      </c>
    </row>
    <row r="7033" spans="2:5">
      <c r="B7033" s="139">
        <v>44302</v>
      </c>
      <c r="C7033" t="s">
        <v>568</v>
      </c>
      <c r="D7033" t="s">
        <v>560</v>
      </c>
      <c r="E7033" s="140">
        <v>133</v>
      </c>
    </row>
    <row r="7034" spans="2:5">
      <c r="B7034" s="139">
        <v>44543</v>
      </c>
      <c r="C7034" t="s">
        <v>559</v>
      </c>
      <c r="D7034" t="s">
        <v>565</v>
      </c>
      <c r="E7034" s="140">
        <v>653</v>
      </c>
    </row>
    <row r="7035" spans="2:5">
      <c r="B7035" s="139">
        <v>44235</v>
      </c>
      <c r="C7035" t="s">
        <v>570</v>
      </c>
      <c r="D7035" t="s">
        <v>560</v>
      </c>
      <c r="E7035" s="140">
        <v>493</v>
      </c>
    </row>
    <row r="7036" spans="2:5">
      <c r="B7036" s="139">
        <v>44556</v>
      </c>
      <c r="C7036" t="s">
        <v>571</v>
      </c>
      <c r="D7036" t="s">
        <v>563</v>
      </c>
      <c r="E7036" s="140">
        <v>847</v>
      </c>
    </row>
    <row r="7037" spans="2:5">
      <c r="B7037" s="139">
        <v>44220</v>
      </c>
      <c r="C7037" t="s">
        <v>566</v>
      </c>
      <c r="D7037" t="s">
        <v>565</v>
      </c>
      <c r="E7037" s="140">
        <v>620</v>
      </c>
    </row>
    <row r="7038" spans="2:5">
      <c r="B7038" s="139">
        <v>44339</v>
      </c>
      <c r="C7038" t="s">
        <v>570</v>
      </c>
      <c r="D7038" t="s">
        <v>565</v>
      </c>
      <c r="E7038" s="140">
        <v>424</v>
      </c>
    </row>
    <row r="7039" spans="2:5">
      <c r="B7039" s="139">
        <v>44354</v>
      </c>
      <c r="C7039" t="s">
        <v>569</v>
      </c>
      <c r="D7039" t="s">
        <v>560</v>
      </c>
      <c r="E7039" s="140">
        <v>547</v>
      </c>
    </row>
    <row r="7040" spans="2:5">
      <c r="B7040" s="139">
        <v>44437</v>
      </c>
      <c r="C7040" t="s">
        <v>570</v>
      </c>
      <c r="D7040" t="s">
        <v>560</v>
      </c>
      <c r="E7040" s="140">
        <v>185</v>
      </c>
    </row>
    <row r="7041" spans="2:5">
      <c r="B7041" s="139">
        <v>44287</v>
      </c>
      <c r="C7041" t="s">
        <v>569</v>
      </c>
      <c r="D7041" t="s">
        <v>565</v>
      </c>
      <c r="E7041" s="140">
        <v>705</v>
      </c>
    </row>
    <row r="7042" spans="2:5">
      <c r="B7042" s="139">
        <v>44241</v>
      </c>
      <c r="C7042" t="s">
        <v>564</v>
      </c>
      <c r="D7042" t="s">
        <v>563</v>
      </c>
      <c r="E7042" s="140">
        <v>528</v>
      </c>
    </row>
    <row r="7043" spans="2:5">
      <c r="B7043" s="139">
        <v>44250</v>
      </c>
      <c r="C7043" t="s">
        <v>561</v>
      </c>
      <c r="D7043" t="s">
        <v>565</v>
      </c>
      <c r="E7043" s="140">
        <v>747</v>
      </c>
    </row>
    <row r="7044" spans="2:5">
      <c r="B7044" s="139">
        <v>44280</v>
      </c>
      <c r="C7044" t="s">
        <v>569</v>
      </c>
      <c r="D7044" t="s">
        <v>563</v>
      </c>
      <c r="E7044" s="140">
        <v>151</v>
      </c>
    </row>
    <row r="7045" spans="2:5">
      <c r="B7045" s="139">
        <v>44377</v>
      </c>
      <c r="C7045" t="s">
        <v>566</v>
      </c>
      <c r="D7045" t="s">
        <v>565</v>
      </c>
      <c r="E7045" s="140">
        <v>774</v>
      </c>
    </row>
    <row r="7046" spans="2:5">
      <c r="B7046" s="139">
        <v>44444</v>
      </c>
      <c r="C7046" t="s">
        <v>571</v>
      </c>
      <c r="D7046" t="s">
        <v>565</v>
      </c>
      <c r="E7046" s="140">
        <v>309</v>
      </c>
    </row>
    <row r="7047" spans="2:5">
      <c r="B7047" s="139">
        <v>44237</v>
      </c>
      <c r="C7047" t="s">
        <v>564</v>
      </c>
      <c r="D7047" t="s">
        <v>565</v>
      </c>
      <c r="E7047" s="140">
        <v>257</v>
      </c>
    </row>
    <row r="7048" spans="2:5">
      <c r="B7048" s="139">
        <v>44283</v>
      </c>
      <c r="C7048" t="s">
        <v>564</v>
      </c>
      <c r="D7048" t="s">
        <v>563</v>
      </c>
      <c r="E7048" s="140">
        <v>155</v>
      </c>
    </row>
    <row r="7049" spans="2:5">
      <c r="B7049" s="139">
        <v>44345</v>
      </c>
      <c r="C7049" t="s">
        <v>562</v>
      </c>
      <c r="D7049" t="s">
        <v>560</v>
      </c>
      <c r="E7049" s="140">
        <v>711</v>
      </c>
    </row>
    <row r="7050" spans="2:5">
      <c r="B7050" s="139">
        <v>44513</v>
      </c>
      <c r="C7050" t="s">
        <v>564</v>
      </c>
      <c r="D7050" t="s">
        <v>563</v>
      </c>
      <c r="E7050" s="140">
        <v>907</v>
      </c>
    </row>
    <row r="7051" spans="2:5">
      <c r="B7051" s="139">
        <v>44365</v>
      </c>
      <c r="C7051" t="s">
        <v>570</v>
      </c>
      <c r="D7051" t="s">
        <v>565</v>
      </c>
      <c r="E7051" s="140">
        <v>938</v>
      </c>
    </row>
    <row r="7052" spans="2:5">
      <c r="B7052" s="139">
        <v>44548</v>
      </c>
      <c r="C7052" t="s">
        <v>559</v>
      </c>
      <c r="D7052" t="s">
        <v>560</v>
      </c>
      <c r="E7052" s="140">
        <v>257</v>
      </c>
    </row>
    <row r="7053" spans="2:5">
      <c r="B7053" s="139">
        <v>44374</v>
      </c>
      <c r="C7053" t="s">
        <v>570</v>
      </c>
      <c r="D7053" t="s">
        <v>560</v>
      </c>
      <c r="E7053" s="140">
        <v>933</v>
      </c>
    </row>
    <row r="7054" spans="2:5">
      <c r="B7054" s="139">
        <v>44403</v>
      </c>
      <c r="C7054" t="s">
        <v>569</v>
      </c>
      <c r="D7054" t="s">
        <v>563</v>
      </c>
      <c r="E7054" s="140">
        <v>375</v>
      </c>
    </row>
    <row r="7055" spans="2:5">
      <c r="B7055" s="139">
        <v>44349</v>
      </c>
      <c r="C7055" t="s">
        <v>570</v>
      </c>
      <c r="D7055" t="s">
        <v>563</v>
      </c>
      <c r="E7055" s="140">
        <v>923</v>
      </c>
    </row>
    <row r="7056" spans="2:5">
      <c r="B7056" s="139">
        <v>44334</v>
      </c>
      <c r="C7056" t="s">
        <v>568</v>
      </c>
      <c r="D7056" t="s">
        <v>565</v>
      </c>
      <c r="E7056" s="140">
        <v>885</v>
      </c>
    </row>
    <row r="7057" spans="2:5">
      <c r="B7057" s="139">
        <v>44343</v>
      </c>
      <c r="C7057" t="s">
        <v>564</v>
      </c>
      <c r="D7057" t="s">
        <v>560</v>
      </c>
      <c r="E7057" s="140">
        <v>536</v>
      </c>
    </row>
    <row r="7058" spans="2:5">
      <c r="B7058" s="139">
        <v>44198</v>
      </c>
      <c r="C7058" t="s">
        <v>566</v>
      </c>
      <c r="D7058" t="s">
        <v>563</v>
      </c>
      <c r="E7058" s="140">
        <v>162</v>
      </c>
    </row>
    <row r="7059" spans="2:5">
      <c r="B7059" s="139">
        <v>44474</v>
      </c>
      <c r="C7059" t="s">
        <v>568</v>
      </c>
      <c r="D7059" t="s">
        <v>563</v>
      </c>
      <c r="E7059" s="140">
        <v>813</v>
      </c>
    </row>
    <row r="7060" spans="2:5">
      <c r="B7060" s="139">
        <v>44201</v>
      </c>
      <c r="C7060" t="s">
        <v>569</v>
      </c>
      <c r="D7060" t="s">
        <v>563</v>
      </c>
      <c r="E7060" s="140">
        <v>226</v>
      </c>
    </row>
    <row r="7061" spans="2:5">
      <c r="B7061" s="139">
        <v>44482</v>
      </c>
      <c r="C7061" t="s">
        <v>568</v>
      </c>
      <c r="D7061" t="s">
        <v>563</v>
      </c>
      <c r="E7061" s="140">
        <v>621</v>
      </c>
    </row>
    <row r="7062" spans="2:5">
      <c r="B7062" s="139">
        <v>44536</v>
      </c>
      <c r="C7062" t="s">
        <v>566</v>
      </c>
      <c r="D7062" t="s">
        <v>563</v>
      </c>
      <c r="E7062" s="140">
        <v>625</v>
      </c>
    </row>
    <row r="7063" spans="2:5">
      <c r="B7063" s="139">
        <v>44372</v>
      </c>
      <c r="C7063" t="s">
        <v>570</v>
      </c>
      <c r="D7063" t="s">
        <v>565</v>
      </c>
      <c r="E7063" s="140">
        <v>909</v>
      </c>
    </row>
    <row r="7064" spans="2:5">
      <c r="B7064" s="139">
        <v>44335</v>
      </c>
      <c r="C7064" t="s">
        <v>562</v>
      </c>
      <c r="D7064" t="s">
        <v>560</v>
      </c>
      <c r="E7064" s="140">
        <v>832</v>
      </c>
    </row>
    <row r="7065" spans="2:5">
      <c r="B7065" s="139">
        <v>44412</v>
      </c>
      <c r="C7065" t="s">
        <v>559</v>
      </c>
      <c r="D7065" t="s">
        <v>563</v>
      </c>
      <c r="E7065" s="140">
        <v>374</v>
      </c>
    </row>
    <row r="7066" spans="2:5">
      <c r="B7066" s="139">
        <v>44538</v>
      </c>
      <c r="C7066" t="s">
        <v>567</v>
      </c>
      <c r="D7066" t="s">
        <v>565</v>
      </c>
      <c r="E7066" s="140">
        <v>421</v>
      </c>
    </row>
    <row r="7067" spans="2:5">
      <c r="B7067" s="139">
        <v>44487</v>
      </c>
      <c r="C7067" t="s">
        <v>562</v>
      </c>
      <c r="D7067" t="s">
        <v>560</v>
      </c>
      <c r="E7067" s="140">
        <v>238</v>
      </c>
    </row>
    <row r="7068" spans="2:5">
      <c r="B7068" s="139">
        <v>44287</v>
      </c>
      <c r="C7068" t="s">
        <v>561</v>
      </c>
      <c r="D7068" t="s">
        <v>565</v>
      </c>
      <c r="E7068" s="140">
        <v>739</v>
      </c>
    </row>
    <row r="7069" spans="2:5">
      <c r="B7069" s="139">
        <v>44302</v>
      </c>
      <c r="C7069" t="s">
        <v>569</v>
      </c>
      <c r="D7069" t="s">
        <v>565</v>
      </c>
      <c r="E7069" s="140">
        <v>858</v>
      </c>
    </row>
    <row r="7070" spans="2:5">
      <c r="B7070" s="139">
        <v>44357</v>
      </c>
      <c r="C7070" t="s">
        <v>564</v>
      </c>
      <c r="D7070" t="s">
        <v>565</v>
      </c>
      <c r="E7070" s="140">
        <v>335</v>
      </c>
    </row>
    <row r="7071" spans="2:5">
      <c r="B7071" s="139">
        <v>44474</v>
      </c>
      <c r="C7071" t="s">
        <v>567</v>
      </c>
      <c r="D7071" t="s">
        <v>565</v>
      </c>
      <c r="E7071" s="140">
        <v>448</v>
      </c>
    </row>
    <row r="7072" spans="2:5">
      <c r="B7072" s="139">
        <v>44418</v>
      </c>
      <c r="C7072" t="s">
        <v>561</v>
      </c>
      <c r="D7072" t="s">
        <v>565</v>
      </c>
      <c r="E7072" s="140">
        <v>465</v>
      </c>
    </row>
    <row r="7073" spans="2:5">
      <c r="B7073" s="139">
        <v>44375</v>
      </c>
      <c r="C7073" t="s">
        <v>564</v>
      </c>
      <c r="D7073" t="s">
        <v>560</v>
      </c>
      <c r="E7073" s="140">
        <v>322</v>
      </c>
    </row>
    <row r="7074" spans="2:5">
      <c r="B7074" s="139">
        <v>44464</v>
      </c>
      <c r="C7074" t="s">
        <v>559</v>
      </c>
      <c r="D7074" t="s">
        <v>565</v>
      </c>
      <c r="E7074" s="140">
        <v>156</v>
      </c>
    </row>
    <row r="7075" spans="2:5">
      <c r="B7075" s="139">
        <v>44539</v>
      </c>
      <c r="C7075" t="s">
        <v>566</v>
      </c>
      <c r="D7075" t="s">
        <v>560</v>
      </c>
      <c r="E7075" s="140">
        <v>201</v>
      </c>
    </row>
    <row r="7076" spans="2:5">
      <c r="B7076" s="139">
        <v>44237</v>
      </c>
      <c r="C7076" t="s">
        <v>562</v>
      </c>
      <c r="D7076" t="s">
        <v>563</v>
      </c>
      <c r="E7076" s="140">
        <v>805</v>
      </c>
    </row>
    <row r="7077" spans="2:5">
      <c r="B7077" s="139">
        <v>44252</v>
      </c>
      <c r="C7077" t="s">
        <v>570</v>
      </c>
      <c r="D7077" t="s">
        <v>565</v>
      </c>
      <c r="E7077" s="140">
        <v>460</v>
      </c>
    </row>
    <row r="7078" spans="2:5">
      <c r="B7078" s="139">
        <v>44279</v>
      </c>
      <c r="C7078" t="s">
        <v>559</v>
      </c>
      <c r="D7078" t="s">
        <v>565</v>
      </c>
      <c r="E7078" s="140">
        <v>423</v>
      </c>
    </row>
    <row r="7079" spans="2:5">
      <c r="B7079" s="139">
        <v>44524</v>
      </c>
      <c r="C7079" t="s">
        <v>564</v>
      </c>
      <c r="D7079" t="s">
        <v>560</v>
      </c>
      <c r="E7079" s="140">
        <v>900</v>
      </c>
    </row>
    <row r="7080" spans="2:5">
      <c r="B7080" s="139">
        <v>44254</v>
      </c>
      <c r="C7080" t="s">
        <v>569</v>
      </c>
      <c r="D7080" t="s">
        <v>563</v>
      </c>
      <c r="E7080" s="140">
        <v>376</v>
      </c>
    </row>
    <row r="7081" spans="2:5">
      <c r="B7081" s="139">
        <v>44242</v>
      </c>
      <c r="C7081" t="s">
        <v>562</v>
      </c>
      <c r="D7081" t="s">
        <v>560</v>
      </c>
      <c r="E7081" s="140">
        <v>615</v>
      </c>
    </row>
    <row r="7082" spans="2:5">
      <c r="B7082" s="139">
        <v>44358</v>
      </c>
      <c r="C7082" t="s">
        <v>559</v>
      </c>
      <c r="D7082" t="s">
        <v>560</v>
      </c>
      <c r="E7082" s="140">
        <v>537</v>
      </c>
    </row>
    <row r="7083" spans="2:5">
      <c r="B7083" s="139">
        <v>44250</v>
      </c>
      <c r="C7083" t="s">
        <v>562</v>
      </c>
      <c r="D7083" t="s">
        <v>565</v>
      </c>
      <c r="E7083" s="140">
        <v>164</v>
      </c>
    </row>
    <row r="7084" spans="2:5">
      <c r="B7084" s="139">
        <v>44473</v>
      </c>
      <c r="C7084" t="s">
        <v>559</v>
      </c>
      <c r="D7084" t="s">
        <v>563</v>
      </c>
      <c r="E7084" s="140">
        <v>153</v>
      </c>
    </row>
    <row r="7085" spans="2:5">
      <c r="B7085" s="139">
        <v>44230</v>
      </c>
      <c r="C7085" t="s">
        <v>568</v>
      </c>
      <c r="D7085" t="s">
        <v>565</v>
      </c>
      <c r="E7085" s="140">
        <v>104</v>
      </c>
    </row>
    <row r="7086" spans="2:5">
      <c r="B7086" s="139">
        <v>44421</v>
      </c>
      <c r="C7086" t="s">
        <v>570</v>
      </c>
      <c r="D7086" t="s">
        <v>560</v>
      </c>
      <c r="E7086" s="140">
        <v>409</v>
      </c>
    </row>
    <row r="7087" spans="2:5">
      <c r="B7087" s="139">
        <v>44301</v>
      </c>
      <c r="C7087" t="s">
        <v>570</v>
      </c>
      <c r="D7087" t="s">
        <v>560</v>
      </c>
      <c r="E7087" s="140">
        <v>108</v>
      </c>
    </row>
    <row r="7088" spans="2:5">
      <c r="B7088" s="139">
        <v>44230</v>
      </c>
      <c r="C7088" t="s">
        <v>570</v>
      </c>
      <c r="D7088" t="s">
        <v>560</v>
      </c>
      <c r="E7088" s="140">
        <v>602</v>
      </c>
    </row>
    <row r="7089" spans="2:5">
      <c r="B7089" s="139">
        <v>44293</v>
      </c>
      <c r="C7089" t="s">
        <v>568</v>
      </c>
      <c r="D7089" t="s">
        <v>563</v>
      </c>
      <c r="E7089" s="140">
        <v>541</v>
      </c>
    </row>
    <row r="7090" spans="2:5">
      <c r="B7090" s="139">
        <v>44535</v>
      </c>
      <c r="C7090" t="s">
        <v>569</v>
      </c>
      <c r="D7090" t="s">
        <v>563</v>
      </c>
      <c r="E7090" s="140">
        <v>659</v>
      </c>
    </row>
    <row r="7091" spans="2:5">
      <c r="B7091" s="139">
        <v>44358</v>
      </c>
      <c r="C7091" t="s">
        <v>561</v>
      </c>
      <c r="D7091" t="s">
        <v>563</v>
      </c>
      <c r="E7091" s="140">
        <v>622</v>
      </c>
    </row>
    <row r="7092" spans="2:5">
      <c r="B7092" s="139">
        <v>44393</v>
      </c>
      <c r="C7092" t="s">
        <v>559</v>
      </c>
      <c r="D7092" t="s">
        <v>563</v>
      </c>
      <c r="E7092" s="140">
        <v>837</v>
      </c>
    </row>
    <row r="7093" spans="2:5">
      <c r="B7093" s="139">
        <v>44268</v>
      </c>
      <c r="C7093" t="s">
        <v>571</v>
      </c>
      <c r="D7093" t="s">
        <v>560</v>
      </c>
      <c r="E7093" s="140">
        <v>441</v>
      </c>
    </row>
    <row r="7094" spans="2:5">
      <c r="B7094" s="139">
        <v>44555</v>
      </c>
      <c r="C7094" t="s">
        <v>564</v>
      </c>
      <c r="D7094" t="s">
        <v>565</v>
      </c>
      <c r="E7094" s="140">
        <v>759</v>
      </c>
    </row>
    <row r="7095" spans="2:5">
      <c r="B7095" s="139">
        <v>44513</v>
      </c>
      <c r="C7095" t="s">
        <v>570</v>
      </c>
      <c r="D7095" t="s">
        <v>565</v>
      </c>
      <c r="E7095" s="140">
        <v>861</v>
      </c>
    </row>
    <row r="7096" spans="2:5">
      <c r="B7096" s="139">
        <v>44352</v>
      </c>
      <c r="C7096" t="s">
        <v>567</v>
      </c>
      <c r="D7096" t="s">
        <v>563</v>
      </c>
      <c r="E7096" s="140">
        <v>481</v>
      </c>
    </row>
    <row r="7097" spans="2:5">
      <c r="B7097" s="139">
        <v>44217</v>
      </c>
      <c r="C7097" t="s">
        <v>571</v>
      </c>
      <c r="D7097" t="s">
        <v>560</v>
      </c>
      <c r="E7097" s="140">
        <v>109</v>
      </c>
    </row>
    <row r="7098" spans="2:5">
      <c r="B7098" s="139">
        <v>44518</v>
      </c>
      <c r="C7098" t="s">
        <v>559</v>
      </c>
      <c r="D7098" t="s">
        <v>560</v>
      </c>
      <c r="E7098" s="140">
        <v>566</v>
      </c>
    </row>
    <row r="7099" spans="2:5">
      <c r="B7099" s="139">
        <v>44550</v>
      </c>
      <c r="C7099" t="s">
        <v>562</v>
      </c>
      <c r="D7099" t="s">
        <v>560</v>
      </c>
      <c r="E7099" s="140">
        <v>728</v>
      </c>
    </row>
    <row r="7100" spans="2:5">
      <c r="B7100" s="139">
        <v>44558</v>
      </c>
      <c r="C7100" t="s">
        <v>570</v>
      </c>
      <c r="D7100" t="s">
        <v>563</v>
      </c>
      <c r="E7100" s="140">
        <v>711</v>
      </c>
    </row>
    <row r="7101" spans="2:5">
      <c r="B7101" s="139">
        <v>44513</v>
      </c>
      <c r="C7101" t="s">
        <v>571</v>
      </c>
      <c r="D7101" t="s">
        <v>560</v>
      </c>
      <c r="E7101" s="140">
        <v>568</v>
      </c>
    </row>
    <row r="7102" spans="2:5">
      <c r="B7102" s="139">
        <v>44387</v>
      </c>
      <c r="C7102" t="s">
        <v>561</v>
      </c>
      <c r="D7102" t="s">
        <v>565</v>
      </c>
      <c r="E7102" s="140">
        <v>847</v>
      </c>
    </row>
    <row r="7103" spans="2:5">
      <c r="B7103" s="139">
        <v>44210</v>
      </c>
      <c r="C7103" t="s">
        <v>570</v>
      </c>
      <c r="D7103" t="s">
        <v>565</v>
      </c>
      <c r="E7103" s="140">
        <v>281</v>
      </c>
    </row>
    <row r="7104" spans="2:5">
      <c r="B7104" s="139">
        <v>44443</v>
      </c>
      <c r="C7104" t="s">
        <v>569</v>
      </c>
      <c r="D7104" t="s">
        <v>563</v>
      </c>
      <c r="E7104" s="140">
        <v>871</v>
      </c>
    </row>
    <row r="7105" spans="2:5">
      <c r="B7105" s="139">
        <v>44503</v>
      </c>
      <c r="C7105" t="s">
        <v>562</v>
      </c>
      <c r="D7105" t="s">
        <v>560</v>
      </c>
      <c r="E7105" s="140">
        <v>147</v>
      </c>
    </row>
    <row r="7106" spans="2:5">
      <c r="B7106" s="139">
        <v>44540</v>
      </c>
      <c r="C7106" t="s">
        <v>566</v>
      </c>
      <c r="D7106" t="s">
        <v>563</v>
      </c>
      <c r="E7106" s="140">
        <v>618</v>
      </c>
    </row>
    <row r="7107" spans="2:5">
      <c r="B7107" s="139">
        <v>44528</v>
      </c>
      <c r="C7107" t="s">
        <v>561</v>
      </c>
      <c r="D7107" t="s">
        <v>565</v>
      </c>
      <c r="E7107" s="140">
        <v>925</v>
      </c>
    </row>
    <row r="7108" spans="2:5">
      <c r="B7108" s="139">
        <v>44396</v>
      </c>
      <c r="C7108" t="s">
        <v>564</v>
      </c>
      <c r="D7108" t="s">
        <v>563</v>
      </c>
      <c r="E7108" s="140">
        <v>784</v>
      </c>
    </row>
    <row r="7109" spans="2:5">
      <c r="B7109" s="139">
        <v>44445</v>
      </c>
      <c r="C7109" t="s">
        <v>562</v>
      </c>
      <c r="D7109" t="s">
        <v>563</v>
      </c>
      <c r="E7109" s="140">
        <v>589</v>
      </c>
    </row>
    <row r="7110" spans="2:5">
      <c r="B7110" s="139">
        <v>44320</v>
      </c>
      <c r="C7110" t="s">
        <v>570</v>
      </c>
      <c r="D7110" t="s">
        <v>565</v>
      </c>
      <c r="E7110" s="140">
        <v>255</v>
      </c>
    </row>
    <row r="7111" spans="2:5">
      <c r="B7111" s="139">
        <v>44234</v>
      </c>
      <c r="C7111" t="s">
        <v>564</v>
      </c>
      <c r="D7111" t="s">
        <v>560</v>
      </c>
      <c r="E7111" s="140">
        <v>574</v>
      </c>
    </row>
    <row r="7112" spans="2:5">
      <c r="B7112" s="139">
        <v>44452</v>
      </c>
      <c r="C7112" t="s">
        <v>567</v>
      </c>
      <c r="D7112" t="s">
        <v>565</v>
      </c>
      <c r="E7112" s="140">
        <v>604</v>
      </c>
    </row>
    <row r="7113" spans="2:5">
      <c r="B7113" s="139">
        <v>44450</v>
      </c>
      <c r="C7113" t="s">
        <v>562</v>
      </c>
      <c r="D7113" t="s">
        <v>560</v>
      </c>
      <c r="E7113" s="140">
        <v>874</v>
      </c>
    </row>
    <row r="7114" spans="2:5">
      <c r="B7114" s="139">
        <v>44405</v>
      </c>
      <c r="C7114" t="s">
        <v>571</v>
      </c>
      <c r="D7114" t="s">
        <v>565</v>
      </c>
      <c r="E7114" s="140">
        <v>335</v>
      </c>
    </row>
    <row r="7115" spans="2:5">
      <c r="B7115" s="139">
        <v>44401</v>
      </c>
      <c r="C7115" t="s">
        <v>569</v>
      </c>
      <c r="D7115" t="s">
        <v>565</v>
      </c>
      <c r="E7115" s="140">
        <v>376</v>
      </c>
    </row>
    <row r="7116" spans="2:5">
      <c r="B7116" s="139">
        <v>44535</v>
      </c>
      <c r="C7116" t="s">
        <v>561</v>
      </c>
      <c r="D7116" t="s">
        <v>565</v>
      </c>
      <c r="E7116" s="140">
        <v>732</v>
      </c>
    </row>
    <row r="7117" spans="2:5">
      <c r="B7117" s="139">
        <v>44317</v>
      </c>
      <c r="C7117" t="s">
        <v>564</v>
      </c>
      <c r="D7117" t="s">
        <v>565</v>
      </c>
      <c r="E7117" s="140">
        <v>217</v>
      </c>
    </row>
    <row r="7118" spans="2:5">
      <c r="B7118" s="139">
        <v>44312</v>
      </c>
      <c r="C7118" t="s">
        <v>568</v>
      </c>
      <c r="D7118" t="s">
        <v>560</v>
      </c>
      <c r="E7118" s="140">
        <v>707</v>
      </c>
    </row>
    <row r="7119" spans="2:5">
      <c r="B7119" s="139">
        <v>44530</v>
      </c>
      <c r="C7119" t="s">
        <v>567</v>
      </c>
      <c r="D7119" t="s">
        <v>560</v>
      </c>
      <c r="E7119" s="140">
        <v>653</v>
      </c>
    </row>
    <row r="7120" spans="2:5">
      <c r="B7120" s="139">
        <v>44377</v>
      </c>
      <c r="C7120" t="s">
        <v>570</v>
      </c>
      <c r="D7120" t="s">
        <v>563</v>
      </c>
      <c r="E7120" s="140">
        <v>205</v>
      </c>
    </row>
    <row r="7121" spans="2:5">
      <c r="B7121" s="139">
        <v>44489</v>
      </c>
      <c r="C7121" t="s">
        <v>566</v>
      </c>
      <c r="D7121" t="s">
        <v>563</v>
      </c>
      <c r="E7121" s="140">
        <v>870</v>
      </c>
    </row>
    <row r="7122" spans="2:5">
      <c r="B7122" s="139">
        <v>44351</v>
      </c>
      <c r="C7122" t="s">
        <v>566</v>
      </c>
      <c r="D7122" t="s">
        <v>565</v>
      </c>
      <c r="E7122" s="140">
        <v>708</v>
      </c>
    </row>
    <row r="7123" spans="2:5">
      <c r="B7123" s="139">
        <v>44350</v>
      </c>
      <c r="C7123" t="s">
        <v>568</v>
      </c>
      <c r="D7123" t="s">
        <v>563</v>
      </c>
      <c r="E7123" s="140">
        <v>282</v>
      </c>
    </row>
    <row r="7124" spans="2:5">
      <c r="B7124" s="139">
        <v>44364</v>
      </c>
      <c r="C7124" t="s">
        <v>562</v>
      </c>
      <c r="D7124" t="s">
        <v>560</v>
      </c>
      <c r="E7124" s="140">
        <v>319</v>
      </c>
    </row>
    <row r="7125" spans="2:5">
      <c r="B7125" s="139">
        <v>44555</v>
      </c>
      <c r="C7125" t="s">
        <v>566</v>
      </c>
      <c r="D7125" t="s">
        <v>565</v>
      </c>
      <c r="E7125" s="140">
        <v>896</v>
      </c>
    </row>
    <row r="7126" spans="2:5">
      <c r="B7126" s="139">
        <v>44231</v>
      </c>
      <c r="C7126" t="s">
        <v>571</v>
      </c>
      <c r="D7126" t="s">
        <v>565</v>
      </c>
      <c r="E7126" s="140">
        <v>827</v>
      </c>
    </row>
    <row r="7127" spans="2:5">
      <c r="B7127" s="139">
        <v>44240</v>
      </c>
      <c r="C7127" t="s">
        <v>571</v>
      </c>
      <c r="D7127" t="s">
        <v>560</v>
      </c>
      <c r="E7127" s="140">
        <v>426</v>
      </c>
    </row>
    <row r="7128" spans="2:5">
      <c r="B7128" s="139">
        <v>44462</v>
      </c>
      <c r="C7128" t="s">
        <v>568</v>
      </c>
      <c r="D7128" t="s">
        <v>563</v>
      </c>
      <c r="E7128" s="140">
        <v>716</v>
      </c>
    </row>
    <row r="7129" spans="2:5">
      <c r="B7129" s="139">
        <v>44535</v>
      </c>
      <c r="C7129" t="s">
        <v>566</v>
      </c>
      <c r="D7129" t="s">
        <v>560</v>
      </c>
      <c r="E7129" s="140">
        <v>180</v>
      </c>
    </row>
    <row r="7130" spans="2:5">
      <c r="B7130" s="139">
        <v>44332</v>
      </c>
      <c r="C7130" t="s">
        <v>561</v>
      </c>
      <c r="D7130" t="s">
        <v>565</v>
      </c>
      <c r="E7130" s="140">
        <v>204</v>
      </c>
    </row>
    <row r="7131" spans="2:5">
      <c r="B7131" s="139">
        <v>44389</v>
      </c>
      <c r="C7131" t="s">
        <v>567</v>
      </c>
      <c r="D7131" t="s">
        <v>563</v>
      </c>
      <c r="E7131" s="140">
        <v>933</v>
      </c>
    </row>
    <row r="7132" spans="2:5">
      <c r="B7132" s="139">
        <v>44485</v>
      </c>
      <c r="C7132" t="s">
        <v>567</v>
      </c>
      <c r="D7132" t="s">
        <v>565</v>
      </c>
      <c r="E7132" s="140">
        <v>102</v>
      </c>
    </row>
    <row r="7133" spans="2:5">
      <c r="B7133" s="139">
        <v>44257</v>
      </c>
      <c r="C7133" t="s">
        <v>571</v>
      </c>
      <c r="D7133" t="s">
        <v>563</v>
      </c>
      <c r="E7133" s="140">
        <v>339</v>
      </c>
    </row>
    <row r="7134" spans="2:5">
      <c r="B7134" s="139">
        <v>44446</v>
      </c>
      <c r="C7134" t="s">
        <v>571</v>
      </c>
      <c r="D7134" t="s">
        <v>560</v>
      </c>
      <c r="E7134" s="140">
        <v>282</v>
      </c>
    </row>
    <row r="7135" spans="2:5">
      <c r="B7135" s="139">
        <v>44383</v>
      </c>
      <c r="C7135" t="s">
        <v>561</v>
      </c>
      <c r="D7135" t="s">
        <v>560</v>
      </c>
      <c r="E7135" s="140">
        <v>965</v>
      </c>
    </row>
    <row r="7136" spans="2:5">
      <c r="B7136" s="139">
        <v>44372</v>
      </c>
      <c r="C7136" t="s">
        <v>562</v>
      </c>
      <c r="D7136" t="s">
        <v>565</v>
      </c>
      <c r="E7136" s="140">
        <v>131</v>
      </c>
    </row>
    <row r="7137" spans="2:5">
      <c r="B7137" s="139">
        <v>44245</v>
      </c>
      <c r="C7137" t="s">
        <v>559</v>
      </c>
      <c r="D7137" t="s">
        <v>563</v>
      </c>
      <c r="E7137" s="140">
        <v>369</v>
      </c>
    </row>
    <row r="7138" spans="2:5">
      <c r="B7138" s="139">
        <v>44444</v>
      </c>
      <c r="C7138" t="s">
        <v>571</v>
      </c>
      <c r="D7138" t="s">
        <v>563</v>
      </c>
      <c r="E7138" s="140">
        <v>190</v>
      </c>
    </row>
    <row r="7139" spans="2:5">
      <c r="B7139" s="139">
        <v>44216</v>
      </c>
      <c r="C7139" t="s">
        <v>559</v>
      </c>
      <c r="D7139" t="s">
        <v>565</v>
      </c>
      <c r="E7139" s="140">
        <v>134</v>
      </c>
    </row>
    <row r="7140" spans="2:5">
      <c r="B7140" s="139">
        <v>44215</v>
      </c>
      <c r="C7140" t="s">
        <v>567</v>
      </c>
      <c r="D7140" t="s">
        <v>560</v>
      </c>
      <c r="E7140" s="140">
        <v>369</v>
      </c>
    </row>
    <row r="7141" spans="2:5">
      <c r="B7141" s="139">
        <v>44384</v>
      </c>
      <c r="C7141" t="s">
        <v>569</v>
      </c>
      <c r="D7141" t="s">
        <v>565</v>
      </c>
      <c r="E7141" s="140">
        <v>518</v>
      </c>
    </row>
    <row r="7142" spans="2:5">
      <c r="B7142" s="139">
        <v>44212</v>
      </c>
      <c r="C7142" t="s">
        <v>571</v>
      </c>
      <c r="D7142" t="s">
        <v>563</v>
      </c>
      <c r="E7142" s="140">
        <v>740</v>
      </c>
    </row>
    <row r="7143" spans="2:5">
      <c r="B7143" s="139">
        <v>44487</v>
      </c>
      <c r="C7143" t="s">
        <v>567</v>
      </c>
      <c r="D7143" t="s">
        <v>560</v>
      </c>
      <c r="E7143" s="140">
        <v>257</v>
      </c>
    </row>
    <row r="7144" spans="2:5">
      <c r="B7144" s="139">
        <v>44255</v>
      </c>
      <c r="C7144" t="s">
        <v>567</v>
      </c>
      <c r="D7144" t="s">
        <v>560</v>
      </c>
      <c r="E7144" s="140">
        <v>518</v>
      </c>
    </row>
    <row r="7145" spans="2:5">
      <c r="B7145" s="139">
        <v>44401</v>
      </c>
      <c r="C7145" t="s">
        <v>559</v>
      </c>
      <c r="D7145" t="s">
        <v>563</v>
      </c>
      <c r="E7145" s="140">
        <v>765</v>
      </c>
    </row>
    <row r="7146" spans="2:5">
      <c r="B7146" s="139">
        <v>44411</v>
      </c>
      <c r="C7146" t="s">
        <v>571</v>
      </c>
      <c r="D7146" t="s">
        <v>565</v>
      </c>
      <c r="E7146" s="140">
        <v>272</v>
      </c>
    </row>
    <row r="7147" spans="2:5">
      <c r="B7147" s="139">
        <v>44306</v>
      </c>
      <c r="C7147" t="s">
        <v>568</v>
      </c>
      <c r="D7147" t="s">
        <v>560</v>
      </c>
      <c r="E7147" s="140">
        <v>717</v>
      </c>
    </row>
    <row r="7148" spans="2:5">
      <c r="B7148" s="139">
        <v>44356</v>
      </c>
      <c r="C7148" t="s">
        <v>559</v>
      </c>
      <c r="D7148" t="s">
        <v>565</v>
      </c>
      <c r="E7148" s="140">
        <v>705</v>
      </c>
    </row>
    <row r="7149" spans="2:5">
      <c r="B7149" s="139">
        <v>44443</v>
      </c>
      <c r="C7149" t="s">
        <v>569</v>
      </c>
      <c r="D7149" t="s">
        <v>560</v>
      </c>
      <c r="E7149" s="140">
        <v>442</v>
      </c>
    </row>
    <row r="7150" spans="2:5">
      <c r="B7150" s="139">
        <v>44358</v>
      </c>
      <c r="C7150" t="s">
        <v>559</v>
      </c>
      <c r="D7150" t="s">
        <v>560</v>
      </c>
      <c r="E7150" s="140">
        <v>687</v>
      </c>
    </row>
    <row r="7151" spans="2:5">
      <c r="B7151" s="139">
        <v>44262</v>
      </c>
      <c r="C7151" t="s">
        <v>564</v>
      </c>
      <c r="D7151" t="s">
        <v>560</v>
      </c>
      <c r="E7151" s="140">
        <v>380</v>
      </c>
    </row>
    <row r="7152" spans="2:5">
      <c r="B7152" s="139">
        <v>44227</v>
      </c>
      <c r="C7152" t="s">
        <v>564</v>
      </c>
      <c r="D7152" t="s">
        <v>560</v>
      </c>
      <c r="E7152" s="140">
        <v>431</v>
      </c>
    </row>
    <row r="7153" spans="2:5">
      <c r="B7153" s="139">
        <v>44477</v>
      </c>
      <c r="C7153" t="s">
        <v>567</v>
      </c>
      <c r="D7153" t="s">
        <v>565</v>
      </c>
      <c r="E7153" s="140">
        <v>416</v>
      </c>
    </row>
    <row r="7154" spans="2:5">
      <c r="B7154" s="139">
        <v>44228</v>
      </c>
      <c r="C7154" t="s">
        <v>568</v>
      </c>
      <c r="D7154" t="s">
        <v>563</v>
      </c>
      <c r="E7154" s="140">
        <v>328</v>
      </c>
    </row>
    <row r="7155" spans="2:5">
      <c r="B7155" s="139">
        <v>44219</v>
      </c>
      <c r="C7155" t="s">
        <v>561</v>
      </c>
      <c r="D7155" t="s">
        <v>563</v>
      </c>
      <c r="E7155" s="140">
        <v>232</v>
      </c>
    </row>
    <row r="7156" spans="2:5">
      <c r="B7156" s="139">
        <v>44200</v>
      </c>
      <c r="C7156" t="s">
        <v>567</v>
      </c>
      <c r="D7156" t="s">
        <v>560</v>
      </c>
      <c r="E7156" s="140">
        <v>503</v>
      </c>
    </row>
    <row r="7157" spans="2:5">
      <c r="B7157" s="139">
        <v>44424</v>
      </c>
      <c r="C7157" t="s">
        <v>564</v>
      </c>
      <c r="D7157" t="s">
        <v>563</v>
      </c>
      <c r="E7157" s="140">
        <v>741</v>
      </c>
    </row>
    <row r="7158" spans="2:5">
      <c r="B7158" s="139">
        <v>44443</v>
      </c>
      <c r="C7158" t="s">
        <v>559</v>
      </c>
      <c r="D7158" t="s">
        <v>563</v>
      </c>
      <c r="E7158" s="140">
        <v>326</v>
      </c>
    </row>
    <row r="7159" spans="2:5">
      <c r="B7159" s="139">
        <v>44203</v>
      </c>
      <c r="C7159" t="s">
        <v>569</v>
      </c>
      <c r="D7159" t="s">
        <v>563</v>
      </c>
      <c r="E7159" s="140">
        <v>424</v>
      </c>
    </row>
    <row r="7160" spans="2:5">
      <c r="B7160" s="139">
        <v>44379</v>
      </c>
      <c r="C7160" t="s">
        <v>569</v>
      </c>
      <c r="D7160" t="s">
        <v>565</v>
      </c>
      <c r="E7160" s="140">
        <v>966</v>
      </c>
    </row>
    <row r="7161" spans="2:5">
      <c r="B7161" s="139">
        <v>44358</v>
      </c>
      <c r="C7161" t="s">
        <v>570</v>
      </c>
      <c r="D7161" t="s">
        <v>563</v>
      </c>
      <c r="E7161" s="140">
        <v>195</v>
      </c>
    </row>
    <row r="7162" spans="2:5">
      <c r="B7162" s="139">
        <v>44305</v>
      </c>
      <c r="C7162" t="s">
        <v>567</v>
      </c>
      <c r="D7162" t="s">
        <v>563</v>
      </c>
      <c r="E7162" s="140">
        <v>409</v>
      </c>
    </row>
    <row r="7163" spans="2:5">
      <c r="B7163" s="139">
        <v>44405</v>
      </c>
      <c r="C7163" t="s">
        <v>562</v>
      </c>
      <c r="D7163" t="s">
        <v>565</v>
      </c>
      <c r="E7163" s="140">
        <v>158</v>
      </c>
    </row>
    <row r="7164" spans="2:5">
      <c r="B7164" s="139">
        <v>44319</v>
      </c>
      <c r="C7164" t="s">
        <v>568</v>
      </c>
      <c r="D7164" t="s">
        <v>560</v>
      </c>
      <c r="E7164" s="140">
        <v>610</v>
      </c>
    </row>
    <row r="7165" spans="2:5">
      <c r="B7165" s="139">
        <v>44286</v>
      </c>
      <c r="C7165" t="s">
        <v>567</v>
      </c>
      <c r="D7165" t="s">
        <v>563</v>
      </c>
      <c r="E7165" s="140">
        <v>412</v>
      </c>
    </row>
    <row r="7166" spans="2:5">
      <c r="B7166" s="139">
        <v>44236</v>
      </c>
      <c r="C7166" t="s">
        <v>570</v>
      </c>
      <c r="D7166" t="s">
        <v>563</v>
      </c>
      <c r="E7166" s="140">
        <v>402</v>
      </c>
    </row>
    <row r="7167" spans="2:5">
      <c r="B7167" s="139">
        <v>44487</v>
      </c>
      <c r="C7167" t="s">
        <v>570</v>
      </c>
      <c r="D7167" t="s">
        <v>560</v>
      </c>
      <c r="E7167" s="140">
        <v>797</v>
      </c>
    </row>
    <row r="7168" spans="2:5">
      <c r="B7168" s="139">
        <v>44353</v>
      </c>
      <c r="C7168" t="s">
        <v>571</v>
      </c>
      <c r="D7168" t="s">
        <v>560</v>
      </c>
      <c r="E7168" s="140">
        <v>353</v>
      </c>
    </row>
    <row r="7169" spans="2:5">
      <c r="B7169" s="139">
        <v>44200</v>
      </c>
      <c r="C7169" t="s">
        <v>571</v>
      </c>
      <c r="D7169" t="s">
        <v>563</v>
      </c>
      <c r="E7169" s="140">
        <v>411</v>
      </c>
    </row>
    <row r="7170" spans="2:5">
      <c r="B7170" s="139">
        <v>44467</v>
      </c>
      <c r="C7170" t="s">
        <v>567</v>
      </c>
      <c r="D7170" t="s">
        <v>565</v>
      </c>
      <c r="E7170" s="140">
        <v>432</v>
      </c>
    </row>
    <row r="7171" spans="2:5">
      <c r="B7171" s="139">
        <v>44304</v>
      </c>
      <c r="C7171" t="s">
        <v>568</v>
      </c>
      <c r="D7171" t="s">
        <v>563</v>
      </c>
      <c r="E7171" s="140">
        <v>604</v>
      </c>
    </row>
    <row r="7172" spans="2:5">
      <c r="B7172" s="139">
        <v>44208</v>
      </c>
      <c r="C7172" t="s">
        <v>569</v>
      </c>
      <c r="D7172" t="s">
        <v>565</v>
      </c>
      <c r="E7172" s="140">
        <v>626</v>
      </c>
    </row>
    <row r="7173" spans="2:5">
      <c r="B7173" s="139">
        <v>44249</v>
      </c>
      <c r="C7173" t="s">
        <v>567</v>
      </c>
      <c r="D7173" t="s">
        <v>565</v>
      </c>
      <c r="E7173" s="140">
        <v>918</v>
      </c>
    </row>
    <row r="7174" spans="2:5">
      <c r="B7174" s="139">
        <v>44340</v>
      </c>
      <c r="C7174" t="s">
        <v>567</v>
      </c>
      <c r="D7174" t="s">
        <v>560</v>
      </c>
      <c r="E7174" s="140">
        <v>955</v>
      </c>
    </row>
    <row r="7175" spans="2:5">
      <c r="B7175" s="139">
        <v>44518</v>
      </c>
      <c r="C7175" t="s">
        <v>566</v>
      </c>
      <c r="D7175" t="s">
        <v>565</v>
      </c>
      <c r="E7175" s="140">
        <v>194</v>
      </c>
    </row>
    <row r="7176" spans="2:5">
      <c r="B7176" s="139">
        <v>44200</v>
      </c>
      <c r="C7176" t="s">
        <v>570</v>
      </c>
      <c r="D7176" t="s">
        <v>560</v>
      </c>
      <c r="E7176" s="140">
        <v>506</v>
      </c>
    </row>
    <row r="7177" spans="2:5">
      <c r="B7177" s="139">
        <v>44557</v>
      </c>
      <c r="C7177" t="s">
        <v>562</v>
      </c>
      <c r="D7177" t="s">
        <v>563</v>
      </c>
      <c r="E7177" s="140">
        <v>346</v>
      </c>
    </row>
    <row r="7178" spans="2:5">
      <c r="B7178" s="139">
        <v>44204</v>
      </c>
      <c r="C7178" t="s">
        <v>571</v>
      </c>
      <c r="D7178" t="s">
        <v>563</v>
      </c>
      <c r="E7178" s="140">
        <v>944</v>
      </c>
    </row>
    <row r="7179" spans="2:5">
      <c r="B7179" s="139">
        <v>44320</v>
      </c>
      <c r="C7179" t="s">
        <v>569</v>
      </c>
      <c r="D7179" t="s">
        <v>560</v>
      </c>
      <c r="E7179" s="140">
        <v>321</v>
      </c>
    </row>
    <row r="7180" spans="2:5">
      <c r="B7180" s="139">
        <v>44295</v>
      </c>
      <c r="C7180" t="s">
        <v>566</v>
      </c>
      <c r="D7180" t="s">
        <v>565</v>
      </c>
      <c r="E7180" s="140">
        <v>335</v>
      </c>
    </row>
    <row r="7181" spans="2:5">
      <c r="B7181" s="139">
        <v>44244</v>
      </c>
      <c r="C7181" t="s">
        <v>564</v>
      </c>
      <c r="D7181" t="s">
        <v>565</v>
      </c>
      <c r="E7181" s="140">
        <v>840</v>
      </c>
    </row>
    <row r="7182" spans="2:5">
      <c r="B7182" s="139">
        <v>44366</v>
      </c>
      <c r="C7182" t="s">
        <v>569</v>
      </c>
      <c r="D7182" t="s">
        <v>563</v>
      </c>
      <c r="E7182" s="140">
        <v>655</v>
      </c>
    </row>
    <row r="7183" spans="2:5">
      <c r="B7183" s="139">
        <v>44451</v>
      </c>
      <c r="C7183" t="s">
        <v>570</v>
      </c>
      <c r="D7183" t="s">
        <v>560</v>
      </c>
      <c r="E7183" s="140">
        <v>325</v>
      </c>
    </row>
    <row r="7184" spans="2:5">
      <c r="B7184" s="139">
        <v>44341</v>
      </c>
      <c r="C7184" t="s">
        <v>569</v>
      </c>
      <c r="D7184" t="s">
        <v>560</v>
      </c>
      <c r="E7184" s="140">
        <v>109</v>
      </c>
    </row>
    <row r="7185" spans="2:5">
      <c r="B7185" s="139">
        <v>44202</v>
      </c>
      <c r="C7185" t="s">
        <v>568</v>
      </c>
      <c r="D7185" t="s">
        <v>560</v>
      </c>
      <c r="E7185" s="140">
        <v>435</v>
      </c>
    </row>
    <row r="7186" spans="2:5">
      <c r="B7186" s="139">
        <v>44285</v>
      </c>
      <c r="C7186" t="s">
        <v>567</v>
      </c>
      <c r="D7186" t="s">
        <v>565</v>
      </c>
      <c r="E7186" s="140">
        <v>609</v>
      </c>
    </row>
    <row r="7187" spans="2:5">
      <c r="B7187" s="139">
        <v>44411</v>
      </c>
      <c r="C7187" t="s">
        <v>570</v>
      </c>
      <c r="D7187" t="s">
        <v>563</v>
      </c>
      <c r="E7187" s="140">
        <v>703</v>
      </c>
    </row>
    <row r="7188" spans="2:5">
      <c r="B7188" s="139">
        <v>44349</v>
      </c>
      <c r="C7188" t="s">
        <v>569</v>
      </c>
      <c r="D7188" t="s">
        <v>560</v>
      </c>
      <c r="E7188" s="140">
        <v>304</v>
      </c>
    </row>
    <row r="7189" spans="2:5">
      <c r="B7189" s="139">
        <v>44439</v>
      </c>
      <c r="C7189" t="s">
        <v>561</v>
      </c>
      <c r="D7189" t="s">
        <v>563</v>
      </c>
      <c r="E7189" s="140">
        <v>935</v>
      </c>
    </row>
    <row r="7190" spans="2:5">
      <c r="B7190" s="139">
        <v>44490</v>
      </c>
      <c r="C7190" t="s">
        <v>569</v>
      </c>
      <c r="D7190" t="s">
        <v>563</v>
      </c>
      <c r="E7190" s="140">
        <v>517</v>
      </c>
    </row>
    <row r="7191" spans="2:5">
      <c r="B7191" s="139">
        <v>44300</v>
      </c>
      <c r="C7191" t="s">
        <v>570</v>
      </c>
      <c r="D7191" t="s">
        <v>563</v>
      </c>
      <c r="E7191" s="140">
        <v>989</v>
      </c>
    </row>
    <row r="7192" spans="2:5">
      <c r="B7192" s="139">
        <v>44453</v>
      </c>
      <c r="C7192" t="s">
        <v>571</v>
      </c>
      <c r="D7192" t="s">
        <v>565</v>
      </c>
      <c r="E7192" s="140">
        <v>780</v>
      </c>
    </row>
    <row r="7193" spans="2:5">
      <c r="B7193" s="139">
        <v>44500</v>
      </c>
      <c r="C7193" t="s">
        <v>570</v>
      </c>
      <c r="D7193" t="s">
        <v>565</v>
      </c>
      <c r="E7193" s="140">
        <v>539</v>
      </c>
    </row>
    <row r="7194" spans="2:5">
      <c r="B7194" s="139">
        <v>44472</v>
      </c>
      <c r="C7194" t="s">
        <v>561</v>
      </c>
      <c r="D7194" t="s">
        <v>560</v>
      </c>
      <c r="E7194" s="140">
        <v>935</v>
      </c>
    </row>
    <row r="7195" spans="2:5">
      <c r="B7195" s="139">
        <v>44459</v>
      </c>
      <c r="C7195" t="s">
        <v>569</v>
      </c>
      <c r="D7195" t="s">
        <v>560</v>
      </c>
      <c r="E7195" s="140">
        <v>919</v>
      </c>
    </row>
    <row r="7196" spans="2:5">
      <c r="B7196" s="139">
        <v>44321</v>
      </c>
      <c r="C7196" t="s">
        <v>570</v>
      </c>
      <c r="D7196" t="s">
        <v>560</v>
      </c>
      <c r="E7196" s="140">
        <v>780</v>
      </c>
    </row>
    <row r="7197" spans="2:5">
      <c r="B7197" s="139">
        <v>44277</v>
      </c>
      <c r="C7197" t="s">
        <v>570</v>
      </c>
      <c r="D7197" t="s">
        <v>560</v>
      </c>
      <c r="E7197" s="140">
        <v>245</v>
      </c>
    </row>
    <row r="7198" spans="2:5">
      <c r="B7198" s="139">
        <v>44457</v>
      </c>
      <c r="C7198" t="s">
        <v>569</v>
      </c>
      <c r="D7198" t="s">
        <v>565</v>
      </c>
      <c r="E7198" s="140">
        <v>876</v>
      </c>
    </row>
    <row r="7199" spans="2:5">
      <c r="B7199" s="139">
        <v>44338</v>
      </c>
      <c r="C7199" t="s">
        <v>569</v>
      </c>
      <c r="D7199" t="s">
        <v>563</v>
      </c>
      <c r="E7199" s="140">
        <v>396</v>
      </c>
    </row>
    <row r="7200" spans="2:5">
      <c r="B7200" s="139">
        <v>44263</v>
      </c>
      <c r="C7200" t="s">
        <v>566</v>
      </c>
      <c r="D7200" t="s">
        <v>560</v>
      </c>
      <c r="E7200" s="140">
        <v>797</v>
      </c>
    </row>
    <row r="7201" spans="2:5">
      <c r="B7201" s="139">
        <v>44494</v>
      </c>
      <c r="C7201" t="s">
        <v>571</v>
      </c>
      <c r="D7201" t="s">
        <v>560</v>
      </c>
      <c r="E7201" s="140">
        <v>920</v>
      </c>
    </row>
    <row r="7202" spans="2:5">
      <c r="B7202" s="139">
        <v>44431</v>
      </c>
      <c r="C7202" t="s">
        <v>561</v>
      </c>
      <c r="D7202" t="s">
        <v>565</v>
      </c>
      <c r="E7202" s="140">
        <v>339</v>
      </c>
    </row>
    <row r="7203" spans="2:5">
      <c r="B7203" s="139">
        <v>44456</v>
      </c>
      <c r="C7203" t="s">
        <v>570</v>
      </c>
      <c r="D7203" t="s">
        <v>563</v>
      </c>
      <c r="E7203" s="140">
        <v>118</v>
      </c>
    </row>
    <row r="7204" spans="2:5">
      <c r="B7204" s="139">
        <v>44450</v>
      </c>
      <c r="C7204" t="s">
        <v>571</v>
      </c>
      <c r="D7204" t="s">
        <v>565</v>
      </c>
      <c r="E7204" s="140">
        <v>125</v>
      </c>
    </row>
    <row r="7205" spans="2:5">
      <c r="B7205" s="139">
        <v>44360</v>
      </c>
      <c r="C7205" t="s">
        <v>567</v>
      </c>
      <c r="D7205" t="s">
        <v>563</v>
      </c>
      <c r="E7205" s="140">
        <v>126</v>
      </c>
    </row>
    <row r="7206" spans="2:5">
      <c r="B7206" s="139">
        <v>44300</v>
      </c>
      <c r="C7206" t="s">
        <v>559</v>
      </c>
      <c r="D7206" t="s">
        <v>560</v>
      </c>
      <c r="E7206" s="140">
        <v>129</v>
      </c>
    </row>
    <row r="7207" spans="2:5">
      <c r="B7207" s="139">
        <v>44427</v>
      </c>
      <c r="C7207" t="s">
        <v>568</v>
      </c>
      <c r="D7207" t="s">
        <v>565</v>
      </c>
      <c r="E7207" s="140">
        <v>674</v>
      </c>
    </row>
    <row r="7208" spans="2:5">
      <c r="B7208" s="139">
        <v>44236</v>
      </c>
      <c r="C7208" t="s">
        <v>567</v>
      </c>
      <c r="D7208" t="s">
        <v>565</v>
      </c>
      <c r="E7208" s="140">
        <v>825</v>
      </c>
    </row>
    <row r="7209" spans="2:5">
      <c r="B7209" s="139">
        <v>44557</v>
      </c>
      <c r="C7209" t="s">
        <v>568</v>
      </c>
      <c r="D7209" t="s">
        <v>565</v>
      </c>
      <c r="E7209" s="140">
        <v>741</v>
      </c>
    </row>
    <row r="7210" spans="2:5">
      <c r="B7210" s="139">
        <v>44260</v>
      </c>
      <c r="C7210" t="s">
        <v>569</v>
      </c>
      <c r="D7210" t="s">
        <v>563</v>
      </c>
      <c r="E7210" s="140">
        <v>622</v>
      </c>
    </row>
    <row r="7211" spans="2:5">
      <c r="B7211" s="139">
        <v>44252</v>
      </c>
      <c r="C7211" t="s">
        <v>571</v>
      </c>
      <c r="D7211" t="s">
        <v>565</v>
      </c>
      <c r="E7211" s="140">
        <v>804</v>
      </c>
    </row>
    <row r="7212" spans="2:5">
      <c r="B7212" s="139">
        <v>44259</v>
      </c>
      <c r="C7212" t="s">
        <v>570</v>
      </c>
      <c r="D7212" t="s">
        <v>565</v>
      </c>
      <c r="E7212" s="140">
        <v>992</v>
      </c>
    </row>
    <row r="7213" spans="2:5">
      <c r="B7213" s="139">
        <v>44371</v>
      </c>
      <c r="C7213" t="s">
        <v>566</v>
      </c>
      <c r="D7213" t="s">
        <v>565</v>
      </c>
      <c r="E7213" s="140">
        <v>433</v>
      </c>
    </row>
    <row r="7214" spans="2:5">
      <c r="B7214" s="139">
        <v>44354</v>
      </c>
      <c r="C7214" t="s">
        <v>562</v>
      </c>
      <c r="D7214" t="s">
        <v>560</v>
      </c>
      <c r="E7214" s="140">
        <v>504</v>
      </c>
    </row>
    <row r="7215" spans="2:5">
      <c r="B7215" s="139">
        <v>44288</v>
      </c>
      <c r="C7215" t="s">
        <v>566</v>
      </c>
      <c r="D7215" t="s">
        <v>560</v>
      </c>
      <c r="E7215" s="140">
        <v>144</v>
      </c>
    </row>
    <row r="7216" spans="2:5">
      <c r="B7216" s="139">
        <v>44442</v>
      </c>
      <c r="C7216" t="s">
        <v>566</v>
      </c>
      <c r="D7216" t="s">
        <v>565</v>
      </c>
      <c r="E7216" s="140">
        <v>441</v>
      </c>
    </row>
    <row r="7217" spans="2:5">
      <c r="B7217" s="139">
        <v>44537</v>
      </c>
      <c r="C7217" t="s">
        <v>566</v>
      </c>
      <c r="D7217" t="s">
        <v>560</v>
      </c>
      <c r="E7217" s="140">
        <v>577</v>
      </c>
    </row>
    <row r="7218" spans="2:5">
      <c r="B7218" s="139">
        <v>44413</v>
      </c>
      <c r="C7218" t="s">
        <v>564</v>
      </c>
      <c r="D7218" t="s">
        <v>560</v>
      </c>
      <c r="E7218" s="140">
        <v>327</v>
      </c>
    </row>
    <row r="7219" spans="2:5">
      <c r="B7219" s="139">
        <v>44271</v>
      </c>
      <c r="C7219" t="s">
        <v>561</v>
      </c>
      <c r="D7219" t="s">
        <v>565</v>
      </c>
      <c r="E7219" s="140">
        <v>594</v>
      </c>
    </row>
    <row r="7220" spans="2:5">
      <c r="B7220" s="139">
        <v>44506</v>
      </c>
      <c r="C7220" t="s">
        <v>567</v>
      </c>
      <c r="D7220" t="s">
        <v>560</v>
      </c>
      <c r="E7220" s="140">
        <v>936</v>
      </c>
    </row>
    <row r="7221" spans="2:5">
      <c r="B7221" s="139">
        <v>44410</v>
      </c>
      <c r="C7221" t="s">
        <v>559</v>
      </c>
      <c r="D7221" t="s">
        <v>560</v>
      </c>
      <c r="E7221" s="140">
        <v>265</v>
      </c>
    </row>
    <row r="7222" spans="2:5">
      <c r="B7222" s="139">
        <v>44341</v>
      </c>
      <c r="C7222" t="s">
        <v>570</v>
      </c>
      <c r="D7222" t="s">
        <v>563</v>
      </c>
      <c r="E7222" s="140">
        <v>828</v>
      </c>
    </row>
    <row r="7223" spans="2:5">
      <c r="B7223" s="139">
        <v>44366</v>
      </c>
      <c r="C7223" t="s">
        <v>571</v>
      </c>
      <c r="D7223" t="s">
        <v>560</v>
      </c>
      <c r="E7223" s="140">
        <v>108</v>
      </c>
    </row>
    <row r="7224" spans="2:5">
      <c r="B7224" s="139">
        <v>44416</v>
      </c>
      <c r="C7224" t="s">
        <v>568</v>
      </c>
      <c r="D7224" t="s">
        <v>565</v>
      </c>
      <c r="E7224" s="140">
        <v>745</v>
      </c>
    </row>
    <row r="7225" spans="2:5">
      <c r="B7225" s="139">
        <v>44499</v>
      </c>
      <c r="C7225" t="s">
        <v>567</v>
      </c>
      <c r="D7225" t="s">
        <v>565</v>
      </c>
      <c r="E7225" s="140">
        <v>720</v>
      </c>
    </row>
    <row r="7226" spans="2:5">
      <c r="B7226" s="139">
        <v>44334</v>
      </c>
      <c r="C7226" t="s">
        <v>569</v>
      </c>
      <c r="D7226" t="s">
        <v>560</v>
      </c>
      <c r="E7226" s="140">
        <v>310</v>
      </c>
    </row>
    <row r="7227" spans="2:5">
      <c r="B7227" s="139">
        <v>44264</v>
      </c>
      <c r="C7227" t="s">
        <v>561</v>
      </c>
      <c r="D7227" t="s">
        <v>565</v>
      </c>
      <c r="E7227" s="140">
        <v>914</v>
      </c>
    </row>
    <row r="7228" spans="2:5">
      <c r="B7228" s="139">
        <v>44340</v>
      </c>
      <c r="C7228" t="s">
        <v>570</v>
      </c>
      <c r="D7228" t="s">
        <v>563</v>
      </c>
      <c r="E7228" s="140">
        <v>816</v>
      </c>
    </row>
    <row r="7229" spans="2:5">
      <c r="B7229" s="139">
        <v>44253</v>
      </c>
      <c r="C7229" t="s">
        <v>559</v>
      </c>
      <c r="D7229" t="s">
        <v>565</v>
      </c>
      <c r="E7229" s="140">
        <v>811</v>
      </c>
    </row>
    <row r="7230" spans="2:5">
      <c r="B7230" s="139">
        <v>44329</v>
      </c>
      <c r="C7230" t="s">
        <v>570</v>
      </c>
      <c r="D7230" t="s">
        <v>565</v>
      </c>
      <c r="E7230" s="140">
        <v>577</v>
      </c>
    </row>
    <row r="7231" spans="2:5">
      <c r="B7231" s="139">
        <v>44245</v>
      </c>
      <c r="C7231" t="s">
        <v>570</v>
      </c>
      <c r="D7231" t="s">
        <v>563</v>
      </c>
      <c r="E7231" s="140">
        <v>231</v>
      </c>
    </row>
    <row r="7232" spans="2:5">
      <c r="B7232" s="139">
        <v>44242</v>
      </c>
      <c r="C7232" t="s">
        <v>567</v>
      </c>
      <c r="D7232" t="s">
        <v>563</v>
      </c>
      <c r="E7232" s="140">
        <v>877</v>
      </c>
    </row>
    <row r="7233" spans="2:5">
      <c r="B7233" s="139">
        <v>44308</v>
      </c>
      <c r="C7233" t="s">
        <v>561</v>
      </c>
      <c r="D7233" t="s">
        <v>565</v>
      </c>
      <c r="E7233" s="140">
        <v>251</v>
      </c>
    </row>
    <row r="7234" spans="2:5">
      <c r="B7234" s="139">
        <v>44213</v>
      </c>
      <c r="C7234" t="s">
        <v>559</v>
      </c>
      <c r="D7234" t="s">
        <v>563</v>
      </c>
      <c r="E7234" s="140">
        <v>796</v>
      </c>
    </row>
    <row r="7235" spans="2:5">
      <c r="B7235" s="139">
        <v>44315</v>
      </c>
      <c r="C7235" t="s">
        <v>566</v>
      </c>
      <c r="D7235" t="s">
        <v>560</v>
      </c>
      <c r="E7235" s="140">
        <v>314</v>
      </c>
    </row>
    <row r="7236" spans="2:5">
      <c r="B7236" s="139">
        <v>44448</v>
      </c>
      <c r="C7236" t="s">
        <v>571</v>
      </c>
      <c r="D7236" t="s">
        <v>563</v>
      </c>
      <c r="E7236" s="140">
        <v>111</v>
      </c>
    </row>
    <row r="7237" spans="2:5">
      <c r="B7237" s="139">
        <v>44277</v>
      </c>
      <c r="C7237" t="s">
        <v>566</v>
      </c>
      <c r="D7237" t="s">
        <v>560</v>
      </c>
      <c r="E7237" s="140">
        <v>827</v>
      </c>
    </row>
    <row r="7238" spans="2:5">
      <c r="B7238" s="139">
        <v>44452</v>
      </c>
      <c r="C7238" t="s">
        <v>570</v>
      </c>
      <c r="D7238" t="s">
        <v>565</v>
      </c>
      <c r="E7238" s="140">
        <v>328</v>
      </c>
    </row>
    <row r="7239" spans="2:5">
      <c r="B7239" s="139">
        <v>44244</v>
      </c>
      <c r="C7239" t="s">
        <v>571</v>
      </c>
      <c r="D7239" t="s">
        <v>563</v>
      </c>
      <c r="E7239" s="140">
        <v>563</v>
      </c>
    </row>
    <row r="7240" spans="2:5">
      <c r="B7240" s="139">
        <v>44265</v>
      </c>
      <c r="C7240" t="s">
        <v>569</v>
      </c>
      <c r="D7240" t="s">
        <v>565</v>
      </c>
      <c r="E7240" s="140">
        <v>316</v>
      </c>
    </row>
    <row r="7241" spans="2:5">
      <c r="B7241" s="139">
        <v>44235</v>
      </c>
      <c r="C7241" t="s">
        <v>571</v>
      </c>
      <c r="D7241" t="s">
        <v>565</v>
      </c>
      <c r="E7241" s="140">
        <v>631</v>
      </c>
    </row>
    <row r="7242" spans="2:5">
      <c r="B7242" s="139">
        <v>44436</v>
      </c>
      <c r="C7242" t="s">
        <v>571</v>
      </c>
      <c r="D7242" t="s">
        <v>565</v>
      </c>
      <c r="E7242" s="140">
        <v>258</v>
      </c>
    </row>
    <row r="7243" spans="2:5">
      <c r="B7243" s="139">
        <v>44407</v>
      </c>
      <c r="C7243" t="s">
        <v>568</v>
      </c>
      <c r="D7243" t="s">
        <v>563</v>
      </c>
      <c r="E7243" s="140">
        <v>649</v>
      </c>
    </row>
    <row r="7244" spans="2:5">
      <c r="B7244" s="139">
        <v>44275</v>
      </c>
      <c r="C7244" t="s">
        <v>569</v>
      </c>
      <c r="D7244" t="s">
        <v>565</v>
      </c>
      <c r="E7244" s="140">
        <v>820</v>
      </c>
    </row>
    <row r="7245" spans="2:5">
      <c r="B7245" s="139">
        <v>44228</v>
      </c>
      <c r="C7245" t="s">
        <v>567</v>
      </c>
      <c r="D7245" t="s">
        <v>563</v>
      </c>
      <c r="E7245" s="140">
        <v>127</v>
      </c>
    </row>
    <row r="7246" spans="2:5">
      <c r="B7246" s="139">
        <v>44486</v>
      </c>
      <c r="C7246" t="s">
        <v>568</v>
      </c>
      <c r="D7246" t="s">
        <v>563</v>
      </c>
      <c r="E7246" s="140">
        <v>802</v>
      </c>
    </row>
    <row r="7247" spans="2:5">
      <c r="B7247" s="139">
        <v>44400</v>
      </c>
      <c r="C7247" t="s">
        <v>569</v>
      </c>
      <c r="D7247" t="s">
        <v>563</v>
      </c>
      <c r="E7247" s="140">
        <v>215</v>
      </c>
    </row>
    <row r="7248" spans="2:5">
      <c r="B7248" s="139">
        <v>44403</v>
      </c>
      <c r="C7248" t="s">
        <v>571</v>
      </c>
      <c r="D7248" t="s">
        <v>560</v>
      </c>
      <c r="E7248" s="140">
        <v>523</v>
      </c>
    </row>
    <row r="7249" spans="2:5">
      <c r="B7249" s="139">
        <v>44342</v>
      </c>
      <c r="C7249" t="s">
        <v>570</v>
      </c>
      <c r="D7249" t="s">
        <v>560</v>
      </c>
      <c r="E7249" s="140">
        <v>979</v>
      </c>
    </row>
    <row r="7250" spans="2:5">
      <c r="B7250" s="139">
        <v>44465</v>
      </c>
      <c r="C7250" t="s">
        <v>562</v>
      </c>
      <c r="D7250" t="s">
        <v>563</v>
      </c>
      <c r="E7250" s="140">
        <v>423</v>
      </c>
    </row>
    <row r="7251" spans="2:5">
      <c r="B7251" s="139">
        <v>44545</v>
      </c>
      <c r="C7251" t="s">
        <v>566</v>
      </c>
      <c r="D7251" t="s">
        <v>563</v>
      </c>
      <c r="E7251" s="140">
        <v>495</v>
      </c>
    </row>
    <row r="7252" spans="2:5">
      <c r="B7252" s="139">
        <v>44488</v>
      </c>
      <c r="C7252" t="s">
        <v>567</v>
      </c>
      <c r="D7252" t="s">
        <v>563</v>
      </c>
      <c r="E7252" s="140">
        <v>311</v>
      </c>
    </row>
    <row r="7253" spans="2:5">
      <c r="B7253" s="139">
        <v>44395</v>
      </c>
      <c r="C7253" t="s">
        <v>568</v>
      </c>
      <c r="D7253" t="s">
        <v>563</v>
      </c>
      <c r="E7253" s="140">
        <v>262</v>
      </c>
    </row>
    <row r="7254" spans="2:5">
      <c r="B7254" s="139">
        <v>44277</v>
      </c>
      <c r="C7254" t="s">
        <v>566</v>
      </c>
      <c r="D7254" t="s">
        <v>560</v>
      </c>
      <c r="E7254" s="140">
        <v>759</v>
      </c>
    </row>
    <row r="7255" spans="2:5">
      <c r="B7255" s="139">
        <v>44560</v>
      </c>
      <c r="C7255" t="s">
        <v>570</v>
      </c>
      <c r="D7255" t="s">
        <v>560</v>
      </c>
      <c r="E7255" s="140">
        <v>493</v>
      </c>
    </row>
    <row r="7256" spans="2:5">
      <c r="B7256" s="139">
        <v>44418</v>
      </c>
      <c r="C7256" t="s">
        <v>559</v>
      </c>
      <c r="D7256" t="s">
        <v>560</v>
      </c>
      <c r="E7256" s="140">
        <v>938</v>
      </c>
    </row>
    <row r="7257" spans="2:5">
      <c r="B7257" s="139">
        <v>44300</v>
      </c>
      <c r="C7257" t="s">
        <v>566</v>
      </c>
      <c r="D7257" t="s">
        <v>565</v>
      </c>
      <c r="E7257" s="140">
        <v>985</v>
      </c>
    </row>
    <row r="7258" spans="2:5">
      <c r="B7258" s="139">
        <v>44556</v>
      </c>
      <c r="C7258" t="s">
        <v>568</v>
      </c>
      <c r="D7258" t="s">
        <v>565</v>
      </c>
      <c r="E7258" s="140">
        <v>250</v>
      </c>
    </row>
    <row r="7259" spans="2:5">
      <c r="B7259" s="139">
        <v>44379</v>
      </c>
      <c r="C7259" t="s">
        <v>570</v>
      </c>
      <c r="D7259" t="s">
        <v>560</v>
      </c>
      <c r="E7259" s="140">
        <v>334</v>
      </c>
    </row>
    <row r="7260" spans="2:5">
      <c r="B7260" s="139">
        <v>44307</v>
      </c>
      <c r="C7260" t="s">
        <v>570</v>
      </c>
      <c r="D7260" t="s">
        <v>560</v>
      </c>
      <c r="E7260" s="140">
        <v>506</v>
      </c>
    </row>
    <row r="7261" spans="2:5">
      <c r="B7261" s="139">
        <v>44275</v>
      </c>
      <c r="C7261" t="s">
        <v>571</v>
      </c>
      <c r="D7261" t="s">
        <v>565</v>
      </c>
      <c r="E7261" s="140">
        <v>822</v>
      </c>
    </row>
    <row r="7262" spans="2:5">
      <c r="B7262" s="139">
        <v>44512</v>
      </c>
      <c r="C7262" t="s">
        <v>568</v>
      </c>
      <c r="D7262" t="s">
        <v>560</v>
      </c>
      <c r="E7262" s="140">
        <v>157</v>
      </c>
    </row>
    <row r="7263" spans="2:5">
      <c r="B7263" s="139">
        <v>44249</v>
      </c>
      <c r="C7263" t="s">
        <v>568</v>
      </c>
      <c r="D7263" t="s">
        <v>560</v>
      </c>
      <c r="E7263" s="140">
        <v>404</v>
      </c>
    </row>
    <row r="7264" spans="2:5">
      <c r="B7264" s="139">
        <v>44516</v>
      </c>
      <c r="C7264" t="s">
        <v>562</v>
      </c>
      <c r="D7264" t="s">
        <v>563</v>
      </c>
      <c r="E7264" s="140">
        <v>230</v>
      </c>
    </row>
    <row r="7265" spans="2:5">
      <c r="B7265" s="139">
        <v>44299</v>
      </c>
      <c r="C7265" t="s">
        <v>561</v>
      </c>
      <c r="D7265" t="s">
        <v>565</v>
      </c>
      <c r="E7265" s="140">
        <v>798</v>
      </c>
    </row>
    <row r="7266" spans="2:5">
      <c r="B7266" s="139">
        <v>44559</v>
      </c>
      <c r="C7266" t="s">
        <v>568</v>
      </c>
      <c r="D7266" t="s">
        <v>565</v>
      </c>
      <c r="E7266" s="140">
        <v>504</v>
      </c>
    </row>
    <row r="7267" spans="2:5">
      <c r="B7267" s="139">
        <v>44342</v>
      </c>
      <c r="C7267" t="s">
        <v>561</v>
      </c>
      <c r="D7267" t="s">
        <v>565</v>
      </c>
      <c r="E7267" s="140">
        <v>408</v>
      </c>
    </row>
    <row r="7268" spans="2:5">
      <c r="B7268" s="139">
        <v>44456</v>
      </c>
      <c r="C7268" t="s">
        <v>568</v>
      </c>
      <c r="D7268" t="s">
        <v>560</v>
      </c>
      <c r="E7268" s="140">
        <v>345</v>
      </c>
    </row>
    <row r="7269" spans="2:5">
      <c r="B7269" s="139">
        <v>44349</v>
      </c>
      <c r="C7269" t="s">
        <v>562</v>
      </c>
      <c r="D7269" t="s">
        <v>565</v>
      </c>
      <c r="E7269" s="140">
        <v>215</v>
      </c>
    </row>
    <row r="7270" spans="2:5">
      <c r="B7270" s="139">
        <v>44539</v>
      </c>
      <c r="C7270" t="s">
        <v>570</v>
      </c>
      <c r="D7270" t="s">
        <v>560</v>
      </c>
      <c r="E7270" s="140">
        <v>847</v>
      </c>
    </row>
    <row r="7271" spans="2:5">
      <c r="B7271" s="139">
        <v>44251</v>
      </c>
      <c r="C7271" t="s">
        <v>559</v>
      </c>
      <c r="D7271" t="s">
        <v>560</v>
      </c>
      <c r="E7271" s="140">
        <v>811</v>
      </c>
    </row>
    <row r="7272" spans="2:5">
      <c r="B7272" s="139">
        <v>44514</v>
      </c>
      <c r="C7272" t="s">
        <v>559</v>
      </c>
      <c r="D7272" t="s">
        <v>563</v>
      </c>
      <c r="E7272" s="140">
        <v>711</v>
      </c>
    </row>
    <row r="7273" spans="2:5">
      <c r="B7273" s="139">
        <v>44518</v>
      </c>
      <c r="C7273" t="s">
        <v>562</v>
      </c>
      <c r="D7273" t="s">
        <v>563</v>
      </c>
      <c r="E7273" s="140">
        <v>225</v>
      </c>
    </row>
    <row r="7274" spans="2:5">
      <c r="B7274" s="139">
        <v>44409</v>
      </c>
      <c r="C7274" t="s">
        <v>566</v>
      </c>
      <c r="D7274" t="s">
        <v>565</v>
      </c>
      <c r="E7274" s="140">
        <v>503</v>
      </c>
    </row>
    <row r="7275" spans="2:5">
      <c r="B7275" s="139">
        <v>44495</v>
      </c>
      <c r="C7275" t="s">
        <v>567</v>
      </c>
      <c r="D7275" t="s">
        <v>563</v>
      </c>
      <c r="E7275" s="140">
        <v>415</v>
      </c>
    </row>
    <row r="7276" spans="2:5">
      <c r="B7276" s="139">
        <v>44406</v>
      </c>
      <c r="C7276" t="s">
        <v>567</v>
      </c>
      <c r="D7276" t="s">
        <v>560</v>
      </c>
      <c r="E7276" s="140">
        <v>731</v>
      </c>
    </row>
    <row r="7277" spans="2:5">
      <c r="B7277" s="139">
        <v>44243</v>
      </c>
      <c r="C7277" t="s">
        <v>568</v>
      </c>
      <c r="D7277" t="s">
        <v>563</v>
      </c>
      <c r="E7277" s="140">
        <v>926</v>
      </c>
    </row>
    <row r="7278" spans="2:5">
      <c r="B7278" s="139">
        <v>44525</v>
      </c>
      <c r="C7278" t="s">
        <v>568</v>
      </c>
      <c r="D7278" t="s">
        <v>565</v>
      </c>
      <c r="E7278" s="140">
        <v>372</v>
      </c>
    </row>
    <row r="7279" spans="2:5">
      <c r="B7279" s="139">
        <v>44403</v>
      </c>
      <c r="C7279" t="s">
        <v>562</v>
      </c>
      <c r="D7279" t="s">
        <v>560</v>
      </c>
      <c r="E7279" s="140">
        <v>539</v>
      </c>
    </row>
    <row r="7280" spans="2:5">
      <c r="B7280" s="139">
        <v>44321</v>
      </c>
      <c r="C7280" t="s">
        <v>559</v>
      </c>
      <c r="D7280" t="s">
        <v>560</v>
      </c>
      <c r="E7280" s="140">
        <v>310</v>
      </c>
    </row>
    <row r="7281" spans="2:5">
      <c r="B7281" s="139">
        <v>44305</v>
      </c>
      <c r="C7281" t="s">
        <v>562</v>
      </c>
      <c r="D7281" t="s">
        <v>560</v>
      </c>
      <c r="E7281" s="140">
        <v>937</v>
      </c>
    </row>
    <row r="7282" spans="2:5">
      <c r="B7282" s="139">
        <v>44198</v>
      </c>
      <c r="C7282" t="s">
        <v>571</v>
      </c>
      <c r="D7282" t="s">
        <v>565</v>
      </c>
      <c r="E7282" s="140">
        <v>721</v>
      </c>
    </row>
    <row r="7283" spans="2:5">
      <c r="B7283" s="139">
        <v>44283</v>
      </c>
      <c r="C7283" t="s">
        <v>566</v>
      </c>
      <c r="D7283" t="s">
        <v>560</v>
      </c>
      <c r="E7283" s="140">
        <v>502</v>
      </c>
    </row>
    <row r="7284" spans="2:5">
      <c r="B7284" s="139">
        <v>44337</v>
      </c>
      <c r="C7284" t="s">
        <v>567</v>
      </c>
      <c r="D7284" t="s">
        <v>563</v>
      </c>
      <c r="E7284" s="140">
        <v>352</v>
      </c>
    </row>
    <row r="7285" spans="2:5">
      <c r="B7285" s="139">
        <v>44301</v>
      </c>
      <c r="C7285" t="s">
        <v>568</v>
      </c>
      <c r="D7285" t="s">
        <v>565</v>
      </c>
      <c r="E7285" s="140">
        <v>313</v>
      </c>
    </row>
    <row r="7286" spans="2:5">
      <c r="B7286" s="139">
        <v>44215</v>
      </c>
      <c r="C7286" t="s">
        <v>570</v>
      </c>
      <c r="D7286" t="s">
        <v>563</v>
      </c>
      <c r="E7286" s="140">
        <v>548</v>
      </c>
    </row>
    <row r="7287" spans="2:5">
      <c r="B7287" s="139">
        <v>44315</v>
      </c>
      <c r="C7287" t="s">
        <v>559</v>
      </c>
      <c r="D7287" t="s">
        <v>563</v>
      </c>
      <c r="E7287" s="140">
        <v>430</v>
      </c>
    </row>
    <row r="7288" spans="2:5">
      <c r="B7288" s="139">
        <v>44459</v>
      </c>
      <c r="C7288" t="s">
        <v>564</v>
      </c>
      <c r="D7288" t="s">
        <v>563</v>
      </c>
      <c r="E7288" s="140">
        <v>826</v>
      </c>
    </row>
    <row r="7289" spans="2:5">
      <c r="B7289" s="139">
        <v>44436</v>
      </c>
      <c r="C7289" t="s">
        <v>566</v>
      </c>
      <c r="D7289" t="s">
        <v>560</v>
      </c>
      <c r="E7289" s="140">
        <v>988</v>
      </c>
    </row>
    <row r="7290" spans="2:5">
      <c r="B7290" s="139">
        <v>44340</v>
      </c>
      <c r="C7290" t="s">
        <v>566</v>
      </c>
      <c r="D7290" t="s">
        <v>563</v>
      </c>
      <c r="E7290" s="140">
        <v>504</v>
      </c>
    </row>
    <row r="7291" spans="2:5">
      <c r="B7291" s="139">
        <v>44556</v>
      </c>
      <c r="C7291" t="s">
        <v>559</v>
      </c>
      <c r="D7291" t="s">
        <v>560</v>
      </c>
      <c r="E7291" s="140">
        <v>916</v>
      </c>
    </row>
    <row r="7292" spans="2:5">
      <c r="B7292" s="139">
        <v>44339</v>
      </c>
      <c r="C7292" t="s">
        <v>567</v>
      </c>
      <c r="D7292" t="s">
        <v>560</v>
      </c>
      <c r="E7292" s="140">
        <v>419</v>
      </c>
    </row>
    <row r="7293" spans="2:5">
      <c r="B7293" s="139">
        <v>44371</v>
      </c>
      <c r="C7293" t="s">
        <v>567</v>
      </c>
      <c r="D7293" t="s">
        <v>565</v>
      </c>
      <c r="E7293" s="140">
        <v>969</v>
      </c>
    </row>
    <row r="7294" spans="2:5">
      <c r="B7294" s="139">
        <v>44495</v>
      </c>
      <c r="C7294" t="s">
        <v>562</v>
      </c>
      <c r="D7294" t="s">
        <v>563</v>
      </c>
      <c r="E7294" s="140">
        <v>128</v>
      </c>
    </row>
    <row r="7295" spans="2:5">
      <c r="B7295" s="139">
        <v>44270</v>
      </c>
      <c r="C7295" t="s">
        <v>562</v>
      </c>
      <c r="D7295" t="s">
        <v>565</v>
      </c>
      <c r="E7295" s="140">
        <v>766</v>
      </c>
    </row>
    <row r="7296" spans="2:5">
      <c r="B7296" s="139">
        <v>44503</v>
      </c>
      <c r="C7296" t="s">
        <v>567</v>
      </c>
      <c r="D7296" t="s">
        <v>560</v>
      </c>
      <c r="E7296" s="140">
        <v>610</v>
      </c>
    </row>
    <row r="7297" spans="2:5">
      <c r="B7297" s="139">
        <v>44331</v>
      </c>
      <c r="C7297" t="s">
        <v>562</v>
      </c>
      <c r="D7297" t="s">
        <v>565</v>
      </c>
      <c r="E7297" s="140">
        <v>416</v>
      </c>
    </row>
    <row r="7298" spans="2:5">
      <c r="B7298" s="139">
        <v>44281</v>
      </c>
      <c r="C7298" t="s">
        <v>567</v>
      </c>
      <c r="D7298" t="s">
        <v>565</v>
      </c>
      <c r="E7298" s="140">
        <v>330</v>
      </c>
    </row>
    <row r="7299" spans="2:5">
      <c r="B7299" s="139">
        <v>44266</v>
      </c>
      <c r="C7299" t="s">
        <v>569</v>
      </c>
      <c r="D7299" t="s">
        <v>560</v>
      </c>
      <c r="E7299" s="140">
        <v>942</v>
      </c>
    </row>
    <row r="7300" spans="2:5">
      <c r="B7300" s="139">
        <v>44537</v>
      </c>
      <c r="C7300" t="s">
        <v>569</v>
      </c>
      <c r="D7300" t="s">
        <v>565</v>
      </c>
      <c r="E7300" s="140">
        <v>259</v>
      </c>
    </row>
    <row r="7301" spans="2:5">
      <c r="B7301" s="139">
        <v>44425</v>
      </c>
      <c r="C7301" t="s">
        <v>564</v>
      </c>
      <c r="D7301" t="s">
        <v>565</v>
      </c>
      <c r="E7301" s="140">
        <v>291</v>
      </c>
    </row>
    <row r="7302" spans="2:5">
      <c r="B7302" s="139">
        <v>44513</v>
      </c>
      <c r="C7302" t="s">
        <v>566</v>
      </c>
      <c r="D7302" t="s">
        <v>565</v>
      </c>
      <c r="E7302" s="140">
        <v>176</v>
      </c>
    </row>
    <row r="7303" spans="2:5">
      <c r="B7303" s="139">
        <v>44243</v>
      </c>
      <c r="C7303" t="s">
        <v>569</v>
      </c>
      <c r="D7303" t="s">
        <v>565</v>
      </c>
      <c r="E7303" s="140">
        <v>668</v>
      </c>
    </row>
    <row r="7304" spans="2:5">
      <c r="B7304" s="139">
        <v>44394</v>
      </c>
      <c r="C7304" t="s">
        <v>570</v>
      </c>
      <c r="D7304" t="s">
        <v>565</v>
      </c>
      <c r="E7304" s="140">
        <v>409</v>
      </c>
    </row>
    <row r="7305" spans="2:5">
      <c r="B7305" s="139">
        <v>44306</v>
      </c>
      <c r="C7305" t="s">
        <v>569</v>
      </c>
      <c r="D7305" t="s">
        <v>560</v>
      </c>
      <c r="E7305" s="140">
        <v>243</v>
      </c>
    </row>
    <row r="7306" spans="2:5">
      <c r="B7306" s="139">
        <v>44256</v>
      </c>
      <c r="C7306" t="s">
        <v>559</v>
      </c>
      <c r="D7306" t="s">
        <v>560</v>
      </c>
      <c r="E7306" s="140">
        <v>414</v>
      </c>
    </row>
    <row r="7307" spans="2:5">
      <c r="B7307" s="139">
        <v>44527</v>
      </c>
      <c r="C7307" t="s">
        <v>561</v>
      </c>
      <c r="D7307" t="s">
        <v>563</v>
      </c>
      <c r="E7307" s="140">
        <v>974</v>
      </c>
    </row>
    <row r="7308" spans="2:5">
      <c r="B7308" s="139">
        <v>44344</v>
      </c>
      <c r="C7308" t="s">
        <v>566</v>
      </c>
      <c r="D7308" t="s">
        <v>565</v>
      </c>
      <c r="E7308" s="140">
        <v>318</v>
      </c>
    </row>
    <row r="7309" spans="2:5">
      <c r="B7309" s="139">
        <v>44260</v>
      </c>
      <c r="C7309" t="s">
        <v>561</v>
      </c>
      <c r="D7309" t="s">
        <v>563</v>
      </c>
      <c r="E7309" s="140">
        <v>175</v>
      </c>
    </row>
    <row r="7310" spans="2:5">
      <c r="B7310" s="139">
        <v>44485</v>
      </c>
      <c r="C7310" t="s">
        <v>559</v>
      </c>
      <c r="D7310" t="s">
        <v>565</v>
      </c>
      <c r="E7310" s="140">
        <v>420</v>
      </c>
    </row>
    <row r="7311" spans="2:5">
      <c r="B7311" s="139">
        <v>44353</v>
      </c>
      <c r="C7311" t="s">
        <v>564</v>
      </c>
      <c r="D7311" t="s">
        <v>560</v>
      </c>
      <c r="E7311" s="140">
        <v>548</v>
      </c>
    </row>
    <row r="7312" spans="2:5">
      <c r="B7312" s="139">
        <v>44480</v>
      </c>
      <c r="C7312" t="s">
        <v>570</v>
      </c>
      <c r="D7312" t="s">
        <v>560</v>
      </c>
      <c r="E7312" s="140">
        <v>514</v>
      </c>
    </row>
    <row r="7313" spans="2:5">
      <c r="B7313" s="139">
        <v>44321</v>
      </c>
      <c r="C7313" t="s">
        <v>571</v>
      </c>
      <c r="D7313" t="s">
        <v>565</v>
      </c>
      <c r="E7313" s="140">
        <v>225</v>
      </c>
    </row>
    <row r="7314" spans="2:5">
      <c r="B7314" s="139">
        <v>44470</v>
      </c>
      <c r="C7314" t="s">
        <v>561</v>
      </c>
      <c r="D7314" t="s">
        <v>560</v>
      </c>
      <c r="E7314" s="140">
        <v>124</v>
      </c>
    </row>
    <row r="7315" spans="2:5">
      <c r="B7315" s="139">
        <v>44382</v>
      </c>
      <c r="C7315" t="s">
        <v>561</v>
      </c>
      <c r="D7315" t="s">
        <v>560</v>
      </c>
      <c r="E7315" s="140">
        <v>865</v>
      </c>
    </row>
    <row r="7316" spans="2:5">
      <c r="B7316" s="139">
        <v>44357</v>
      </c>
      <c r="C7316" t="s">
        <v>562</v>
      </c>
      <c r="D7316" t="s">
        <v>560</v>
      </c>
      <c r="E7316" s="140">
        <v>875</v>
      </c>
    </row>
    <row r="7317" spans="2:5">
      <c r="B7317" s="139">
        <v>44338</v>
      </c>
      <c r="C7317" t="s">
        <v>569</v>
      </c>
      <c r="D7317" t="s">
        <v>563</v>
      </c>
      <c r="E7317" s="140">
        <v>944</v>
      </c>
    </row>
    <row r="7318" spans="2:5">
      <c r="B7318" s="139">
        <v>44212</v>
      </c>
      <c r="C7318" t="s">
        <v>561</v>
      </c>
      <c r="D7318" t="s">
        <v>563</v>
      </c>
      <c r="E7318" s="140">
        <v>787</v>
      </c>
    </row>
    <row r="7319" spans="2:5">
      <c r="B7319" s="139">
        <v>44216</v>
      </c>
      <c r="C7319" t="s">
        <v>564</v>
      </c>
      <c r="D7319" t="s">
        <v>563</v>
      </c>
      <c r="E7319" s="140">
        <v>685</v>
      </c>
    </row>
    <row r="7320" spans="2:5">
      <c r="B7320" s="139">
        <v>44423</v>
      </c>
      <c r="C7320" t="s">
        <v>567</v>
      </c>
      <c r="D7320" t="s">
        <v>563</v>
      </c>
      <c r="E7320" s="140">
        <v>623</v>
      </c>
    </row>
    <row r="7321" spans="2:5">
      <c r="B7321" s="139">
        <v>44471</v>
      </c>
      <c r="C7321" t="s">
        <v>568</v>
      </c>
      <c r="D7321" t="s">
        <v>563</v>
      </c>
      <c r="E7321" s="140">
        <v>324</v>
      </c>
    </row>
    <row r="7322" spans="2:5">
      <c r="B7322" s="139">
        <v>44453</v>
      </c>
      <c r="C7322" t="s">
        <v>564</v>
      </c>
      <c r="D7322" t="s">
        <v>565</v>
      </c>
      <c r="E7322" s="140">
        <v>825</v>
      </c>
    </row>
    <row r="7323" spans="2:5">
      <c r="B7323" s="139">
        <v>44359</v>
      </c>
      <c r="C7323" t="s">
        <v>562</v>
      </c>
      <c r="D7323" t="s">
        <v>565</v>
      </c>
      <c r="E7323" s="140">
        <v>139</v>
      </c>
    </row>
    <row r="7324" spans="2:5">
      <c r="B7324" s="139">
        <v>44512</v>
      </c>
      <c r="C7324" t="s">
        <v>568</v>
      </c>
      <c r="D7324" t="s">
        <v>560</v>
      </c>
      <c r="E7324" s="140">
        <v>584</v>
      </c>
    </row>
    <row r="7325" spans="2:5">
      <c r="B7325" s="139">
        <v>44251</v>
      </c>
      <c r="C7325" t="s">
        <v>571</v>
      </c>
      <c r="D7325" t="s">
        <v>560</v>
      </c>
      <c r="E7325" s="140">
        <v>840</v>
      </c>
    </row>
    <row r="7326" spans="2:5">
      <c r="B7326" s="139">
        <v>44276</v>
      </c>
      <c r="C7326" t="s">
        <v>567</v>
      </c>
      <c r="D7326" t="s">
        <v>563</v>
      </c>
      <c r="E7326" s="140">
        <v>904</v>
      </c>
    </row>
    <row r="7327" spans="2:5">
      <c r="B7327" s="139">
        <v>44527</v>
      </c>
      <c r="C7327" t="s">
        <v>570</v>
      </c>
      <c r="D7327" t="s">
        <v>565</v>
      </c>
      <c r="E7327" s="140">
        <v>952</v>
      </c>
    </row>
    <row r="7328" spans="2:5">
      <c r="B7328" s="139">
        <v>44450</v>
      </c>
      <c r="C7328" t="s">
        <v>568</v>
      </c>
      <c r="D7328" t="s">
        <v>560</v>
      </c>
      <c r="E7328" s="140">
        <v>730</v>
      </c>
    </row>
    <row r="7329" spans="2:5">
      <c r="B7329" s="139">
        <v>44207</v>
      </c>
      <c r="C7329" t="s">
        <v>559</v>
      </c>
      <c r="D7329" t="s">
        <v>560</v>
      </c>
      <c r="E7329" s="140">
        <v>259</v>
      </c>
    </row>
    <row r="7330" spans="2:5">
      <c r="B7330" s="139">
        <v>44228</v>
      </c>
      <c r="C7330" t="s">
        <v>569</v>
      </c>
      <c r="D7330" t="s">
        <v>563</v>
      </c>
      <c r="E7330" s="140">
        <v>118</v>
      </c>
    </row>
    <row r="7331" spans="2:5">
      <c r="B7331" s="139">
        <v>44319</v>
      </c>
      <c r="C7331" t="s">
        <v>566</v>
      </c>
      <c r="D7331" t="s">
        <v>563</v>
      </c>
      <c r="E7331" s="140">
        <v>140</v>
      </c>
    </row>
    <row r="7332" spans="2:5">
      <c r="B7332" s="139">
        <v>44553</v>
      </c>
      <c r="C7332" t="s">
        <v>564</v>
      </c>
      <c r="D7332" t="s">
        <v>560</v>
      </c>
      <c r="E7332" s="140">
        <v>396</v>
      </c>
    </row>
    <row r="7333" spans="2:5">
      <c r="B7333" s="139">
        <v>44384</v>
      </c>
      <c r="C7333" t="s">
        <v>566</v>
      </c>
      <c r="D7333" t="s">
        <v>560</v>
      </c>
      <c r="E7333" s="140">
        <v>651</v>
      </c>
    </row>
    <row r="7334" spans="2:5">
      <c r="B7334" s="139">
        <v>44333</v>
      </c>
      <c r="C7334" t="s">
        <v>566</v>
      </c>
      <c r="D7334" t="s">
        <v>560</v>
      </c>
      <c r="E7334" s="140">
        <v>722</v>
      </c>
    </row>
    <row r="7335" spans="2:5">
      <c r="B7335" s="139">
        <v>44232</v>
      </c>
      <c r="C7335" t="s">
        <v>562</v>
      </c>
      <c r="D7335" t="s">
        <v>560</v>
      </c>
      <c r="E7335" s="140">
        <v>326</v>
      </c>
    </row>
    <row r="7336" spans="2:5">
      <c r="B7336" s="139">
        <v>44416</v>
      </c>
      <c r="C7336" t="s">
        <v>566</v>
      </c>
      <c r="D7336" t="s">
        <v>565</v>
      </c>
      <c r="E7336" s="140">
        <v>513</v>
      </c>
    </row>
    <row r="7337" spans="2:5">
      <c r="B7337" s="139">
        <v>44216</v>
      </c>
      <c r="C7337" t="s">
        <v>561</v>
      </c>
      <c r="D7337" t="s">
        <v>560</v>
      </c>
      <c r="E7337" s="140">
        <v>711</v>
      </c>
    </row>
    <row r="7338" spans="2:5">
      <c r="B7338" s="139">
        <v>44207</v>
      </c>
      <c r="C7338" t="s">
        <v>566</v>
      </c>
      <c r="D7338" t="s">
        <v>560</v>
      </c>
      <c r="E7338" s="140">
        <v>849</v>
      </c>
    </row>
    <row r="7339" spans="2:5">
      <c r="B7339" s="139">
        <v>44550</v>
      </c>
      <c r="C7339" t="s">
        <v>564</v>
      </c>
      <c r="D7339" t="s">
        <v>565</v>
      </c>
      <c r="E7339" s="140">
        <v>520</v>
      </c>
    </row>
    <row r="7340" spans="2:5">
      <c r="B7340" s="139">
        <v>44551</v>
      </c>
      <c r="C7340" t="s">
        <v>569</v>
      </c>
      <c r="D7340" t="s">
        <v>560</v>
      </c>
      <c r="E7340" s="140">
        <v>637</v>
      </c>
    </row>
    <row r="7341" spans="2:5">
      <c r="B7341" s="139">
        <v>44375</v>
      </c>
      <c r="C7341" t="s">
        <v>567</v>
      </c>
      <c r="D7341" t="s">
        <v>563</v>
      </c>
      <c r="E7341" s="140">
        <v>211</v>
      </c>
    </row>
    <row r="7342" spans="2:5">
      <c r="B7342" s="139">
        <v>44372</v>
      </c>
      <c r="C7342" t="s">
        <v>562</v>
      </c>
      <c r="D7342" t="s">
        <v>560</v>
      </c>
      <c r="E7342" s="140">
        <v>432</v>
      </c>
    </row>
    <row r="7343" spans="2:5">
      <c r="B7343" s="139">
        <v>44300</v>
      </c>
      <c r="C7343" t="s">
        <v>566</v>
      </c>
      <c r="D7343" t="s">
        <v>563</v>
      </c>
      <c r="E7343" s="140">
        <v>913</v>
      </c>
    </row>
    <row r="7344" spans="2:5">
      <c r="B7344" s="139">
        <v>44219</v>
      </c>
      <c r="C7344" t="s">
        <v>568</v>
      </c>
      <c r="D7344" t="s">
        <v>563</v>
      </c>
      <c r="E7344" s="140">
        <v>532</v>
      </c>
    </row>
    <row r="7345" spans="2:5">
      <c r="B7345" s="139">
        <v>44535</v>
      </c>
      <c r="C7345" t="s">
        <v>564</v>
      </c>
      <c r="D7345" t="s">
        <v>563</v>
      </c>
      <c r="E7345" s="140">
        <v>374</v>
      </c>
    </row>
    <row r="7346" spans="2:5">
      <c r="B7346" s="139">
        <v>44230</v>
      </c>
      <c r="C7346" t="s">
        <v>562</v>
      </c>
      <c r="D7346" t="s">
        <v>563</v>
      </c>
      <c r="E7346" s="140">
        <v>466</v>
      </c>
    </row>
    <row r="7347" spans="2:5">
      <c r="B7347" s="139">
        <v>44341</v>
      </c>
      <c r="C7347" t="s">
        <v>566</v>
      </c>
      <c r="D7347" t="s">
        <v>563</v>
      </c>
      <c r="E7347" s="140">
        <v>661</v>
      </c>
    </row>
    <row r="7348" spans="2:5">
      <c r="B7348" s="139">
        <v>44298</v>
      </c>
      <c r="C7348" t="s">
        <v>570</v>
      </c>
      <c r="D7348" t="s">
        <v>563</v>
      </c>
      <c r="E7348" s="140">
        <v>792</v>
      </c>
    </row>
    <row r="7349" spans="2:5">
      <c r="B7349" s="139">
        <v>44246</v>
      </c>
      <c r="C7349" t="s">
        <v>566</v>
      </c>
      <c r="D7349" t="s">
        <v>563</v>
      </c>
      <c r="E7349" s="140">
        <v>407</v>
      </c>
    </row>
    <row r="7350" spans="2:5">
      <c r="B7350" s="139">
        <v>44233</v>
      </c>
      <c r="C7350" t="s">
        <v>571</v>
      </c>
      <c r="D7350" t="s">
        <v>563</v>
      </c>
      <c r="E7350" s="140">
        <v>918</v>
      </c>
    </row>
    <row r="7351" spans="2:5">
      <c r="B7351" s="139">
        <v>44560</v>
      </c>
      <c r="C7351" t="s">
        <v>570</v>
      </c>
      <c r="D7351" t="s">
        <v>563</v>
      </c>
      <c r="E7351" s="140">
        <v>367</v>
      </c>
    </row>
    <row r="7352" spans="2:5">
      <c r="B7352" s="139">
        <v>44390</v>
      </c>
      <c r="C7352" t="s">
        <v>561</v>
      </c>
      <c r="D7352" t="s">
        <v>560</v>
      </c>
      <c r="E7352" s="140">
        <v>571</v>
      </c>
    </row>
    <row r="7353" spans="2:5">
      <c r="B7353" s="139">
        <v>44387</v>
      </c>
      <c r="C7353" t="s">
        <v>566</v>
      </c>
      <c r="D7353" t="s">
        <v>560</v>
      </c>
      <c r="E7353" s="140">
        <v>694</v>
      </c>
    </row>
    <row r="7354" spans="2:5">
      <c r="B7354" s="139">
        <v>44201</v>
      </c>
      <c r="C7354" t="s">
        <v>561</v>
      </c>
      <c r="D7354" t="s">
        <v>560</v>
      </c>
      <c r="E7354" s="140">
        <v>115</v>
      </c>
    </row>
    <row r="7355" spans="2:5">
      <c r="B7355" s="139">
        <v>44473</v>
      </c>
      <c r="C7355" t="s">
        <v>567</v>
      </c>
      <c r="D7355" t="s">
        <v>563</v>
      </c>
      <c r="E7355" s="140">
        <v>675</v>
      </c>
    </row>
    <row r="7356" spans="2:5">
      <c r="B7356" s="139">
        <v>44497</v>
      </c>
      <c r="C7356" t="s">
        <v>568</v>
      </c>
      <c r="D7356" t="s">
        <v>563</v>
      </c>
      <c r="E7356" s="140">
        <v>213</v>
      </c>
    </row>
    <row r="7357" spans="2:5">
      <c r="B7357" s="139">
        <v>44430</v>
      </c>
      <c r="C7357" t="s">
        <v>569</v>
      </c>
      <c r="D7357" t="s">
        <v>560</v>
      </c>
      <c r="E7357" s="140">
        <v>805</v>
      </c>
    </row>
    <row r="7358" spans="2:5">
      <c r="B7358" s="139">
        <v>44390</v>
      </c>
      <c r="C7358" t="s">
        <v>564</v>
      </c>
      <c r="D7358" t="s">
        <v>560</v>
      </c>
      <c r="E7358" s="140">
        <v>552</v>
      </c>
    </row>
    <row r="7359" spans="2:5">
      <c r="B7359" s="139">
        <v>44345</v>
      </c>
      <c r="C7359" t="s">
        <v>570</v>
      </c>
      <c r="D7359" t="s">
        <v>565</v>
      </c>
      <c r="E7359" s="140">
        <v>392</v>
      </c>
    </row>
    <row r="7360" spans="2:5">
      <c r="B7360" s="139">
        <v>44469</v>
      </c>
      <c r="C7360" t="s">
        <v>569</v>
      </c>
      <c r="D7360" t="s">
        <v>565</v>
      </c>
      <c r="E7360" s="140">
        <v>434</v>
      </c>
    </row>
    <row r="7361" spans="2:5">
      <c r="B7361" s="139">
        <v>44317</v>
      </c>
      <c r="C7361" t="s">
        <v>559</v>
      </c>
      <c r="D7361" t="s">
        <v>565</v>
      </c>
      <c r="E7361" s="140">
        <v>426</v>
      </c>
    </row>
    <row r="7362" spans="2:5">
      <c r="B7362" s="139">
        <v>44446</v>
      </c>
      <c r="C7362" t="s">
        <v>569</v>
      </c>
      <c r="D7362" t="s">
        <v>565</v>
      </c>
      <c r="E7362" s="140">
        <v>104</v>
      </c>
    </row>
    <row r="7363" spans="2:5">
      <c r="B7363" s="139">
        <v>44483</v>
      </c>
      <c r="C7363" t="s">
        <v>568</v>
      </c>
      <c r="D7363" t="s">
        <v>565</v>
      </c>
      <c r="E7363" s="140">
        <v>810</v>
      </c>
    </row>
    <row r="7364" spans="2:5">
      <c r="B7364" s="139">
        <v>44454</v>
      </c>
      <c r="C7364" t="s">
        <v>566</v>
      </c>
      <c r="D7364" t="s">
        <v>560</v>
      </c>
      <c r="E7364" s="140">
        <v>475</v>
      </c>
    </row>
    <row r="7365" spans="2:5">
      <c r="B7365" s="139">
        <v>44282</v>
      </c>
      <c r="C7365" t="s">
        <v>562</v>
      </c>
      <c r="D7365" t="s">
        <v>563</v>
      </c>
      <c r="E7365" s="140">
        <v>994</v>
      </c>
    </row>
    <row r="7366" spans="2:5">
      <c r="B7366" s="139">
        <v>44311</v>
      </c>
      <c r="C7366" t="s">
        <v>562</v>
      </c>
      <c r="D7366" t="s">
        <v>560</v>
      </c>
      <c r="E7366" s="140">
        <v>682</v>
      </c>
    </row>
    <row r="7367" spans="2:5">
      <c r="B7367" s="139">
        <v>44337</v>
      </c>
      <c r="C7367" t="s">
        <v>564</v>
      </c>
      <c r="D7367" t="s">
        <v>565</v>
      </c>
      <c r="E7367" s="140">
        <v>350</v>
      </c>
    </row>
    <row r="7368" spans="2:5">
      <c r="B7368" s="139">
        <v>44458</v>
      </c>
      <c r="C7368" t="s">
        <v>564</v>
      </c>
      <c r="D7368" t="s">
        <v>560</v>
      </c>
      <c r="E7368" s="140">
        <v>305</v>
      </c>
    </row>
    <row r="7369" spans="2:5">
      <c r="B7369" s="139">
        <v>44258</v>
      </c>
      <c r="C7369" t="s">
        <v>568</v>
      </c>
      <c r="D7369" t="s">
        <v>563</v>
      </c>
      <c r="E7369" s="140">
        <v>287</v>
      </c>
    </row>
    <row r="7370" spans="2:5">
      <c r="B7370" s="139">
        <v>44547</v>
      </c>
      <c r="C7370" t="s">
        <v>559</v>
      </c>
      <c r="D7370" t="s">
        <v>565</v>
      </c>
      <c r="E7370" s="140">
        <v>743</v>
      </c>
    </row>
    <row r="7371" spans="2:5">
      <c r="B7371" s="139">
        <v>44217</v>
      </c>
      <c r="C7371" t="s">
        <v>571</v>
      </c>
      <c r="D7371" t="s">
        <v>565</v>
      </c>
      <c r="E7371" s="140">
        <v>702</v>
      </c>
    </row>
    <row r="7372" spans="2:5">
      <c r="B7372" s="139">
        <v>44204</v>
      </c>
      <c r="C7372" t="s">
        <v>559</v>
      </c>
      <c r="D7372" t="s">
        <v>560</v>
      </c>
      <c r="E7372" s="140">
        <v>348</v>
      </c>
    </row>
    <row r="7373" spans="2:5">
      <c r="B7373" s="139">
        <v>44278</v>
      </c>
      <c r="C7373" t="s">
        <v>570</v>
      </c>
      <c r="D7373" t="s">
        <v>565</v>
      </c>
      <c r="E7373" s="140">
        <v>745</v>
      </c>
    </row>
    <row r="7374" spans="2:5">
      <c r="B7374" s="139">
        <v>44348</v>
      </c>
      <c r="C7374" t="s">
        <v>569</v>
      </c>
      <c r="D7374" t="s">
        <v>565</v>
      </c>
      <c r="E7374" s="140">
        <v>171</v>
      </c>
    </row>
    <row r="7375" spans="2:5">
      <c r="B7375" s="139">
        <v>44252</v>
      </c>
      <c r="C7375" t="s">
        <v>566</v>
      </c>
      <c r="D7375" t="s">
        <v>565</v>
      </c>
      <c r="E7375" s="140">
        <v>340</v>
      </c>
    </row>
    <row r="7376" spans="2:5">
      <c r="B7376" s="139">
        <v>44222</v>
      </c>
      <c r="C7376" t="s">
        <v>562</v>
      </c>
      <c r="D7376" t="s">
        <v>563</v>
      </c>
      <c r="E7376" s="140">
        <v>147</v>
      </c>
    </row>
    <row r="7377" spans="2:5">
      <c r="B7377" s="139">
        <v>44450</v>
      </c>
      <c r="C7377" t="s">
        <v>559</v>
      </c>
      <c r="D7377" t="s">
        <v>565</v>
      </c>
      <c r="E7377" s="140">
        <v>210</v>
      </c>
    </row>
    <row r="7378" spans="2:5">
      <c r="B7378" s="139">
        <v>44296</v>
      </c>
      <c r="C7378" t="s">
        <v>567</v>
      </c>
      <c r="D7378" t="s">
        <v>565</v>
      </c>
      <c r="E7378" s="140">
        <v>662</v>
      </c>
    </row>
    <row r="7379" spans="2:5">
      <c r="B7379" s="139">
        <v>44519</v>
      </c>
      <c r="C7379" t="s">
        <v>568</v>
      </c>
      <c r="D7379" t="s">
        <v>560</v>
      </c>
      <c r="E7379" s="140">
        <v>463</v>
      </c>
    </row>
    <row r="7380" spans="2:5">
      <c r="B7380" s="139">
        <v>44449</v>
      </c>
      <c r="C7380" t="s">
        <v>566</v>
      </c>
      <c r="D7380" t="s">
        <v>560</v>
      </c>
      <c r="E7380" s="140">
        <v>285</v>
      </c>
    </row>
    <row r="7381" spans="2:5">
      <c r="B7381" s="139">
        <v>44309</v>
      </c>
      <c r="C7381" t="s">
        <v>564</v>
      </c>
      <c r="D7381" t="s">
        <v>565</v>
      </c>
      <c r="E7381" s="140">
        <v>111</v>
      </c>
    </row>
    <row r="7382" spans="2:5">
      <c r="B7382" s="139">
        <v>44300</v>
      </c>
      <c r="C7382" t="s">
        <v>564</v>
      </c>
      <c r="D7382" t="s">
        <v>563</v>
      </c>
      <c r="E7382" s="140">
        <v>251</v>
      </c>
    </row>
    <row r="7383" spans="2:5">
      <c r="B7383" s="139">
        <v>44522</v>
      </c>
      <c r="C7383" t="s">
        <v>569</v>
      </c>
      <c r="D7383" t="s">
        <v>560</v>
      </c>
      <c r="E7383" s="140">
        <v>909</v>
      </c>
    </row>
    <row r="7384" spans="2:5">
      <c r="B7384" s="139">
        <v>44200</v>
      </c>
      <c r="C7384" t="s">
        <v>568</v>
      </c>
      <c r="D7384" t="s">
        <v>563</v>
      </c>
      <c r="E7384" s="140">
        <v>698</v>
      </c>
    </row>
    <row r="7385" spans="2:5">
      <c r="B7385" s="139">
        <v>44479</v>
      </c>
      <c r="C7385" t="s">
        <v>567</v>
      </c>
      <c r="D7385" t="s">
        <v>563</v>
      </c>
      <c r="E7385" s="140">
        <v>298</v>
      </c>
    </row>
    <row r="7386" spans="2:5">
      <c r="B7386" s="139">
        <v>44489</v>
      </c>
      <c r="C7386" t="s">
        <v>559</v>
      </c>
      <c r="D7386" t="s">
        <v>563</v>
      </c>
      <c r="E7386" s="140">
        <v>696</v>
      </c>
    </row>
    <row r="7387" spans="2:5">
      <c r="B7387" s="139">
        <v>44488</v>
      </c>
      <c r="C7387" t="s">
        <v>559</v>
      </c>
      <c r="D7387" t="s">
        <v>560</v>
      </c>
      <c r="E7387" s="140">
        <v>146</v>
      </c>
    </row>
    <row r="7388" spans="2:5">
      <c r="B7388" s="139">
        <v>44480</v>
      </c>
      <c r="C7388" t="s">
        <v>568</v>
      </c>
      <c r="D7388" t="s">
        <v>565</v>
      </c>
      <c r="E7388" s="140">
        <v>229</v>
      </c>
    </row>
    <row r="7389" spans="2:5">
      <c r="B7389" s="139">
        <v>44479</v>
      </c>
      <c r="C7389" t="s">
        <v>569</v>
      </c>
      <c r="D7389" t="s">
        <v>560</v>
      </c>
      <c r="E7389" s="140">
        <v>654</v>
      </c>
    </row>
    <row r="7390" spans="2:5">
      <c r="B7390" s="139">
        <v>44500</v>
      </c>
      <c r="C7390" t="s">
        <v>567</v>
      </c>
      <c r="D7390" t="s">
        <v>560</v>
      </c>
      <c r="E7390" s="140">
        <v>504</v>
      </c>
    </row>
    <row r="7391" spans="2:5">
      <c r="B7391" s="139">
        <v>44509</v>
      </c>
      <c r="C7391" t="s">
        <v>567</v>
      </c>
      <c r="D7391" t="s">
        <v>565</v>
      </c>
      <c r="E7391" s="140">
        <v>772</v>
      </c>
    </row>
    <row r="7392" spans="2:5">
      <c r="B7392" s="139">
        <v>44493</v>
      </c>
      <c r="C7392" t="s">
        <v>569</v>
      </c>
      <c r="D7392" t="s">
        <v>563</v>
      </c>
      <c r="E7392" s="140">
        <v>620</v>
      </c>
    </row>
    <row r="7393" spans="2:5">
      <c r="B7393" s="139">
        <v>44206</v>
      </c>
      <c r="C7393" t="s">
        <v>566</v>
      </c>
      <c r="D7393" t="s">
        <v>563</v>
      </c>
      <c r="E7393" s="140">
        <v>907</v>
      </c>
    </row>
    <row r="7394" spans="2:5">
      <c r="B7394" s="139">
        <v>44257</v>
      </c>
      <c r="C7394" t="s">
        <v>571</v>
      </c>
      <c r="D7394" t="s">
        <v>565</v>
      </c>
      <c r="E7394" s="140">
        <v>628</v>
      </c>
    </row>
    <row r="7395" spans="2:5">
      <c r="B7395" s="139">
        <v>44372</v>
      </c>
      <c r="C7395" t="s">
        <v>559</v>
      </c>
      <c r="D7395" t="s">
        <v>563</v>
      </c>
      <c r="E7395" s="140">
        <v>722</v>
      </c>
    </row>
    <row r="7396" spans="2:5">
      <c r="B7396" s="139">
        <v>44456</v>
      </c>
      <c r="C7396" t="s">
        <v>564</v>
      </c>
      <c r="D7396" t="s">
        <v>560</v>
      </c>
      <c r="E7396" s="140">
        <v>555</v>
      </c>
    </row>
    <row r="7397" spans="2:5">
      <c r="B7397" s="139">
        <v>44228</v>
      </c>
      <c r="C7397" t="s">
        <v>561</v>
      </c>
      <c r="D7397" t="s">
        <v>560</v>
      </c>
      <c r="E7397" s="140">
        <v>889</v>
      </c>
    </row>
    <row r="7398" spans="2:5">
      <c r="B7398" s="139">
        <v>44344</v>
      </c>
      <c r="C7398" t="s">
        <v>570</v>
      </c>
      <c r="D7398" t="s">
        <v>563</v>
      </c>
      <c r="E7398" s="140">
        <v>589</v>
      </c>
    </row>
    <row r="7399" spans="2:5">
      <c r="B7399" s="139">
        <v>44275</v>
      </c>
      <c r="C7399" t="s">
        <v>562</v>
      </c>
      <c r="D7399" t="s">
        <v>565</v>
      </c>
      <c r="E7399" s="140">
        <v>145</v>
      </c>
    </row>
    <row r="7400" spans="2:5">
      <c r="B7400" s="139">
        <v>44410</v>
      </c>
      <c r="C7400" t="s">
        <v>566</v>
      </c>
      <c r="D7400" t="s">
        <v>563</v>
      </c>
      <c r="E7400" s="140">
        <v>437</v>
      </c>
    </row>
    <row r="7401" spans="2:5">
      <c r="B7401" s="139">
        <v>44199</v>
      </c>
      <c r="C7401" t="s">
        <v>567</v>
      </c>
      <c r="D7401" t="s">
        <v>565</v>
      </c>
      <c r="E7401" s="140">
        <v>166</v>
      </c>
    </row>
    <row r="7402" spans="2:5">
      <c r="B7402" s="139">
        <v>44450</v>
      </c>
      <c r="C7402" t="s">
        <v>569</v>
      </c>
      <c r="D7402" t="s">
        <v>565</v>
      </c>
      <c r="E7402" s="140">
        <v>904</v>
      </c>
    </row>
    <row r="7403" spans="2:5">
      <c r="B7403" s="139">
        <v>44357</v>
      </c>
      <c r="C7403" t="s">
        <v>564</v>
      </c>
      <c r="D7403" t="s">
        <v>565</v>
      </c>
      <c r="E7403" s="140">
        <v>665</v>
      </c>
    </row>
    <row r="7404" spans="2:5">
      <c r="B7404" s="139">
        <v>44242</v>
      </c>
      <c r="C7404" t="s">
        <v>566</v>
      </c>
      <c r="D7404" t="s">
        <v>560</v>
      </c>
      <c r="E7404" s="140">
        <v>601</v>
      </c>
    </row>
    <row r="7405" spans="2:5">
      <c r="B7405" s="139">
        <v>44453</v>
      </c>
      <c r="C7405" t="s">
        <v>561</v>
      </c>
      <c r="D7405" t="s">
        <v>565</v>
      </c>
      <c r="E7405" s="140">
        <v>372</v>
      </c>
    </row>
    <row r="7406" spans="2:5">
      <c r="B7406" s="139">
        <v>44261</v>
      </c>
      <c r="C7406" t="s">
        <v>568</v>
      </c>
      <c r="D7406" t="s">
        <v>565</v>
      </c>
      <c r="E7406" s="140">
        <v>336</v>
      </c>
    </row>
    <row r="7407" spans="2:5">
      <c r="B7407" s="139">
        <v>44309</v>
      </c>
      <c r="C7407" t="s">
        <v>567</v>
      </c>
      <c r="D7407" t="s">
        <v>560</v>
      </c>
      <c r="E7407" s="140">
        <v>496</v>
      </c>
    </row>
    <row r="7408" spans="2:5">
      <c r="B7408" s="139">
        <v>44226</v>
      </c>
      <c r="C7408" t="s">
        <v>559</v>
      </c>
      <c r="D7408" t="s">
        <v>563</v>
      </c>
      <c r="E7408" s="140">
        <v>810</v>
      </c>
    </row>
    <row r="7409" spans="2:5">
      <c r="B7409" s="139">
        <v>44444</v>
      </c>
      <c r="C7409" t="s">
        <v>568</v>
      </c>
      <c r="D7409" t="s">
        <v>565</v>
      </c>
      <c r="E7409" s="140">
        <v>492</v>
      </c>
    </row>
    <row r="7410" spans="2:5">
      <c r="B7410" s="139">
        <v>44392</v>
      </c>
      <c r="C7410" t="s">
        <v>562</v>
      </c>
      <c r="D7410" t="s">
        <v>563</v>
      </c>
      <c r="E7410" s="140">
        <v>417</v>
      </c>
    </row>
    <row r="7411" spans="2:5">
      <c r="B7411" s="139">
        <v>44540</v>
      </c>
      <c r="C7411" t="s">
        <v>566</v>
      </c>
      <c r="D7411" t="s">
        <v>560</v>
      </c>
      <c r="E7411" s="140">
        <v>735</v>
      </c>
    </row>
    <row r="7412" spans="2:5">
      <c r="B7412" s="139">
        <v>44516</v>
      </c>
      <c r="C7412" t="s">
        <v>568</v>
      </c>
      <c r="D7412" t="s">
        <v>565</v>
      </c>
      <c r="E7412" s="140">
        <v>235</v>
      </c>
    </row>
    <row r="7413" spans="2:5">
      <c r="B7413" s="139">
        <v>44418</v>
      </c>
      <c r="C7413" t="s">
        <v>559</v>
      </c>
      <c r="D7413" t="s">
        <v>560</v>
      </c>
      <c r="E7413" s="140">
        <v>887</v>
      </c>
    </row>
    <row r="7414" spans="2:5">
      <c r="B7414" s="139">
        <v>44205</v>
      </c>
      <c r="C7414" t="s">
        <v>566</v>
      </c>
      <c r="D7414" t="s">
        <v>565</v>
      </c>
      <c r="E7414" s="140">
        <v>879</v>
      </c>
    </row>
    <row r="7415" spans="2:5">
      <c r="B7415" s="139">
        <v>44263</v>
      </c>
      <c r="C7415" t="s">
        <v>571</v>
      </c>
      <c r="D7415" t="s">
        <v>565</v>
      </c>
      <c r="E7415" s="140">
        <v>534</v>
      </c>
    </row>
    <row r="7416" spans="2:5">
      <c r="B7416" s="139">
        <v>44304</v>
      </c>
      <c r="C7416" t="s">
        <v>561</v>
      </c>
      <c r="D7416" t="s">
        <v>563</v>
      </c>
      <c r="E7416" s="140">
        <v>708</v>
      </c>
    </row>
    <row r="7417" spans="2:5">
      <c r="B7417" s="139">
        <v>44441</v>
      </c>
      <c r="C7417" t="s">
        <v>567</v>
      </c>
      <c r="D7417" t="s">
        <v>565</v>
      </c>
      <c r="E7417" s="140">
        <v>576</v>
      </c>
    </row>
    <row r="7418" spans="2:5">
      <c r="B7418" s="139">
        <v>44261</v>
      </c>
      <c r="C7418" t="s">
        <v>568</v>
      </c>
      <c r="D7418" t="s">
        <v>560</v>
      </c>
      <c r="E7418" s="140">
        <v>277</v>
      </c>
    </row>
    <row r="7419" spans="2:5">
      <c r="B7419" s="139">
        <v>44390</v>
      </c>
      <c r="C7419" t="s">
        <v>570</v>
      </c>
      <c r="D7419" t="s">
        <v>563</v>
      </c>
      <c r="E7419" s="140">
        <v>584</v>
      </c>
    </row>
    <row r="7420" spans="2:5">
      <c r="B7420" s="139">
        <v>44397</v>
      </c>
      <c r="C7420" t="s">
        <v>568</v>
      </c>
      <c r="D7420" t="s">
        <v>560</v>
      </c>
      <c r="E7420" s="140">
        <v>308</v>
      </c>
    </row>
    <row r="7421" spans="2:5">
      <c r="B7421" s="139">
        <v>44499</v>
      </c>
      <c r="C7421" t="s">
        <v>566</v>
      </c>
      <c r="D7421" t="s">
        <v>560</v>
      </c>
      <c r="E7421" s="140">
        <v>285</v>
      </c>
    </row>
    <row r="7422" spans="2:5">
      <c r="B7422" s="139">
        <v>44239</v>
      </c>
      <c r="C7422" t="s">
        <v>561</v>
      </c>
      <c r="D7422" t="s">
        <v>563</v>
      </c>
      <c r="E7422" s="140">
        <v>950</v>
      </c>
    </row>
    <row r="7423" spans="2:5">
      <c r="B7423" s="139">
        <v>44397</v>
      </c>
      <c r="C7423" t="s">
        <v>566</v>
      </c>
      <c r="D7423" t="s">
        <v>563</v>
      </c>
      <c r="E7423" s="140">
        <v>278</v>
      </c>
    </row>
    <row r="7424" spans="2:5">
      <c r="B7424" s="139">
        <v>44223</v>
      </c>
      <c r="C7424" t="s">
        <v>561</v>
      </c>
      <c r="D7424" t="s">
        <v>560</v>
      </c>
      <c r="E7424" s="140">
        <v>718</v>
      </c>
    </row>
    <row r="7425" spans="2:5">
      <c r="B7425" s="139">
        <v>44251</v>
      </c>
      <c r="C7425" t="s">
        <v>568</v>
      </c>
      <c r="D7425" t="s">
        <v>565</v>
      </c>
      <c r="E7425" s="140">
        <v>109</v>
      </c>
    </row>
    <row r="7426" spans="2:5">
      <c r="B7426" s="139">
        <v>44209</v>
      </c>
      <c r="C7426" t="s">
        <v>561</v>
      </c>
      <c r="D7426" t="s">
        <v>560</v>
      </c>
      <c r="E7426" s="140">
        <v>947</v>
      </c>
    </row>
    <row r="7427" spans="2:5">
      <c r="B7427" s="139">
        <v>44257</v>
      </c>
      <c r="C7427" t="s">
        <v>562</v>
      </c>
      <c r="D7427" t="s">
        <v>563</v>
      </c>
      <c r="E7427" s="140">
        <v>906</v>
      </c>
    </row>
    <row r="7428" spans="2:5">
      <c r="B7428" s="139">
        <v>44220</v>
      </c>
      <c r="C7428" t="s">
        <v>561</v>
      </c>
      <c r="D7428" t="s">
        <v>563</v>
      </c>
      <c r="E7428" s="140">
        <v>684</v>
      </c>
    </row>
    <row r="7429" spans="2:5">
      <c r="B7429" s="139">
        <v>44428</v>
      </c>
      <c r="C7429" t="s">
        <v>568</v>
      </c>
      <c r="D7429" t="s">
        <v>563</v>
      </c>
      <c r="E7429" s="140">
        <v>782</v>
      </c>
    </row>
    <row r="7430" spans="2:5">
      <c r="B7430" s="139">
        <v>44438</v>
      </c>
      <c r="C7430" t="s">
        <v>567</v>
      </c>
      <c r="D7430" t="s">
        <v>565</v>
      </c>
      <c r="E7430" s="140">
        <v>682</v>
      </c>
    </row>
    <row r="7431" spans="2:5">
      <c r="B7431" s="139">
        <v>44556</v>
      </c>
      <c r="C7431" t="s">
        <v>571</v>
      </c>
      <c r="D7431" t="s">
        <v>563</v>
      </c>
      <c r="E7431" s="140">
        <v>814</v>
      </c>
    </row>
    <row r="7432" spans="2:5">
      <c r="B7432" s="139">
        <v>44276</v>
      </c>
      <c r="C7432" t="s">
        <v>566</v>
      </c>
      <c r="D7432" t="s">
        <v>565</v>
      </c>
      <c r="E7432" s="140">
        <v>208</v>
      </c>
    </row>
    <row r="7433" spans="2:5">
      <c r="B7433" s="139">
        <v>44447</v>
      </c>
      <c r="C7433" t="s">
        <v>570</v>
      </c>
      <c r="D7433" t="s">
        <v>560</v>
      </c>
      <c r="E7433" s="140">
        <v>342</v>
      </c>
    </row>
    <row r="7434" spans="2:5">
      <c r="B7434" s="139">
        <v>44516</v>
      </c>
      <c r="C7434" t="s">
        <v>569</v>
      </c>
      <c r="D7434" t="s">
        <v>560</v>
      </c>
      <c r="E7434" s="140">
        <v>186</v>
      </c>
    </row>
    <row r="7435" spans="2:5">
      <c r="B7435" s="139">
        <v>44315</v>
      </c>
      <c r="C7435" t="s">
        <v>567</v>
      </c>
      <c r="D7435" t="s">
        <v>563</v>
      </c>
      <c r="E7435" s="140">
        <v>546</v>
      </c>
    </row>
    <row r="7436" spans="2:5">
      <c r="B7436" s="139">
        <v>44360</v>
      </c>
      <c r="C7436" t="s">
        <v>569</v>
      </c>
      <c r="D7436" t="s">
        <v>560</v>
      </c>
      <c r="E7436" s="140">
        <v>601</v>
      </c>
    </row>
    <row r="7437" spans="2:5">
      <c r="B7437" s="139">
        <v>44219</v>
      </c>
      <c r="C7437" t="s">
        <v>564</v>
      </c>
      <c r="D7437" t="s">
        <v>560</v>
      </c>
      <c r="E7437" s="140">
        <v>290</v>
      </c>
    </row>
    <row r="7438" spans="2:5">
      <c r="B7438" s="139">
        <v>44260</v>
      </c>
      <c r="C7438" t="s">
        <v>570</v>
      </c>
      <c r="D7438" t="s">
        <v>560</v>
      </c>
      <c r="E7438" s="140">
        <v>658</v>
      </c>
    </row>
    <row r="7439" spans="2:5">
      <c r="B7439" s="139">
        <v>44262</v>
      </c>
      <c r="C7439" t="s">
        <v>570</v>
      </c>
      <c r="D7439" t="s">
        <v>563</v>
      </c>
      <c r="E7439" s="140">
        <v>372</v>
      </c>
    </row>
    <row r="7440" spans="2:5">
      <c r="B7440" s="139">
        <v>44203</v>
      </c>
      <c r="C7440" t="s">
        <v>571</v>
      </c>
      <c r="D7440" t="s">
        <v>565</v>
      </c>
      <c r="E7440" s="140">
        <v>764</v>
      </c>
    </row>
    <row r="7441" spans="2:5">
      <c r="B7441" s="139">
        <v>44306</v>
      </c>
      <c r="C7441" t="s">
        <v>568</v>
      </c>
      <c r="D7441" t="s">
        <v>563</v>
      </c>
      <c r="E7441" s="140">
        <v>508</v>
      </c>
    </row>
    <row r="7442" spans="2:5">
      <c r="B7442" s="139">
        <v>44472</v>
      </c>
      <c r="C7442" t="s">
        <v>564</v>
      </c>
      <c r="D7442" t="s">
        <v>565</v>
      </c>
      <c r="E7442" s="140">
        <v>415</v>
      </c>
    </row>
    <row r="7443" spans="2:5">
      <c r="B7443" s="139">
        <v>44255</v>
      </c>
      <c r="C7443" t="s">
        <v>567</v>
      </c>
      <c r="D7443" t="s">
        <v>565</v>
      </c>
      <c r="E7443" s="140">
        <v>764</v>
      </c>
    </row>
    <row r="7444" spans="2:5">
      <c r="B7444" s="139">
        <v>44272</v>
      </c>
      <c r="C7444" t="s">
        <v>571</v>
      </c>
      <c r="D7444" t="s">
        <v>563</v>
      </c>
      <c r="E7444" s="140">
        <v>591</v>
      </c>
    </row>
    <row r="7445" spans="2:5">
      <c r="B7445" s="139">
        <v>44446</v>
      </c>
      <c r="C7445" t="s">
        <v>562</v>
      </c>
      <c r="D7445" t="s">
        <v>565</v>
      </c>
      <c r="E7445" s="140">
        <v>689</v>
      </c>
    </row>
    <row r="7446" spans="2:5">
      <c r="B7446" s="139">
        <v>44514</v>
      </c>
      <c r="C7446" t="s">
        <v>568</v>
      </c>
      <c r="D7446" t="s">
        <v>560</v>
      </c>
      <c r="E7446" s="140">
        <v>337</v>
      </c>
    </row>
    <row r="7447" spans="2:5">
      <c r="B7447" s="139">
        <v>44546</v>
      </c>
      <c r="C7447" t="s">
        <v>564</v>
      </c>
      <c r="D7447" t="s">
        <v>560</v>
      </c>
      <c r="E7447" s="140">
        <v>144</v>
      </c>
    </row>
    <row r="7448" spans="2:5">
      <c r="B7448" s="139">
        <v>44506</v>
      </c>
      <c r="C7448" t="s">
        <v>568</v>
      </c>
      <c r="D7448" t="s">
        <v>565</v>
      </c>
      <c r="E7448" s="140">
        <v>925</v>
      </c>
    </row>
    <row r="7449" spans="2:5">
      <c r="B7449" s="139">
        <v>44296</v>
      </c>
      <c r="C7449" t="s">
        <v>568</v>
      </c>
      <c r="D7449" t="s">
        <v>560</v>
      </c>
      <c r="E7449" s="140">
        <v>353</v>
      </c>
    </row>
    <row r="7450" spans="2:5">
      <c r="B7450" s="139">
        <v>44226</v>
      </c>
      <c r="C7450" t="s">
        <v>568</v>
      </c>
      <c r="D7450" t="s">
        <v>560</v>
      </c>
      <c r="E7450" s="140">
        <v>951</v>
      </c>
    </row>
    <row r="7451" spans="2:5">
      <c r="B7451" s="139">
        <v>44490</v>
      </c>
      <c r="C7451" t="s">
        <v>570</v>
      </c>
      <c r="D7451" t="s">
        <v>565</v>
      </c>
      <c r="E7451" s="140">
        <v>396</v>
      </c>
    </row>
    <row r="7452" spans="2:5">
      <c r="B7452" s="139">
        <v>44205</v>
      </c>
      <c r="C7452" t="s">
        <v>569</v>
      </c>
      <c r="D7452" t="s">
        <v>560</v>
      </c>
      <c r="E7452" s="140">
        <v>902</v>
      </c>
    </row>
    <row r="7453" spans="2:5">
      <c r="B7453" s="139">
        <v>44520</v>
      </c>
      <c r="C7453" t="s">
        <v>564</v>
      </c>
      <c r="D7453" t="s">
        <v>565</v>
      </c>
      <c r="E7453" s="140">
        <v>282</v>
      </c>
    </row>
    <row r="7454" spans="2:5">
      <c r="B7454" s="139">
        <v>44212</v>
      </c>
      <c r="C7454" t="s">
        <v>559</v>
      </c>
      <c r="D7454" t="s">
        <v>560</v>
      </c>
      <c r="E7454" s="140">
        <v>926</v>
      </c>
    </row>
    <row r="7455" spans="2:5">
      <c r="B7455" s="139">
        <v>44293</v>
      </c>
      <c r="C7455" t="s">
        <v>570</v>
      </c>
      <c r="D7455" t="s">
        <v>563</v>
      </c>
      <c r="E7455" s="140">
        <v>839</v>
      </c>
    </row>
    <row r="7456" spans="2:5">
      <c r="B7456" s="139">
        <v>44467</v>
      </c>
      <c r="C7456" t="s">
        <v>570</v>
      </c>
      <c r="D7456" t="s">
        <v>560</v>
      </c>
      <c r="E7456" s="140">
        <v>289</v>
      </c>
    </row>
    <row r="7457" spans="2:5">
      <c r="B7457" s="139">
        <v>44258</v>
      </c>
      <c r="C7457" t="s">
        <v>570</v>
      </c>
      <c r="D7457" t="s">
        <v>565</v>
      </c>
      <c r="E7457" s="140">
        <v>275</v>
      </c>
    </row>
    <row r="7458" spans="2:5">
      <c r="B7458" s="139">
        <v>44423</v>
      </c>
      <c r="C7458" t="s">
        <v>567</v>
      </c>
      <c r="D7458" t="s">
        <v>563</v>
      </c>
      <c r="E7458" s="140">
        <v>849</v>
      </c>
    </row>
    <row r="7459" spans="2:5">
      <c r="B7459" s="139">
        <v>44320</v>
      </c>
      <c r="C7459" t="s">
        <v>559</v>
      </c>
      <c r="D7459" t="s">
        <v>560</v>
      </c>
      <c r="E7459" s="140">
        <v>203</v>
      </c>
    </row>
    <row r="7460" spans="2:5">
      <c r="B7460" s="139">
        <v>44251</v>
      </c>
      <c r="C7460" t="s">
        <v>559</v>
      </c>
      <c r="D7460" t="s">
        <v>565</v>
      </c>
      <c r="E7460" s="140">
        <v>558</v>
      </c>
    </row>
    <row r="7461" spans="2:5">
      <c r="B7461" s="139">
        <v>44552</v>
      </c>
      <c r="C7461" t="s">
        <v>569</v>
      </c>
      <c r="D7461" t="s">
        <v>563</v>
      </c>
      <c r="E7461" s="140">
        <v>979</v>
      </c>
    </row>
    <row r="7462" spans="2:5">
      <c r="B7462" s="139">
        <v>44240</v>
      </c>
      <c r="C7462" t="s">
        <v>564</v>
      </c>
      <c r="D7462" t="s">
        <v>565</v>
      </c>
      <c r="E7462" s="140">
        <v>455</v>
      </c>
    </row>
    <row r="7463" spans="2:5">
      <c r="B7463" s="139">
        <v>44306</v>
      </c>
      <c r="C7463" t="s">
        <v>559</v>
      </c>
      <c r="D7463" t="s">
        <v>560</v>
      </c>
      <c r="E7463" s="140">
        <v>120</v>
      </c>
    </row>
    <row r="7464" spans="2:5">
      <c r="B7464" s="139">
        <v>44257</v>
      </c>
      <c r="C7464" t="s">
        <v>568</v>
      </c>
      <c r="D7464" t="s">
        <v>565</v>
      </c>
      <c r="E7464" s="140">
        <v>608</v>
      </c>
    </row>
    <row r="7465" spans="2:5">
      <c r="B7465" s="139">
        <v>44382</v>
      </c>
      <c r="C7465" t="s">
        <v>571</v>
      </c>
      <c r="D7465" t="s">
        <v>560</v>
      </c>
      <c r="E7465" s="140">
        <v>445</v>
      </c>
    </row>
    <row r="7466" spans="2:5">
      <c r="B7466" s="139">
        <v>44383</v>
      </c>
      <c r="C7466" t="s">
        <v>569</v>
      </c>
      <c r="D7466" t="s">
        <v>560</v>
      </c>
      <c r="E7466" s="140">
        <v>812</v>
      </c>
    </row>
    <row r="7467" spans="2:5">
      <c r="B7467" s="139">
        <v>44508</v>
      </c>
      <c r="C7467" t="s">
        <v>566</v>
      </c>
      <c r="D7467" t="s">
        <v>563</v>
      </c>
      <c r="E7467" s="140">
        <v>728</v>
      </c>
    </row>
    <row r="7468" spans="2:5">
      <c r="B7468" s="139">
        <v>44272</v>
      </c>
      <c r="C7468" t="s">
        <v>568</v>
      </c>
      <c r="D7468" t="s">
        <v>560</v>
      </c>
      <c r="E7468" s="140">
        <v>609</v>
      </c>
    </row>
    <row r="7469" spans="2:5">
      <c r="B7469" s="139">
        <v>44270</v>
      </c>
      <c r="C7469" t="s">
        <v>571</v>
      </c>
      <c r="D7469" t="s">
        <v>560</v>
      </c>
      <c r="E7469" s="140">
        <v>563</v>
      </c>
    </row>
    <row r="7470" spans="2:5">
      <c r="B7470" s="139">
        <v>44509</v>
      </c>
      <c r="C7470" t="s">
        <v>568</v>
      </c>
      <c r="D7470" t="s">
        <v>560</v>
      </c>
      <c r="E7470" s="140">
        <v>249</v>
      </c>
    </row>
    <row r="7471" spans="2:5">
      <c r="B7471" s="139">
        <v>44229</v>
      </c>
      <c r="C7471" t="s">
        <v>559</v>
      </c>
      <c r="D7471" t="s">
        <v>560</v>
      </c>
      <c r="E7471" s="140">
        <v>180</v>
      </c>
    </row>
    <row r="7472" spans="2:5">
      <c r="B7472" s="139">
        <v>44548</v>
      </c>
      <c r="C7472" t="s">
        <v>566</v>
      </c>
      <c r="D7472" t="s">
        <v>565</v>
      </c>
      <c r="E7472" s="140">
        <v>316</v>
      </c>
    </row>
    <row r="7473" spans="2:5">
      <c r="B7473" s="139">
        <v>44350</v>
      </c>
      <c r="C7473" t="s">
        <v>567</v>
      </c>
      <c r="D7473" t="s">
        <v>565</v>
      </c>
      <c r="E7473" s="140">
        <v>443</v>
      </c>
    </row>
    <row r="7474" spans="2:5">
      <c r="B7474" s="139">
        <v>44339</v>
      </c>
      <c r="C7474" t="s">
        <v>567</v>
      </c>
      <c r="D7474" t="s">
        <v>560</v>
      </c>
      <c r="E7474" s="140">
        <v>976</v>
      </c>
    </row>
    <row r="7475" spans="2:5">
      <c r="B7475" s="139">
        <v>44513</v>
      </c>
      <c r="C7475" t="s">
        <v>567</v>
      </c>
      <c r="D7475" t="s">
        <v>560</v>
      </c>
      <c r="E7475" s="140">
        <v>817</v>
      </c>
    </row>
    <row r="7476" spans="2:5">
      <c r="B7476" s="139">
        <v>44421</v>
      </c>
      <c r="C7476" t="s">
        <v>562</v>
      </c>
      <c r="D7476" t="s">
        <v>563</v>
      </c>
      <c r="E7476" s="140">
        <v>243</v>
      </c>
    </row>
    <row r="7477" spans="2:5">
      <c r="B7477" s="139">
        <v>44497</v>
      </c>
      <c r="C7477" t="s">
        <v>559</v>
      </c>
      <c r="D7477" t="s">
        <v>563</v>
      </c>
      <c r="E7477" s="140">
        <v>540</v>
      </c>
    </row>
    <row r="7478" spans="2:5">
      <c r="B7478" s="139">
        <v>44362</v>
      </c>
      <c r="C7478" t="s">
        <v>566</v>
      </c>
      <c r="D7478" t="s">
        <v>563</v>
      </c>
      <c r="E7478" s="140">
        <v>113</v>
      </c>
    </row>
    <row r="7479" spans="2:5">
      <c r="B7479" s="139">
        <v>44246</v>
      </c>
      <c r="C7479" t="s">
        <v>569</v>
      </c>
      <c r="D7479" t="s">
        <v>560</v>
      </c>
      <c r="E7479" s="140">
        <v>728</v>
      </c>
    </row>
    <row r="7480" spans="2:5">
      <c r="B7480" s="139">
        <v>44201</v>
      </c>
      <c r="C7480" t="s">
        <v>568</v>
      </c>
      <c r="D7480" t="s">
        <v>565</v>
      </c>
      <c r="E7480" s="140">
        <v>193</v>
      </c>
    </row>
    <row r="7481" spans="2:5">
      <c r="B7481" s="139">
        <v>44222</v>
      </c>
      <c r="C7481" t="s">
        <v>566</v>
      </c>
      <c r="D7481" t="s">
        <v>565</v>
      </c>
      <c r="E7481" s="140">
        <v>852</v>
      </c>
    </row>
    <row r="7482" spans="2:5">
      <c r="B7482" s="139">
        <v>44289</v>
      </c>
      <c r="C7482" t="s">
        <v>567</v>
      </c>
      <c r="D7482" t="s">
        <v>560</v>
      </c>
      <c r="E7482" s="140">
        <v>968</v>
      </c>
    </row>
    <row r="7483" spans="2:5">
      <c r="B7483" s="139">
        <v>44269</v>
      </c>
      <c r="C7483" t="s">
        <v>567</v>
      </c>
      <c r="D7483" t="s">
        <v>563</v>
      </c>
      <c r="E7483" s="140">
        <v>337</v>
      </c>
    </row>
    <row r="7484" spans="2:5">
      <c r="B7484" s="139">
        <v>44207</v>
      </c>
      <c r="C7484" t="s">
        <v>568</v>
      </c>
      <c r="D7484" t="s">
        <v>565</v>
      </c>
      <c r="E7484" s="140">
        <v>358</v>
      </c>
    </row>
    <row r="7485" spans="2:5">
      <c r="B7485" s="139">
        <v>44284</v>
      </c>
      <c r="C7485" t="s">
        <v>564</v>
      </c>
      <c r="D7485" t="s">
        <v>560</v>
      </c>
      <c r="E7485" s="140">
        <v>610</v>
      </c>
    </row>
    <row r="7486" spans="2:5">
      <c r="B7486" s="139">
        <v>44450</v>
      </c>
      <c r="C7486" t="s">
        <v>568</v>
      </c>
      <c r="D7486" t="s">
        <v>565</v>
      </c>
      <c r="E7486" s="140">
        <v>490</v>
      </c>
    </row>
    <row r="7487" spans="2:5">
      <c r="B7487" s="139">
        <v>44422</v>
      </c>
      <c r="C7487" t="s">
        <v>566</v>
      </c>
      <c r="D7487" t="s">
        <v>560</v>
      </c>
      <c r="E7487" s="140">
        <v>699</v>
      </c>
    </row>
    <row r="7488" spans="2:5">
      <c r="B7488" s="139">
        <v>44200</v>
      </c>
      <c r="C7488" t="s">
        <v>568</v>
      </c>
      <c r="D7488" t="s">
        <v>560</v>
      </c>
      <c r="E7488" s="140">
        <v>930</v>
      </c>
    </row>
    <row r="7489" spans="2:5">
      <c r="B7489" s="139">
        <v>44321</v>
      </c>
      <c r="C7489" t="s">
        <v>561</v>
      </c>
      <c r="D7489" t="s">
        <v>565</v>
      </c>
      <c r="E7489" s="140">
        <v>915</v>
      </c>
    </row>
    <row r="7490" spans="2:5">
      <c r="B7490" s="139">
        <v>44333</v>
      </c>
      <c r="C7490" t="s">
        <v>561</v>
      </c>
      <c r="D7490" t="s">
        <v>563</v>
      </c>
      <c r="E7490" s="140">
        <v>919</v>
      </c>
    </row>
    <row r="7491" spans="2:5">
      <c r="B7491" s="139">
        <v>44301</v>
      </c>
      <c r="C7491" t="s">
        <v>568</v>
      </c>
      <c r="D7491" t="s">
        <v>560</v>
      </c>
      <c r="E7491" s="140">
        <v>700</v>
      </c>
    </row>
    <row r="7492" spans="2:5">
      <c r="B7492" s="139">
        <v>44302</v>
      </c>
      <c r="C7492" t="s">
        <v>562</v>
      </c>
      <c r="D7492" t="s">
        <v>560</v>
      </c>
      <c r="E7492" s="140">
        <v>112</v>
      </c>
    </row>
    <row r="7493" spans="2:5">
      <c r="B7493" s="139">
        <v>44453</v>
      </c>
      <c r="C7493" t="s">
        <v>561</v>
      </c>
      <c r="D7493" t="s">
        <v>563</v>
      </c>
      <c r="E7493" s="140">
        <v>195</v>
      </c>
    </row>
    <row r="7494" spans="2:5">
      <c r="B7494" s="139">
        <v>44359</v>
      </c>
      <c r="C7494" t="s">
        <v>568</v>
      </c>
      <c r="D7494" t="s">
        <v>563</v>
      </c>
      <c r="E7494" s="140">
        <v>925</v>
      </c>
    </row>
    <row r="7495" spans="2:5">
      <c r="B7495" s="139">
        <v>44230</v>
      </c>
      <c r="C7495" t="s">
        <v>564</v>
      </c>
      <c r="D7495" t="s">
        <v>563</v>
      </c>
      <c r="E7495" s="140">
        <v>945</v>
      </c>
    </row>
    <row r="7496" spans="2:5">
      <c r="B7496" s="139">
        <v>44289</v>
      </c>
      <c r="C7496" t="s">
        <v>567</v>
      </c>
      <c r="D7496" t="s">
        <v>563</v>
      </c>
      <c r="E7496" s="140">
        <v>242</v>
      </c>
    </row>
    <row r="7497" spans="2:5">
      <c r="B7497" s="139">
        <v>44493</v>
      </c>
      <c r="C7497" t="s">
        <v>570</v>
      </c>
      <c r="D7497" t="s">
        <v>565</v>
      </c>
      <c r="E7497" s="140">
        <v>375</v>
      </c>
    </row>
    <row r="7498" spans="2:5">
      <c r="B7498" s="139">
        <v>44200</v>
      </c>
      <c r="C7498" t="s">
        <v>561</v>
      </c>
      <c r="D7498" t="s">
        <v>560</v>
      </c>
      <c r="E7498" s="140">
        <v>807</v>
      </c>
    </row>
    <row r="7499" spans="2:5">
      <c r="B7499" s="139">
        <v>44313</v>
      </c>
      <c r="C7499" t="s">
        <v>566</v>
      </c>
      <c r="D7499" t="s">
        <v>565</v>
      </c>
      <c r="E7499" s="140">
        <v>231</v>
      </c>
    </row>
    <row r="7500" spans="2:5">
      <c r="B7500" s="139">
        <v>44266</v>
      </c>
      <c r="C7500" t="s">
        <v>561</v>
      </c>
      <c r="D7500" t="s">
        <v>563</v>
      </c>
      <c r="E7500" s="140">
        <v>242</v>
      </c>
    </row>
    <row r="7501" spans="2:5">
      <c r="B7501" s="139">
        <v>44211</v>
      </c>
      <c r="C7501" t="s">
        <v>570</v>
      </c>
      <c r="D7501" t="s">
        <v>560</v>
      </c>
      <c r="E7501" s="140">
        <v>649</v>
      </c>
    </row>
    <row r="7502" spans="2:5">
      <c r="B7502" s="139">
        <v>44520</v>
      </c>
      <c r="C7502" t="s">
        <v>569</v>
      </c>
      <c r="D7502" t="s">
        <v>560</v>
      </c>
      <c r="E7502" s="140">
        <v>432</v>
      </c>
    </row>
    <row r="7503" spans="2:5">
      <c r="B7503" s="139">
        <v>44378</v>
      </c>
      <c r="C7503" t="s">
        <v>567</v>
      </c>
      <c r="D7503" t="s">
        <v>563</v>
      </c>
      <c r="E7503" s="140">
        <v>536</v>
      </c>
    </row>
    <row r="7504" spans="2:5">
      <c r="B7504" s="139">
        <v>44437</v>
      </c>
      <c r="C7504" t="s">
        <v>564</v>
      </c>
      <c r="D7504" t="s">
        <v>565</v>
      </c>
      <c r="E7504" s="140">
        <v>367</v>
      </c>
    </row>
    <row r="7505" spans="2:5">
      <c r="B7505" s="139">
        <v>44500</v>
      </c>
      <c r="C7505" t="s">
        <v>568</v>
      </c>
      <c r="D7505" t="s">
        <v>565</v>
      </c>
      <c r="E7505" s="140">
        <v>714</v>
      </c>
    </row>
    <row r="7506" spans="2:5">
      <c r="B7506" s="139">
        <v>44499</v>
      </c>
      <c r="C7506" t="s">
        <v>567</v>
      </c>
      <c r="D7506" t="s">
        <v>565</v>
      </c>
      <c r="E7506" s="140">
        <v>243</v>
      </c>
    </row>
    <row r="7507" spans="2:5">
      <c r="B7507" s="139">
        <v>44417</v>
      </c>
      <c r="C7507" t="s">
        <v>569</v>
      </c>
      <c r="D7507" t="s">
        <v>565</v>
      </c>
      <c r="E7507" s="140">
        <v>544</v>
      </c>
    </row>
    <row r="7508" spans="2:5">
      <c r="B7508" s="139">
        <v>44523</v>
      </c>
      <c r="C7508" t="s">
        <v>568</v>
      </c>
      <c r="D7508" t="s">
        <v>563</v>
      </c>
      <c r="E7508" s="140">
        <v>347</v>
      </c>
    </row>
    <row r="7509" spans="2:5">
      <c r="B7509" s="139">
        <v>44353</v>
      </c>
      <c r="C7509" t="s">
        <v>571</v>
      </c>
      <c r="D7509" t="s">
        <v>565</v>
      </c>
      <c r="E7509" s="140">
        <v>153</v>
      </c>
    </row>
    <row r="7510" spans="2:5">
      <c r="B7510" s="139">
        <v>44411</v>
      </c>
      <c r="C7510" t="s">
        <v>561</v>
      </c>
      <c r="D7510" t="s">
        <v>565</v>
      </c>
      <c r="E7510" s="140">
        <v>132</v>
      </c>
    </row>
    <row r="7511" spans="2:5">
      <c r="B7511" s="139">
        <v>44551</v>
      </c>
      <c r="C7511" t="s">
        <v>561</v>
      </c>
      <c r="D7511" t="s">
        <v>565</v>
      </c>
      <c r="E7511" s="140">
        <v>829</v>
      </c>
    </row>
    <row r="7512" spans="2:5">
      <c r="B7512" s="139">
        <v>44249</v>
      </c>
      <c r="C7512" t="s">
        <v>571</v>
      </c>
      <c r="D7512" t="s">
        <v>560</v>
      </c>
      <c r="E7512" s="140">
        <v>572</v>
      </c>
    </row>
    <row r="7513" spans="2:5">
      <c r="B7513" s="139">
        <v>44306</v>
      </c>
      <c r="C7513" t="s">
        <v>561</v>
      </c>
      <c r="D7513" t="s">
        <v>565</v>
      </c>
      <c r="E7513" s="140">
        <v>957</v>
      </c>
    </row>
    <row r="7514" spans="2:5">
      <c r="B7514" s="139">
        <v>44434</v>
      </c>
      <c r="C7514" t="s">
        <v>559</v>
      </c>
      <c r="D7514" t="s">
        <v>563</v>
      </c>
      <c r="E7514" s="140">
        <v>809</v>
      </c>
    </row>
    <row r="7515" spans="2:5">
      <c r="B7515" s="139">
        <v>44461</v>
      </c>
      <c r="C7515" t="s">
        <v>559</v>
      </c>
      <c r="D7515" t="s">
        <v>563</v>
      </c>
      <c r="E7515" s="140">
        <v>126</v>
      </c>
    </row>
    <row r="7516" spans="2:5">
      <c r="B7516" s="139">
        <v>44534</v>
      </c>
      <c r="C7516" t="s">
        <v>567</v>
      </c>
      <c r="D7516" t="s">
        <v>560</v>
      </c>
      <c r="E7516" s="140">
        <v>285</v>
      </c>
    </row>
    <row r="7517" spans="2:5">
      <c r="B7517" s="139">
        <v>44442</v>
      </c>
      <c r="C7517" t="s">
        <v>570</v>
      </c>
      <c r="D7517" t="s">
        <v>560</v>
      </c>
      <c r="E7517" s="140">
        <v>185</v>
      </c>
    </row>
    <row r="7518" spans="2:5">
      <c r="B7518" s="139">
        <v>44545</v>
      </c>
      <c r="C7518" t="s">
        <v>571</v>
      </c>
      <c r="D7518" t="s">
        <v>560</v>
      </c>
      <c r="E7518" s="140">
        <v>607</v>
      </c>
    </row>
    <row r="7519" spans="2:5">
      <c r="B7519" s="139">
        <v>44291</v>
      </c>
      <c r="C7519" t="s">
        <v>571</v>
      </c>
      <c r="D7519" t="s">
        <v>563</v>
      </c>
      <c r="E7519" s="140">
        <v>131</v>
      </c>
    </row>
    <row r="7520" spans="2:5">
      <c r="B7520" s="139">
        <v>44505</v>
      </c>
      <c r="C7520" t="s">
        <v>566</v>
      </c>
      <c r="D7520" t="s">
        <v>565</v>
      </c>
      <c r="E7520" s="140">
        <v>714</v>
      </c>
    </row>
    <row r="7521" spans="2:5">
      <c r="B7521" s="139">
        <v>44514</v>
      </c>
      <c r="C7521" t="s">
        <v>561</v>
      </c>
      <c r="D7521" t="s">
        <v>565</v>
      </c>
      <c r="E7521" s="140">
        <v>755</v>
      </c>
    </row>
    <row r="7522" spans="2:5">
      <c r="B7522" s="139">
        <v>44203</v>
      </c>
      <c r="C7522" t="s">
        <v>569</v>
      </c>
      <c r="D7522" t="s">
        <v>565</v>
      </c>
      <c r="E7522" s="140">
        <v>188</v>
      </c>
    </row>
    <row r="7523" spans="2:5">
      <c r="B7523" s="139">
        <v>44469</v>
      </c>
      <c r="C7523" t="s">
        <v>561</v>
      </c>
      <c r="D7523" t="s">
        <v>563</v>
      </c>
      <c r="E7523" s="140">
        <v>526</v>
      </c>
    </row>
    <row r="7524" spans="2:5">
      <c r="B7524" s="139">
        <v>44509</v>
      </c>
      <c r="C7524" t="s">
        <v>564</v>
      </c>
      <c r="D7524" t="s">
        <v>560</v>
      </c>
      <c r="E7524" s="140">
        <v>324</v>
      </c>
    </row>
    <row r="7525" spans="2:5">
      <c r="B7525" s="139">
        <v>44360</v>
      </c>
      <c r="C7525" t="s">
        <v>568</v>
      </c>
      <c r="D7525" t="s">
        <v>560</v>
      </c>
      <c r="E7525" s="140">
        <v>862</v>
      </c>
    </row>
    <row r="7526" spans="2:5">
      <c r="B7526" s="139">
        <v>44278</v>
      </c>
      <c r="C7526" t="s">
        <v>564</v>
      </c>
      <c r="D7526" t="s">
        <v>560</v>
      </c>
      <c r="E7526" s="140">
        <v>674</v>
      </c>
    </row>
    <row r="7527" spans="2:5">
      <c r="B7527" s="139">
        <v>44223</v>
      </c>
      <c r="C7527" t="s">
        <v>566</v>
      </c>
      <c r="D7527" t="s">
        <v>563</v>
      </c>
      <c r="E7527" s="140">
        <v>148</v>
      </c>
    </row>
    <row r="7528" spans="2:5">
      <c r="B7528" s="139">
        <v>44381</v>
      </c>
      <c r="C7528" t="s">
        <v>562</v>
      </c>
      <c r="D7528" t="s">
        <v>560</v>
      </c>
      <c r="E7528" s="140">
        <v>311</v>
      </c>
    </row>
    <row r="7529" spans="2:5">
      <c r="B7529" s="139">
        <v>44419</v>
      </c>
      <c r="C7529" t="s">
        <v>559</v>
      </c>
      <c r="D7529" t="s">
        <v>560</v>
      </c>
      <c r="E7529" s="140">
        <v>139</v>
      </c>
    </row>
    <row r="7530" spans="2:5">
      <c r="B7530" s="139">
        <v>44241</v>
      </c>
      <c r="C7530" t="s">
        <v>559</v>
      </c>
      <c r="D7530" t="s">
        <v>565</v>
      </c>
      <c r="E7530" s="140">
        <v>998</v>
      </c>
    </row>
    <row r="7531" spans="2:5">
      <c r="B7531" s="139">
        <v>44244</v>
      </c>
      <c r="C7531" t="s">
        <v>568</v>
      </c>
      <c r="D7531" t="s">
        <v>565</v>
      </c>
      <c r="E7531" s="140">
        <v>919</v>
      </c>
    </row>
    <row r="7532" spans="2:5">
      <c r="B7532" s="139">
        <v>44360</v>
      </c>
      <c r="C7532" t="s">
        <v>566</v>
      </c>
      <c r="D7532" t="s">
        <v>563</v>
      </c>
      <c r="E7532" s="140">
        <v>467</v>
      </c>
    </row>
    <row r="7533" spans="2:5">
      <c r="B7533" s="139">
        <v>44375</v>
      </c>
      <c r="C7533" t="s">
        <v>566</v>
      </c>
      <c r="D7533" t="s">
        <v>563</v>
      </c>
      <c r="E7533" s="140">
        <v>800</v>
      </c>
    </row>
    <row r="7534" spans="2:5">
      <c r="B7534" s="139">
        <v>44501</v>
      </c>
      <c r="C7534" t="s">
        <v>567</v>
      </c>
      <c r="D7534" t="s">
        <v>565</v>
      </c>
      <c r="E7534" s="140">
        <v>959</v>
      </c>
    </row>
    <row r="7535" spans="2:5">
      <c r="B7535" s="139">
        <v>44398</v>
      </c>
      <c r="C7535" t="s">
        <v>562</v>
      </c>
      <c r="D7535" t="s">
        <v>563</v>
      </c>
      <c r="E7535" s="140">
        <v>662</v>
      </c>
    </row>
    <row r="7536" spans="2:5">
      <c r="B7536" s="139">
        <v>44299</v>
      </c>
      <c r="C7536" t="s">
        <v>559</v>
      </c>
      <c r="D7536" t="s">
        <v>563</v>
      </c>
      <c r="E7536" s="140">
        <v>948</v>
      </c>
    </row>
    <row r="7537" spans="2:5">
      <c r="B7537" s="139">
        <v>44557</v>
      </c>
      <c r="C7537" t="s">
        <v>569</v>
      </c>
      <c r="D7537" t="s">
        <v>563</v>
      </c>
      <c r="E7537" s="140">
        <v>559</v>
      </c>
    </row>
    <row r="7538" spans="2:5">
      <c r="B7538" s="139">
        <v>44468</v>
      </c>
      <c r="C7538" t="s">
        <v>571</v>
      </c>
      <c r="D7538" t="s">
        <v>560</v>
      </c>
      <c r="E7538" s="140">
        <v>120</v>
      </c>
    </row>
    <row r="7539" spans="2:5">
      <c r="B7539" s="139">
        <v>44261</v>
      </c>
      <c r="C7539" t="s">
        <v>562</v>
      </c>
      <c r="D7539" t="s">
        <v>565</v>
      </c>
      <c r="E7539" s="140">
        <v>150</v>
      </c>
    </row>
    <row r="7540" spans="2:5">
      <c r="B7540" s="139">
        <v>44222</v>
      </c>
      <c r="C7540" t="s">
        <v>571</v>
      </c>
      <c r="D7540" t="s">
        <v>560</v>
      </c>
      <c r="E7540" s="140">
        <v>527</v>
      </c>
    </row>
    <row r="7541" spans="2:5">
      <c r="B7541" s="139">
        <v>44256</v>
      </c>
      <c r="C7541" t="s">
        <v>569</v>
      </c>
      <c r="D7541" t="s">
        <v>560</v>
      </c>
      <c r="E7541" s="140">
        <v>767</v>
      </c>
    </row>
    <row r="7542" spans="2:5">
      <c r="B7542" s="139">
        <v>44213</v>
      </c>
      <c r="C7542" t="s">
        <v>562</v>
      </c>
      <c r="D7542" t="s">
        <v>560</v>
      </c>
      <c r="E7542" s="140">
        <v>639</v>
      </c>
    </row>
    <row r="7543" spans="2:5">
      <c r="B7543" s="139">
        <v>44451</v>
      </c>
      <c r="C7543" t="s">
        <v>567</v>
      </c>
      <c r="D7543" t="s">
        <v>560</v>
      </c>
      <c r="E7543" s="140">
        <v>805</v>
      </c>
    </row>
    <row r="7544" spans="2:5">
      <c r="B7544" s="139">
        <v>44325</v>
      </c>
      <c r="C7544" t="s">
        <v>571</v>
      </c>
      <c r="D7544" t="s">
        <v>560</v>
      </c>
      <c r="E7544" s="140">
        <v>577</v>
      </c>
    </row>
    <row r="7545" spans="2:5">
      <c r="B7545" s="139">
        <v>44271</v>
      </c>
      <c r="C7545" t="s">
        <v>559</v>
      </c>
      <c r="D7545" t="s">
        <v>560</v>
      </c>
      <c r="E7545" s="140">
        <v>664</v>
      </c>
    </row>
    <row r="7546" spans="2:5">
      <c r="B7546" s="139">
        <v>44270</v>
      </c>
      <c r="C7546" t="s">
        <v>561</v>
      </c>
      <c r="D7546" t="s">
        <v>565</v>
      </c>
      <c r="E7546" s="140">
        <v>431</v>
      </c>
    </row>
    <row r="7547" spans="2:5">
      <c r="B7547" s="139">
        <v>44388</v>
      </c>
      <c r="C7547" t="s">
        <v>559</v>
      </c>
      <c r="D7547" t="s">
        <v>565</v>
      </c>
      <c r="E7547" s="140">
        <v>786</v>
      </c>
    </row>
    <row r="7548" spans="2:5">
      <c r="B7548" s="139">
        <v>44428</v>
      </c>
      <c r="C7548" t="s">
        <v>564</v>
      </c>
      <c r="D7548" t="s">
        <v>563</v>
      </c>
      <c r="E7548" s="140">
        <v>128</v>
      </c>
    </row>
    <row r="7549" spans="2:5">
      <c r="B7549" s="139">
        <v>44501</v>
      </c>
      <c r="C7549" t="s">
        <v>567</v>
      </c>
      <c r="D7549" t="s">
        <v>565</v>
      </c>
      <c r="E7549" s="140">
        <v>389</v>
      </c>
    </row>
    <row r="7550" spans="2:5">
      <c r="B7550" s="139">
        <v>44222</v>
      </c>
      <c r="C7550" t="s">
        <v>566</v>
      </c>
      <c r="D7550" t="s">
        <v>563</v>
      </c>
      <c r="E7550" s="140">
        <v>576</v>
      </c>
    </row>
    <row r="7551" spans="2:5">
      <c r="B7551" s="139">
        <v>44465</v>
      </c>
      <c r="C7551" t="s">
        <v>568</v>
      </c>
      <c r="D7551" t="s">
        <v>563</v>
      </c>
      <c r="E7551" s="140">
        <v>557</v>
      </c>
    </row>
    <row r="7552" spans="2:5">
      <c r="B7552" s="139">
        <v>44490</v>
      </c>
      <c r="C7552" t="s">
        <v>570</v>
      </c>
      <c r="D7552" t="s">
        <v>565</v>
      </c>
      <c r="E7552" s="140">
        <v>259</v>
      </c>
    </row>
    <row r="7553" spans="2:5">
      <c r="B7553" s="139">
        <v>44227</v>
      </c>
      <c r="C7553" t="s">
        <v>564</v>
      </c>
      <c r="D7553" t="s">
        <v>560</v>
      </c>
      <c r="E7553" s="140">
        <v>409</v>
      </c>
    </row>
    <row r="7554" spans="2:5">
      <c r="B7554" s="139">
        <v>44473</v>
      </c>
      <c r="C7554" t="s">
        <v>567</v>
      </c>
      <c r="D7554" t="s">
        <v>565</v>
      </c>
      <c r="E7554" s="140">
        <v>665</v>
      </c>
    </row>
    <row r="7555" spans="2:5">
      <c r="B7555" s="139">
        <v>44207</v>
      </c>
      <c r="C7555" t="s">
        <v>559</v>
      </c>
      <c r="D7555" t="s">
        <v>565</v>
      </c>
      <c r="E7555" s="140">
        <v>211</v>
      </c>
    </row>
    <row r="7556" spans="2:5">
      <c r="B7556" s="139">
        <v>44294</v>
      </c>
      <c r="C7556" t="s">
        <v>562</v>
      </c>
      <c r="D7556" t="s">
        <v>565</v>
      </c>
      <c r="E7556" s="140">
        <v>754</v>
      </c>
    </row>
    <row r="7557" spans="2:5">
      <c r="B7557" s="139">
        <v>44547</v>
      </c>
      <c r="C7557" t="s">
        <v>561</v>
      </c>
      <c r="D7557" t="s">
        <v>560</v>
      </c>
      <c r="E7557" s="140">
        <v>801</v>
      </c>
    </row>
    <row r="7558" spans="2:5">
      <c r="B7558" s="139">
        <v>44357</v>
      </c>
      <c r="C7558" t="s">
        <v>566</v>
      </c>
      <c r="D7558" t="s">
        <v>563</v>
      </c>
      <c r="E7558" s="140">
        <v>975</v>
      </c>
    </row>
    <row r="7559" spans="2:5">
      <c r="B7559" s="139">
        <v>44435</v>
      </c>
      <c r="C7559" t="s">
        <v>562</v>
      </c>
      <c r="D7559" t="s">
        <v>565</v>
      </c>
      <c r="E7559" s="140">
        <v>894</v>
      </c>
    </row>
    <row r="7560" spans="2:5">
      <c r="B7560" s="139">
        <v>44307</v>
      </c>
      <c r="C7560" t="s">
        <v>570</v>
      </c>
      <c r="D7560" t="s">
        <v>560</v>
      </c>
      <c r="E7560" s="140">
        <v>679</v>
      </c>
    </row>
    <row r="7561" spans="2:5">
      <c r="B7561" s="139">
        <v>44242</v>
      </c>
      <c r="C7561" t="s">
        <v>567</v>
      </c>
      <c r="D7561" t="s">
        <v>565</v>
      </c>
      <c r="E7561" s="140">
        <v>321</v>
      </c>
    </row>
    <row r="7562" spans="2:5">
      <c r="B7562" s="139">
        <v>44214</v>
      </c>
      <c r="C7562" t="s">
        <v>569</v>
      </c>
      <c r="D7562" t="s">
        <v>563</v>
      </c>
      <c r="E7562" s="140">
        <v>844</v>
      </c>
    </row>
    <row r="7563" spans="2:5">
      <c r="B7563" s="139">
        <v>44289</v>
      </c>
      <c r="C7563" t="s">
        <v>567</v>
      </c>
      <c r="D7563" t="s">
        <v>565</v>
      </c>
      <c r="E7563" s="140">
        <v>637</v>
      </c>
    </row>
    <row r="7564" spans="2:5">
      <c r="B7564" s="139">
        <v>44389</v>
      </c>
      <c r="C7564" t="s">
        <v>564</v>
      </c>
      <c r="D7564" t="s">
        <v>563</v>
      </c>
      <c r="E7564" s="140">
        <v>835</v>
      </c>
    </row>
    <row r="7565" spans="2:5">
      <c r="B7565" s="139">
        <v>44482</v>
      </c>
      <c r="C7565" t="s">
        <v>568</v>
      </c>
      <c r="D7565" t="s">
        <v>565</v>
      </c>
      <c r="E7565" s="140">
        <v>590</v>
      </c>
    </row>
    <row r="7566" spans="2:5">
      <c r="B7566" s="139">
        <v>44202</v>
      </c>
      <c r="C7566" t="s">
        <v>567</v>
      </c>
      <c r="D7566" t="s">
        <v>560</v>
      </c>
      <c r="E7566" s="140">
        <v>403</v>
      </c>
    </row>
    <row r="7567" spans="2:5">
      <c r="B7567" s="139">
        <v>44405</v>
      </c>
      <c r="C7567" t="s">
        <v>569</v>
      </c>
      <c r="D7567" t="s">
        <v>560</v>
      </c>
      <c r="E7567" s="140">
        <v>981</v>
      </c>
    </row>
    <row r="7568" spans="2:5">
      <c r="B7568" s="139">
        <v>44320</v>
      </c>
      <c r="C7568" t="s">
        <v>561</v>
      </c>
      <c r="D7568" t="s">
        <v>563</v>
      </c>
      <c r="E7568" s="140">
        <v>724</v>
      </c>
    </row>
    <row r="7569" spans="2:5">
      <c r="B7569" s="139">
        <v>44438</v>
      </c>
      <c r="C7569" t="s">
        <v>566</v>
      </c>
      <c r="D7569" t="s">
        <v>563</v>
      </c>
      <c r="E7569" s="140">
        <v>157</v>
      </c>
    </row>
    <row r="7570" spans="2:5">
      <c r="B7570" s="139">
        <v>44241</v>
      </c>
      <c r="C7570" t="s">
        <v>571</v>
      </c>
      <c r="D7570" t="s">
        <v>563</v>
      </c>
      <c r="E7570" s="140">
        <v>344</v>
      </c>
    </row>
    <row r="7571" spans="2:5">
      <c r="B7571" s="139">
        <v>44401</v>
      </c>
      <c r="C7571" t="s">
        <v>559</v>
      </c>
      <c r="D7571" t="s">
        <v>560</v>
      </c>
      <c r="E7571" s="140">
        <v>249</v>
      </c>
    </row>
    <row r="7572" spans="2:5">
      <c r="B7572" s="139">
        <v>44314</v>
      </c>
      <c r="C7572" t="s">
        <v>569</v>
      </c>
      <c r="D7572" t="s">
        <v>560</v>
      </c>
      <c r="E7572" s="140">
        <v>689</v>
      </c>
    </row>
    <row r="7573" spans="2:5">
      <c r="B7573" s="139">
        <v>44556</v>
      </c>
      <c r="C7573" t="s">
        <v>559</v>
      </c>
      <c r="D7573" t="s">
        <v>563</v>
      </c>
      <c r="E7573" s="140">
        <v>446</v>
      </c>
    </row>
    <row r="7574" spans="2:5">
      <c r="B7574" s="139">
        <v>44306</v>
      </c>
      <c r="C7574" t="s">
        <v>568</v>
      </c>
      <c r="D7574" t="s">
        <v>565</v>
      </c>
      <c r="E7574" s="140">
        <v>581</v>
      </c>
    </row>
    <row r="7575" spans="2:5">
      <c r="B7575" s="139">
        <v>44340</v>
      </c>
      <c r="C7575" t="s">
        <v>567</v>
      </c>
      <c r="D7575" t="s">
        <v>563</v>
      </c>
      <c r="E7575" s="140">
        <v>403</v>
      </c>
    </row>
    <row r="7576" spans="2:5">
      <c r="B7576" s="139">
        <v>44421</v>
      </c>
      <c r="C7576" t="s">
        <v>567</v>
      </c>
      <c r="D7576" t="s">
        <v>560</v>
      </c>
      <c r="E7576" s="140">
        <v>978</v>
      </c>
    </row>
    <row r="7577" spans="2:5">
      <c r="B7577" s="139">
        <v>44415</v>
      </c>
      <c r="C7577" t="s">
        <v>566</v>
      </c>
      <c r="D7577" t="s">
        <v>563</v>
      </c>
      <c r="E7577" s="140">
        <v>759</v>
      </c>
    </row>
    <row r="7578" spans="2:5">
      <c r="B7578" s="139">
        <v>44497</v>
      </c>
      <c r="C7578" t="s">
        <v>568</v>
      </c>
      <c r="D7578" t="s">
        <v>563</v>
      </c>
      <c r="E7578" s="140">
        <v>128</v>
      </c>
    </row>
    <row r="7579" spans="2:5">
      <c r="B7579" s="139">
        <v>44521</v>
      </c>
      <c r="C7579" t="s">
        <v>568</v>
      </c>
      <c r="D7579" t="s">
        <v>563</v>
      </c>
      <c r="E7579" s="140">
        <v>306</v>
      </c>
    </row>
    <row r="7580" spans="2:5">
      <c r="B7580" s="139">
        <v>44262</v>
      </c>
      <c r="C7580" t="s">
        <v>571</v>
      </c>
      <c r="D7580" t="s">
        <v>565</v>
      </c>
      <c r="E7580" s="140">
        <v>777</v>
      </c>
    </row>
    <row r="7581" spans="2:5">
      <c r="B7581" s="139">
        <v>44394</v>
      </c>
      <c r="C7581" t="s">
        <v>564</v>
      </c>
      <c r="D7581" t="s">
        <v>565</v>
      </c>
      <c r="E7581" s="140">
        <v>691</v>
      </c>
    </row>
    <row r="7582" spans="2:5">
      <c r="B7582" s="139">
        <v>44528</v>
      </c>
      <c r="C7582" t="s">
        <v>569</v>
      </c>
      <c r="D7582" t="s">
        <v>560</v>
      </c>
      <c r="E7582" s="140">
        <v>535</v>
      </c>
    </row>
    <row r="7583" spans="2:5">
      <c r="B7583" s="139">
        <v>44316</v>
      </c>
      <c r="C7583" t="s">
        <v>571</v>
      </c>
      <c r="D7583" t="s">
        <v>565</v>
      </c>
      <c r="E7583" s="140">
        <v>538</v>
      </c>
    </row>
    <row r="7584" spans="2:5">
      <c r="B7584" s="139">
        <v>44337</v>
      </c>
      <c r="C7584" t="s">
        <v>570</v>
      </c>
      <c r="D7584" t="s">
        <v>563</v>
      </c>
      <c r="E7584" s="140">
        <v>392</v>
      </c>
    </row>
    <row r="7585" spans="2:5">
      <c r="B7585" s="139">
        <v>44509</v>
      </c>
      <c r="C7585" t="s">
        <v>568</v>
      </c>
      <c r="D7585" t="s">
        <v>563</v>
      </c>
      <c r="E7585" s="140">
        <v>404</v>
      </c>
    </row>
    <row r="7586" spans="2:5">
      <c r="B7586" s="139">
        <v>44516</v>
      </c>
      <c r="C7586" t="s">
        <v>567</v>
      </c>
      <c r="D7586" t="s">
        <v>563</v>
      </c>
      <c r="E7586" s="140">
        <v>167</v>
      </c>
    </row>
    <row r="7587" spans="2:5">
      <c r="B7587" s="139">
        <v>44356</v>
      </c>
      <c r="C7587" t="s">
        <v>561</v>
      </c>
      <c r="D7587" t="s">
        <v>563</v>
      </c>
      <c r="E7587" s="140">
        <v>181</v>
      </c>
    </row>
    <row r="7588" spans="2:5">
      <c r="B7588" s="139">
        <v>44304</v>
      </c>
      <c r="C7588" t="s">
        <v>567</v>
      </c>
      <c r="D7588" t="s">
        <v>563</v>
      </c>
      <c r="E7588" s="140">
        <v>263</v>
      </c>
    </row>
    <row r="7589" spans="2:5">
      <c r="B7589" s="139">
        <v>44212</v>
      </c>
      <c r="C7589" t="s">
        <v>561</v>
      </c>
      <c r="D7589" t="s">
        <v>560</v>
      </c>
      <c r="E7589" s="140">
        <v>922</v>
      </c>
    </row>
    <row r="7590" spans="2:5">
      <c r="B7590" s="139">
        <v>44261</v>
      </c>
      <c r="C7590" t="s">
        <v>567</v>
      </c>
      <c r="D7590" t="s">
        <v>563</v>
      </c>
      <c r="E7590" s="140">
        <v>602</v>
      </c>
    </row>
    <row r="7591" spans="2:5">
      <c r="B7591" s="139">
        <v>44227</v>
      </c>
      <c r="C7591" t="s">
        <v>567</v>
      </c>
      <c r="D7591" t="s">
        <v>563</v>
      </c>
      <c r="E7591" s="140">
        <v>462</v>
      </c>
    </row>
    <row r="7592" spans="2:5">
      <c r="B7592" s="139">
        <v>44314</v>
      </c>
      <c r="C7592" t="s">
        <v>570</v>
      </c>
      <c r="D7592" t="s">
        <v>563</v>
      </c>
      <c r="E7592" s="140">
        <v>929</v>
      </c>
    </row>
    <row r="7593" spans="2:5">
      <c r="B7593" s="139">
        <v>44379</v>
      </c>
      <c r="C7593" t="s">
        <v>566</v>
      </c>
      <c r="D7593" t="s">
        <v>560</v>
      </c>
      <c r="E7593" s="140">
        <v>102</v>
      </c>
    </row>
    <row r="7594" spans="2:5">
      <c r="B7594" s="139">
        <v>44313</v>
      </c>
      <c r="C7594" t="s">
        <v>568</v>
      </c>
      <c r="D7594" t="s">
        <v>560</v>
      </c>
      <c r="E7594" s="140">
        <v>592</v>
      </c>
    </row>
    <row r="7595" spans="2:5">
      <c r="B7595" s="139">
        <v>44437</v>
      </c>
      <c r="C7595" t="s">
        <v>559</v>
      </c>
      <c r="D7595" t="s">
        <v>565</v>
      </c>
      <c r="E7595" s="140">
        <v>945</v>
      </c>
    </row>
    <row r="7596" spans="2:5">
      <c r="B7596" s="139">
        <v>44466</v>
      </c>
      <c r="C7596" t="s">
        <v>571</v>
      </c>
      <c r="D7596" t="s">
        <v>563</v>
      </c>
      <c r="E7596" s="140">
        <v>844</v>
      </c>
    </row>
    <row r="7597" spans="2:5">
      <c r="B7597" s="139">
        <v>44464</v>
      </c>
      <c r="C7597" t="s">
        <v>559</v>
      </c>
      <c r="D7597" t="s">
        <v>565</v>
      </c>
      <c r="E7597" s="140">
        <v>949</v>
      </c>
    </row>
    <row r="7598" spans="2:5">
      <c r="B7598" s="139">
        <v>44440</v>
      </c>
      <c r="C7598" t="s">
        <v>562</v>
      </c>
      <c r="D7598" t="s">
        <v>565</v>
      </c>
      <c r="E7598" s="140">
        <v>178</v>
      </c>
    </row>
    <row r="7599" spans="2:5">
      <c r="B7599" s="139">
        <v>44438</v>
      </c>
      <c r="C7599" t="s">
        <v>566</v>
      </c>
      <c r="D7599" t="s">
        <v>560</v>
      </c>
      <c r="E7599" s="140">
        <v>607</v>
      </c>
    </row>
    <row r="7600" spans="2:5">
      <c r="B7600" s="139">
        <v>44323</v>
      </c>
      <c r="C7600" t="s">
        <v>571</v>
      </c>
      <c r="D7600" t="s">
        <v>565</v>
      </c>
      <c r="E7600" s="140">
        <v>238</v>
      </c>
    </row>
    <row r="7601" spans="2:5">
      <c r="B7601" s="139">
        <v>44304</v>
      </c>
      <c r="C7601" t="s">
        <v>562</v>
      </c>
      <c r="D7601" t="s">
        <v>560</v>
      </c>
      <c r="E7601" s="140">
        <v>360</v>
      </c>
    </row>
    <row r="7602" spans="2:5">
      <c r="B7602" s="139">
        <v>44277</v>
      </c>
      <c r="C7602" t="s">
        <v>568</v>
      </c>
      <c r="D7602" t="s">
        <v>560</v>
      </c>
      <c r="E7602" s="140">
        <v>825</v>
      </c>
    </row>
    <row r="7603" spans="2:5">
      <c r="B7603" s="139">
        <v>44467</v>
      </c>
      <c r="C7603" t="s">
        <v>570</v>
      </c>
      <c r="D7603" t="s">
        <v>563</v>
      </c>
      <c r="E7603" s="140">
        <v>281</v>
      </c>
    </row>
    <row r="7604" spans="2:5">
      <c r="B7604" s="139">
        <v>44222</v>
      </c>
      <c r="C7604" t="s">
        <v>568</v>
      </c>
      <c r="D7604" t="s">
        <v>560</v>
      </c>
      <c r="E7604" s="140">
        <v>955</v>
      </c>
    </row>
    <row r="7605" spans="2:5">
      <c r="B7605" s="139">
        <v>44201</v>
      </c>
      <c r="C7605" t="s">
        <v>570</v>
      </c>
      <c r="D7605" t="s">
        <v>563</v>
      </c>
      <c r="E7605" s="140">
        <v>858</v>
      </c>
    </row>
    <row r="7606" spans="2:5">
      <c r="B7606" s="139">
        <v>44329</v>
      </c>
      <c r="C7606" t="s">
        <v>571</v>
      </c>
      <c r="D7606" t="s">
        <v>560</v>
      </c>
      <c r="E7606" s="140">
        <v>469</v>
      </c>
    </row>
    <row r="7607" spans="2:5">
      <c r="B7607" s="139">
        <v>44420</v>
      </c>
      <c r="C7607" t="s">
        <v>570</v>
      </c>
      <c r="D7607" t="s">
        <v>560</v>
      </c>
      <c r="E7607" s="140">
        <v>388</v>
      </c>
    </row>
    <row r="7608" spans="2:5">
      <c r="B7608" s="139">
        <v>44285</v>
      </c>
      <c r="C7608" t="s">
        <v>569</v>
      </c>
      <c r="D7608" t="s">
        <v>565</v>
      </c>
      <c r="E7608" s="140">
        <v>229</v>
      </c>
    </row>
    <row r="7609" spans="2:5">
      <c r="B7609" s="139">
        <v>44213</v>
      </c>
      <c r="C7609" t="s">
        <v>570</v>
      </c>
      <c r="D7609" t="s">
        <v>560</v>
      </c>
      <c r="E7609" s="140">
        <v>379</v>
      </c>
    </row>
    <row r="7610" spans="2:5">
      <c r="B7610" s="139">
        <v>44342</v>
      </c>
      <c r="C7610" t="s">
        <v>570</v>
      </c>
      <c r="D7610" t="s">
        <v>563</v>
      </c>
      <c r="E7610" s="140">
        <v>247</v>
      </c>
    </row>
    <row r="7611" spans="2:5">
      <c r="B7611" s="139">
        <v>44202</v>
      </c>
      <c r="C7611" t="s">
        <v>559</v>
      </c>
      <c r="D7611" t="s">
        <v>560</v>
      </c>
      <c r="E7611" s="140">
        <v>395</v>
      </c>
    </row>
    <row r="7612" spans="2:5">
      <c r="B7612" s="139">
        <v>44456</v>
      </c>
      <c r="C7612" t="s">
        <v>568</v>
      </c>
      <c r="D7612" t="s">
        <v>565</v>
      </c>
      <c r="E7612" s="140">
        <v>556</v>
      </c>
    </row>
    <row r="7613" spans="2:5">
      <c r="B7613" s="139">
        <v>44361</v>
      </c>
      <c r="C7613" t="s">
        <v>561</v>
      </c>
      <c r="D7613" t="s">
        <v>563</v>
      </c>
      <c r="E7613" s="140">
        <v>844</v>
      </c>
    </row>
    <row r="7614" spans="2:5">
      <c r="B7614" s="139">
        <v>44517</v>
      </c>
      <c r="C7614" t="s">
        <v>564</v>
      </c>
      <c r="D7614" t="s">
        <v>563</v>
      </c>
      <c r="E7614" s="140">
        <v>886</v>
      </c>
    </row>
    <row r="7615" spans="2:5">
      <c r="B7615" s="139">
        <v>44285</v>
      </c>
      <c r="C7615" t="s">
        <v>561</v>
      </c>
      <c r="D7615" t="s">
        <v>565</v>
      </c>
      <c r="E7615" s="140">
        <v>863</v>
      </c>
    </row>
    <row r="7616" spans="2:5">
      <c r="B7616" s="139">
        <v>44386</v>
      </c>
      <c r="C7616" t="s">
        <v>566</v>
      </c>
      <c r="D7616" t="s">
        <v>565</v>
      </c>
      <c r="E7616" s="140">
        <v>240</v>
      </c>
    </row>
    <row r="7617" spans="2:5">
      <c r="B7617" s="139">
        <v>44227</v>
      </c>
      <c r="C7617" t="s">
        <v>567</v>
      </c>
      <c r="D7617" t="s">
        <v>565</v>
      </c>
      <c r="E7617" s="140">
        <v>637</v>
      </c>
    </row>
    <row r="7618" spans="2:5">
      <c r="B7618" s="139">
        <v>44437</v>
      </c>
      <c r="C7618" t="s">
        <v>568</v>
      </c>
      <c r="D7618" t="s">
        <v>563</v>
      </c>
      <c r="E7618" s="140">
        <v>300</v>
      </c>
    </row>
    <row r="7619" spans="2:5">
      <c r="B7619" s="139">
        <v>44511</v>
      </c>
      <c r="C7619" t="s">
        <v>569</v>
      </c>
      <c r="D7619" t="s">
        <v>560</v>
      </c>
      <c r="E7619" s="140">
        <v>300</v>
      </c>
    </row>
    <row r="7620" spans="2:5">
      <c r="B7620" s="139">
        <v>44447</v>
      </c>
      <c r="C7620" t="s">
        <v>569</v>
      </c>
      <c r="D7620" t="s">
        <v>560</v>
      </c>
      <c r="E7620" s="140">
        <v>851</v>
      </c>
    </row>
    <row r="7621" spans="2:5">
      <c r="B7621" s="139">
        <v>44324</v>
      </c>
      <c r="C7621" t="s">
        <v>569</v>
      </c>
      <c r="D7621" t="s">
        <v>560</v>
      </c>
      <c r="E7621" s="140">
        <v>480</v>
      </c>
    </row>
    <row r="7622" spans="2:5">
      <c r="B7622" s="139">
        <v>44459</v>
      </c>
      <c r="C7622" t="s">
        <v>568</v>
      </c>
      <c r="D7622" t="s">
        <v>565</v>
      </c>
      <c r="E7622" s="140">
        <v>274</v>
      </c>
    </row>
    <row r="7623" spans="2:5">
      <c r="B7623" s="139">
        <v>44387</v>
      </c>
      <c r="C7623" t="s">
        <v>569</v>
      </c>
      <c r="D7623" t="s">
        <v>560</v>
      </c>
      <c r="E7623" s="140">
        <v>283</v>
      </c>
    </row>
    <row r="7624" spans="2:5">
      <c r="B7624" s="139">
        <v>44460</v>
      </c>
      <c r="C7624" t="s">
        <v>568</v>
      </c>
      <c r="D7624" t="s">
        <v>563</v>
      </c>
      <c r="E7624" s="140">
        <v>629</v>
      </c>
    </row>
    <row r="7625" spans="2:5">
      <c r="B7625" s="139">
        <v>44341</v>
      </c>
      <c r="C7625" t="s">
        <v>562</v>
      </c>
      <c r="D7625" t="s">
        <v>560</v>
      </c>
      <c r="E7625" s="140">
        <v>110</v>
      </c>
    </row>
    <row r="7626" spans="2:5">
      <c r="B7626" s="139">
        <v>44386</v>
      </c>
      <c r="C7626" t="s">
        <v>570</v>
      </c>
      <c r="D7626" t="s">
        <v>565</v>
      </c>
      <c r="E7626" s="140">
        <v>931</v>
      </c>
    </row>
    <row r="7627" spans="2:5">
      <c r="B7627" s="139">
        <v>44477</v>
      </c>
      <c r="C7627" t="s">
        <v>571</v>
      </c>
      <c r="D7627" t="s">
        <v>563</v>
      </c>
      <c r="E7627" s="140">
        <v>655</v>
      </c>
    </row>
    <row r="7628" spans="2:5">
      <c r="B7628" s="139">
        <v>44367</v>
      </c>
      <c r="C7628" t="s">
        <v>569</v>
      </c>
      <c r="D7628" t="s">
        <v>565</v>
      </c>
      <c r="E7628" s="140">
        <v>132</v>
      </c>
    </row>
    <row r="7629" spans="2:5">
      <c r="B7629" s="139">
        <v>44541</v>
      </c>
      <c r="C7629" t="s">
        <v>566</v>
      </c>
      <c r="D7629" t="s">
        <v>563</v>
      </c>
      <c r="E7629" s="140">
        <v>301</v>
      </c>
    </row>
    <row r="7630" spans="2:5">
      <c r="B7630" s="139">
        <v>44291</v>
      </c>
      <c r="C7630" t="s">
        <v>566</v>
      </c>
      <c r="D7630" t="s">
        <v>560</v>
      </c>
      <c r="E7630" s="140">
        <v>884</v>
      </c>
    </row>
    <row r="7631" spans="2:5">
      <c r="B7631" s="139">
        <v>44384</v>
      </c>
      <c r="C7631" t="s">
        <v>567</v>
      </c>
      <c r="D7631" t="s">
        <v>565</v>
      </c>
      <c r="E7631" s="140">
        <v>373</v>
      </c>
    </row>
    <row r="7632" spans="2:5">
      <c r="B7632" s="139">
        <v>44531</v>
      </c>
      <c r="C7632" t="s">
        <v>559</v>
      </c>
      <c r="D7632" t="s">
        <v>565</v>
      </c>
      <c r="E7632" s="140">
        <v>106</v>
      </c>
    </row>
    <row r="7633" spans="2:5">
      <c r="B7633" s="139">
        <v>44348</v>
      </c>
      <c r="C7633" t="s">
        <v>559</v>
      </c>
      <c r="D7633" t="s">
        <v>565</v>
      </c>
      <c r="E7633" s="140">
        <v>596</v>
      </c>
    </row>
    <row r="7634" spans="2:5">
      <c r="B7634" s="139">
        <v>44403</v>
      </c>
      <c r="C7634" t="s">
        <v>570</v>
      </c>
      <c r="D7634" t="s">
        <v>563</v>
      </c>
      <c r="E7634" s="140">
        <v>447</v>
      </c>
    </row>
    <row r="7635" spans="2:5">
      <c r="B7635" s="139">
        <v>44315</v>
      </c>
      <c r="C7635" t="s">
        <v>569</v>
      </c>
      <c r="D7635" t="s">
        <v>565</v>
      </c>
      <c r="E7635" s="140">
        <v>349</v>
      </c>
    </row>
    <row r="7636" spans="2:5">
      <c r="B7636" s="139">
        <v>44427</v>
      </c>
      <c r="C7636" t="s">
        <v>567</v>
      </c>
      <c r="D7636" t="s">
        <v>560</v>
      </c>
      <c r="E7636" s="140">
        <v>674</v>
      </c>
    </row>
    <row r="7637" spans="2:5">
      <c r="B7637" s="139">
        <v>44389</v>
      </c>
      <c r="C7637" t="s">
        <v>564</v>
      </c>
      <c r="D7637" t="s">
        <v>565</v>
      </c>
      <c r="E7637" s="140">
        <v>360</v>
      </c>
    </row>
    <row r="7638" spans="2:5">
      <c r="B7638" s="139">
        <v>44390</v>
      </c>
      <c r="C7638" t="s">
        <v>561</v>
      </c>
      <c r="D7638" t="s">
        <v>560</v>
      </c>
      <c r="E7638" s="140">
        <v>523</v>
      </c>
    </row>
    <row r="7639" spans="2:5">
      <c r="B7639" s="139">
        <v>44252</v>
      </c>
      <c r="C7639" t="s">
        <v>568</v>
      </c>
      <c r="D7639" t="s">
        <v>560</v>
      </c>
      <c r="E7639" s="140">
        <v>446</v>
      </c>
    </row>
    <row r="7640" spans="2:5">
      <c r="B7640" s="139">
        <v>44230</v>
      </c>
      <c r="C7640" t="s">
        <v>566</v>
      </c>
      <c r="D7640" t="s">
        <v>560</v>
      </c>
      <c r="E7640" s="140">
        <v>558</v>
      </c>
    </row>
    <row r="7641" spans="2:5">
      <c r="B7641" s="139">
        <v>44546</v>
      </c>
      <c r="C7641" t="s">
        <v>562</v>
      </c>
      <c r="D7641" t="s">
        <v>563</v>
      </c>
      <c r="E7641" s="140">
        <v>753</v>
      </c>
    </row>
    <row r="7642" spans="2:5">
      <c r="B7642" s="139">
        <v>44358</v>
      </c>
      <c r="C7642" t="s">
        <v>568</v>
      </c>
      <c r="D7642" t="s">
        <v>560</v>
      </c>
      <c r="E7642" s="140">
        <v>977</v>
      </c>
    </row>
    <row r="7643" spans="2:5">
      <c r="B7643" s="139">
        <v>44347</v>
      </c>
      <c r="C7643" t="s">
        <v>562</v>
      </c>
      <c r="D7643" t="s">
        <v>563</v>
      </c>
      <c r="E7643" s="140">
        <v>382</v>
      </c>
    </row>
    <row r="7644" spans="2:5">
      <c r="B7644" s="139">
        <v>44362</v>
      </c>
      <c r="C7644" t="s">
        <v>571</v>
      </c>
      <c r="D7644" t="s">
        <v>560</v>
      </c>
      <c r="E7644" s="140">
        <v>754</v>
      </c>
    </row>
    <row r="7645" spans="2:5">
      <c r="B7645" s="139">
        <v>44476</v>
      </c>
      <c r="C7645" t="s">
        <v>569</v>
      </c>
      <c r="D7645" t="s">
        <v>565</v>
      </c>
      <c r="E7645" s="140">
        <v>103</v>
      </c>
    </row>
    <row r="7646" spans="2:5">
      <c r="B7646" s="139">
        <v>44542</v>
      </c>
      <c r="C7646" t="s">
        <v>567</v>
      </c>
      <c r="D7646" t="s">
        <v>560</v>
      </c>
      <c r="E7646" s="140">
        <v>652</v>
      </c>
    </row>
    <row r="7647" spans="2:5">
      <c r="B7647" s="139">
        <v>44413</v>
      </c>
      <c r="C7647" t="s">
        <v>562</v>
      </c>
      <c r="D7647" t="s">
        <v>560</v>
      </c>
      <c r="E7647" s="140">
        <v>491</v>
      </c>
    </row>
    <row r="7648" spans="2:5">
      <c r="B7648" s="139">
        <v>44468</v>
      </c>
      <c r="C7648" t="s">
        <v>566</v>
      </c>
      <c r="D7648" t="s">
        <v>565</v>
      </c>
      <c r="E7648" s="140">
        <v>798</v>
      </c>
    </row>
    <row r="7649" spans="2:5">
      <c r="B7649" s="139">
        <v>44235</v>
      </c>
      <c r="C7649" t="s">
        <v>570</v>
      </c>
      <c r="D7649" t="s">
        <v>560</v>
      </c>
      <c r="E7649" s="140">
        <v>926</v>
      </c>
    </row>
    <row r="7650" spans="2:5">
      <c r="B7650" s="139">
        <v>44255</v>
      </c>
      <c r="C7650" t="s">
        <v>564</v>
      </c>
      <c r="D7650" t="s">
        <v>565</v>
      </c>
      <c r="E7650" s="140">
        <v>251</v>
      </c>
    </row>
    <row r="7651" spans="2:5">
      <c r="B7651" s="139">
        <v>44204</v>
      </c>
      <c r="C7651" t="s">
        <v>559</v>
      </c>
      <c r="D7651" t="s">
        <v>565</v>
      </c>
      <c r="E7651" s="140">
        <v>323</v>
      </c>
    </row>
    <row r="7652" spans="2:5">
      <c r="B7652" s="139">
        <v>44453</v>
      </c>
      <c r="C7652" t="s">
        <v>567</v>
      </c>
      <c r="D7652" t="s">
        <v>563</v>
      </c>
      <c r="E7652" s="140">
        <v>593</v>
      </c>
    </row>
    <row r="7653" spans="2:5">
      <c r="B7653" s="139">
        <v>44333</v>
      </c>
      <c r="C7653" t="s">
        <v>567</v>
      </c>
      <c r="D7653" t="s">
        <v>563</v>
      </c>
      <c r="E7653" s="140">
        <v>475</v>
      </c>
    </row>
    <row r="7654" spans="2:5">
      <c r="B7654" s="139">
        <v>44332</v>
      </c>
      <c r="C7654" t="s">
        <v>562</v>
      </c>
      <c r="D7654" t="s">
        <v>560</v>
      </c>
      <c r="E7654" s="140">
        <v>772</v>
      </c>
    </row>
    <row r="7655" spans="2:5">
      <c r="B7655" s="139">
        <v>44458</v>
      </c>
      <c r="C7655" t="s">
        <v>568</v>
      </c>
      <c r="D7655" t="s">
        <v>563</v>
      </c>
      <c r="E7655" s="140">
        <v>943</v>
      </c>
    </row>
    <row r="7656" spans="2:5">
      <c r="B7656" s="139">
        <v>44199</v>
      </c>
      <c r="C7656" t="s">
        <v>564</v>
      </c>
      <c r="D7656" t="s">
        <v>560</v>
      </c>
      <c r="E7656" s="140">
        <v>620</v>
      </c>
    </row>
    <row r="7657" spans="2:5">
      <c r="B7657" s="139">
        <v>44419</v>
      </c>
      <c r="C7657" t="s">
        <v>569</v>
      </c>
      <c r="D7657" t="s">
        <v>560</v>
      </c>
      <c r="E7657" s="140">
        <v>853</v>
      </c>
    </row>
    <row r="7658" spans="2:5">
      <c r="B7658" s="139">
        <v>44540</v>
      </c>
      <c r="C7658" t="s">
        <v>568</v>
      </c>
      <c r="D7658" t="s">
        <v>565</v>
      </c>
      <c r="E7658" s="140">
        <v>711</v>
      </c>
    </row>
    <row r="7659" spans="2:5">
      <c r="B7659" s="139">
        <v>44204</v>
      </c>
      <c r="C7659" t="s">
        <v>562</v>
      </c>
      <c r="D7659" t="s">
        <v>565</v>
      </c>
      <c r="E7659" s="140">
        <v>876</v>
      </c>
    </row>
    <row r="7660" spans="2:5">
      <c r="B7660" s="139">
        <v>44449</v>
      </c>
      <c r="C7660" t="s">
        <v>571</v>
      </c>
      <c r="D7660" t="s">
        <v>565</v>
      </c>
      <c r="E7660" s="140">
        <v>383</v>
      </c>
    </row>
    <row r="7661" spans="2:5">
      <c r="B7661" s="139">
        <v>44557</v>
      </c>
      <c r="C7661" t="s">
        <v>559</v>
      </c>
      <c r="D7661" t="s">
        <v>565</v>
      </c>
      <c r="E7661" s="140">
        <v>685</v>
      </c>
    </row>
    <row r="7662" spans="2:5">
      <c r="B7662" s="139">
        <v>44368</v>
      </c>
      <c r="C7662" t="s">
        <v>561</v>
      </c>
      <c r="D7662" t="s">
        <v>565</v>
      </c>
      <c r="E7662" s="140">
        <v>926</v>
      </c>
    </row>
    <row r="7663" spans="2:5">
      <c r="B7663" s="139">
        <v>44459</v>
      </c>
      <c r="C7663" t="s">
        <v>559</v>
      </c>
      <c r="D7663" t="s">
        <v>560</v>
      </c>
      <c r="E7663" s="140">
        <v>830</v>
      </c>
    </row>
    <row r="7664" spans="2:5">
      <c r="B7664" s="139">
        <v>44487</v>
      </c>
      <c r="C7664" t="s">
        <v>567</v>
      </c>
      <c r="D7664" t="s">
        <v>565</v>
      </c>
      <c r="E7664" s="140">
        <v>1000</v>
      </c>
    </row>
    <row r="7665" spans="2:5">
      <c r="B7665" s="139">
        <v>44457</v>
      </c>
      <c r="C7665" t="s">
        <v>570</v>
      </c>
      <c r="D7665" t="s">
        <v>560</v>
      </c>
      <c r="E7665" s="140">
        <v>880</v>
      </c>
    </row>
    <row r="7666" spans="2:5">
      <c r="B7666" s="139">
        <v>44197</v>
      </c>
      <c r="C7666" t="s">
        <v>569</v>
      </c>
      <c r="D7666" t="s">
        <v>565</v>
      </c>
      <c r="E7666" s="140">
        <v>438</v>
      </c>
    </row>
    <row r="7667" spans="2:5">
      <c r="B7667" s="139">
        <v>44254</v>
      </c>
      <c r="C7667" t="s">
        <v>562</v>
      </c>
      <c r="D7667" t="s">
        <v>560</v>
      </c>
      <c r="E7667" s="140">
        <v>587</v>
      </c>
    </row>
    <row r="7668" spans="2:5">
      <c r="B7668" s="139">
        <v>44259</v>
      </c>
      <c r="C7668" t="s">
        <v>570</v>
      </c>
      <c r="D7668" t="s">
        <v>563</v>
      </c>
      <c r="E7668" s="140">
        <v>403</v>
      </c>
    </row>
    <row r="7669" spans="2:5">
      <c r="B7669" s="139">
        <v>44416</v>
      </c>
      <c r="C7669" t="s">
        <v>569</v>
      </c>
      <c r="D7669" t="s">
        <v>565</v>
      </c>
      <c r="E7669" s="140">
        <v>315</v>
      </c>
    </row>
    <row r="7670" spans="2:5">
      <c r="B7670" s="139">
        <v>44548</v>
      </c>
      <c r="C7670" t="s">
        <v>562</v>
      </c>
      <c r="D7670" t="s">
        <v>563</v>
      </c>
      <c r="E7670" s="140">
        <v>602</v>
      </c>
    </row>
    <row r="7671" spans="2:5">
      <c r="B7671" s="139">
        <v>44361</v>
      </c>
      <c r="C7671" t="s">
        <v>569</v>
      </c>
      <c r="D7671" t="s">
        <v>565</v>
      </c>
      <c r="E7671" s="140">
        <v>397</v>
      </c>
    </row>
    <row r="7672" spans="2:5">
      <c r="B7672" s="139">
        <v>44361</v>
      </c>
      <c r="C7672" t="s">
        <v>570</v>
      </c>
      <c r="D7672" t="s">
        <v>565</v>
      </c>
      <c r="E7672" s="140">
        <v>713</v>
      </c>
    </row>
    <row r="7673" spans="2:5">
      <c r="B7673" s="139">
        <v>44452</v>
      </c>
      <c r="C7673" t="s">
        <v>570</v>
      </c>
      <c r="D7673" t="s">
        <v>560</v>
      </c>
      <c r="E7673" s="140">
        <v>885</v>
      </c>
    </row>
    <row r="7674" spans="2:5">
      <c r="B7674" s="139">
        <v>44290</v>
      </c>
      <c r="C7674" t="s">
        <v>571</v>
      </c>
      <c r="D7674" t="s">
        <v>563</v>
      </c>
      <c r="E7674" s="140">
        <v>340</v>
      </c>
    </row>
    <row r="7675" spans="2:5">
      <c r="B7675" s="139">
        <v>44531</v>
      </c>
      <c r="C7675" t="s">
        <v>567</v>
      </c>
      <c r="D7675" t="s">
        <v>565</v>
      </c>
      <c r="E7675" s="140">
        <v>213</v>
      </c>
    </row>
    <row r="7676" spans="2:5">
      <c r="B7676" s="139">
        <v>44316</v>
      </c>
      <c r="C7676" t="s">
        <v>564</v>
      </c>
      <c r="D7676" t="s">
        <v>560</v>
      </c>
      <c r="E7676" s="140">
        <v>341</v>
      </c>
    </row>
    <row r="7677" spans="2:5">
      <c r="B7677" s="139">
        <v>44437</v>
      </c>
      <c r="C7677" t="s">
        <v>567</v>
      </c>
      <c r="D7677" t="s">
        <v>560</v>
      </c>
      <c r="E7677" s="140">
        <v>378</v>
      </c>
    </row>
    <row r="7678" spans="2:5">
      <c r="B7678" s="139">
        <v>44322</v>
      </c>
      <c r="C7678" t="s">
        <v>559</v>
      </c>
      <c r="D7678" t="s">
        <v>563</v>
      </c>
      <c r="E7678" s="140">
        <v>203</v>
      </c>
    </row>
    <row r="7679" spans="2:5">
      <c r="B7679" s="139">
        <v>44346</v>
      </c>
      <c r="C7679" t="s">
        <v>559</v>
      </c>
      <c r="D7679" t="s">
        <v>560</v>
      </c>
      <c r="E7679" s="140">
        <v>203</v>
      </c>
    </row>
    <row r="7680" spans="2:5">
      <c r="B7680" s="139">
        <v>44377</v>
      </c>
      <c r="C7680" t="s">
        <v>571</v>
      </c>
      <c r="D7680" t="s">
        <v>560</v>
      </c>
      <c r="E7680" s="140">
        <v>468</v>
      </c>
    </row>
    <row r="7681" spans="2:5">
      <c r="B7681" s="139">
        <v>44485</v>
      </c>
      <c r="C7681" t="s">
        <v>571</v>
      </c>
      <c r="D7681" t="s">
        <v>560</v>
      </c>
      <c r="E7681" s="140">
        <v>433</v>
      </c>
    </row>
    <row r="7682" spans="2:5">
      <c r="B7682" s="139">
        <v>44501</v>
      </c>
      <c r="C7682" t="s">
        <v>567</v>
      </c>
      <c r="D7682" t="s">
        <v>565</v>
      </c>
      <c r="E7682" s="140">
        <v>223</v>
      </c>
    </row>
    <row r="7683" spans="2:5">
      <c r="B7683" s="139">
        <v>44546</v>
      </c>
      <c r="C7683" t="s">
        <v>570</v>
      </c>
      <c r="D7683" t="s">
        <v>563</v>
      </c>
      <c r="E7683" s="140">
        <v>459</v>
      </c>
    </row>
    <row r="7684" spans="2:5">
      <c r="B7684" s="139">
        <v>44377</v>
      </c>
      <c r="C7684" t="s">
        <v>564</v>
      </c>
      <c r="D7684" t="s">
        <v>563</v>
      </c>
      <c r="E7684" s="140">
        <v>690</v>
      </c>
    </row>
    <row r="7685" spans="2:5">
      <c r="B7685" s="139">
        <v>44419</v>
      </c>
      <c r="C7685" t="s">
        <v>562</v>
      </c>
      <c r="D7685" t="s">
        <v>560</v>
      </c>
      <c r="E7685" s="140">
        <v>820</v>
      </c>
    </row>
    <row r="7686" spans="2:5">
      <c r="B7686" s="139">
        <v>44374</v>
      </c>
      <c r="C7686" t="s">
        <v>564</v>
      </c>
      <c r="D7686" t="s">
        <v>565</v>
      </c>
      <c r="E7686" s="140">
        <v>863</v>
      </c>
    </row>
    <row r="7687" spans="2:5">
      <c r="B7687" s="139">
        <v>44470</v>
      </c>
      <c r="C7687" t="s">
        <v>570</v>
      </c>
      <c r="D7687" t="s">
        <v>565</v>
      </c>
      <c r="E7687" s="140">
        <v>821</v>
      </c>
    </row>
    <row r="7688" spans="2:5">
      <c r="B7688" s="139">
        <v>44243</v>
      </c>
      <c r="C7688" t="s">
        <v>564</v>
      </c>
      <c r="D7688" t="s">
        <v>563</v>
      </c>
      <c r="E7688" s="140">
        <v>311</v>
      </c>
    </row>
    <row r="7689" spans="2:5">
      <c r="B7689" s="139">
        <v>44485</v>
      </c>
      <c r="C7689" t="s">
        <v>564</v>
      </c>
      <c r="D7689" t="s">
        <v>565</v>
      </c>
      <c r="E7689" s="140">
        <v>463</v>
      </c>
    </row>
    <row r="7690" spans="2:5">
      <c r="B7690" s="139">
        <v>44525</v>
      </c>
      <c r="C7690" t="s">
        <v>568</v>
      </c>
      <c r="D7690" t="s">
        <v>560</v>
      </c>
      <c r="E7690" s="140">
        <v>137</v>
      </c>
    </row>
    <row r="7691" spans="2:5">
      <c r="B7691" s="139">
        <v>44250</v>
      </c>
      <c r="C7691" t="s">
        <v>569</v>
      </c>
      <c r="D7691" t="s">
        <v>560</v>
      </c>
      <c r="E7691" s="140">
        <v>558</v>
      </c>
    </row>
    <row r="7692" spans="2:5">
      <c r="B7692" s="139">
        <v>44485</v>
      </c>
      <c r="C7692" t="s">
        <v>566</v>
      </c>
      <c r="D7692" t="s">
        <v>560</v>
      </c>
      <c r="E7692" s="140">
        <v>310</v>
      </c>
    </row>
    <row r="7693" spans="2:5">
      <c r="B7693" s="139">
        <v>44228</v>
      </c>
      <c r="C7693" t="s">
        <v>570</v>
      </c>
      <c r="D7693" t="s">
        <v>563</v>
      </c>
      <c r="E7693" s="140">
        <v>190</v>
      </c>
    </row>
    <row r="7694" spans="2:5">
      <c r="B7694" s="139">
        <v>44371</v>
      </c>
      <c r="C7694" t="s">
        <v>561</v>
      </c>
      <c r="D7694" t="s">
        <v>560</v>
      </c>
      <c r="E7694" s="140">
        <v>596</v>
      </c>
    </row>
    <row r="7695" spans="2:5">
      <c r="B7695" s="139">
        <v>44535</v>
      </c>
      <c r="C7695" t="s">
        <v>561</v>
      </c>
      <c r="D7695" t="s">
        <v>565</v>
      </c>
      <c r="E7695" s="140">
        <v>635</v>
      </c>
    </row>
    <row r="7696" spans="2:5">
      <c r="B7696" s="139">
        <v>44527</v>
      </c>
      <c r="C7696" t="s">
        <v>562</v>
      </c>
      <c r="D7696" t="s">
        <v>565</v>
      </c>
      <c r="E7696" s="140">
        <v>207</v>
      </c>
    </row>
    <row r="7697" spans="2:5">
      <c r="B7697" s="139">
        <v>44435</v>
      </c>
      <c r="C7697" t="s">
        <v>564</v>
      </c>
      <c r="D7697" t="s">
        <v>565</v>
      </c>
      <c r="E7697" s="140">
        <v>627</v>
      </c>
    </row>
    <row r="7698" spans="2:5">
      <c r="B7698" s="139">
        <v>44523</v>
      </c>
      <c r="C7698" t="s">
        <v>568</v>
      </c>
      <c r="D7698" t="s">
        <v>560</v>
      </c>
      <c r="E7698" s="140">
        <v>421</v>
      </c>
    </row>
    <row r="7699" spans="2:5">
      <c r="B7699" s="139">
        <v>44372</v>
      </c>
      <c r="C7699" t="s">
        <v>567</v>
      </c>
      <c r="D7699" t="s">
        <v>560</v>
      </c>
      <c r="E7699" s="140">
        <v>740</v>
      </c>
    </row>
    <row r="7700" spans="2:5">
      <c r="B7700" s="139">
        <v>44492</v>
      </c>
      <c r="C7700" t="s">
        <v>567</v>
      </c>
      <c r="D7700" t="s">
        <v>560</v>
      </c>
      <c r="E7700" s="140">
        <v>369</v>
      </c>
    </row>
    <row r="7701" spans="2:5">
      <c r="B7701" s="139">
        <v>44488</v>
      </c>
      <c r="C7701" t="s">
        <v>569</v>
      </c>
      <c r="D7701" t="s">
        <v>563</v>
      </c>
      <c r="E7701" s="140">
        <v>171</v>
      </c>
    </row>
    <row r="7702" spans="2:5">
      <c r="B7702" s="139">
        <v>44379</v>
      </c>
      <c r="C7702" t="s">
        <v>569</v>
      </c>
      <c r="D7702" t="s">
        <v>563</v>
      </c>
      <c r="E7702" s="140">
        <v>743</v>
      </c>
    </row>
    <row r="7703" spans="2:5">
      <c r="B7703" s="139">
        <v>44313</v>
      </c>
      <c r="C7703" t="s">
        <v>566</v>
      </c>
      <c r="D7703" t="s">
        <v>563</v>
      </c>
      <c r="E7703" s="140">
        <v>282</v>
      </c>
    </row>
    <row r="7704" spans="2:5">
      <c r="B7704" s="139">
        <v>44288</v>
      </c>
      <c r="C7704" t="s">
        <v>564</v>
      </c>
      <c r="D7704" t="s">
        <v>565</v>
      </c>
      <c r="E7704" s="140">
        <v>399</v>
      </c>
    </row>
    <row r="7705" spans="2:5">
      <c r="B7705" s="139">
        <v>44280</v>
      </c>
      <c r="C7705" t="s">
        <v>561</v>
      </c>
      <c r="D7705" t="s">
        <v>563</v>
      </c>
      <c r="E7705" s="140">
        <v>876</v>
      </c>
    </row>
    <row r="7706" spans="2:5">
      <c r="B7706" s="139">
        <v>44331</v>
      </c>
      <c r="C7706" t="s">
        <v>564</v>
      </c>
      <c r="D7706" t="s">
        <v>565</v>
      </c>
      <c r="E7706" s="140">
        <v>417</v>
      </c>
    </row>
    <row r="7707" spans="2:5">
      <c r="B7707" s="139">
        <v>44458</v>
      </c>
      <c r="C7707" t="s">
        <v>569</v>
      </c>
      <c r="D7707" t="s">
        <v>563</v>
      </c>
      <c r="E7707" s="140">
        <v>358</v>
      </c>
    </row>
    <row r="7708" spans="2:5">
      <c r="B7708" s="139">
        <v>44336</v>
      </c>
      <c r="C7708" t="s">
        <v>559</v>
      </c>
      <c r="D7708" t="s">
        <v>565</v>
      </c>
      <c r="E7708" s="140">
        <v>817</v>
      </c>
    </row>
    <row r="7709" spans="2:5">
      <c r="B7709" s="139">
        <v>44201</v>
      </c>
      <c r="C7709" t="s">
        <v>567</v>
      </c>
      <c r="D7709" t="s">
        <v>565</v>
      </c>
      <c r="E7709" s="140">
        <v>992</v>
      </c>
    </row>
    <row r="7710" spans="2:5">
      <c r="B7710" s="139">
        <v>44424</v>
      </c>
      <c r="C7710" t="s">
        <v>561</v>
      </c>
      <c r="D7710" t="s">
        <v>560</v>
      </c>
      <c r="E7710" s="140">
        <v>994</v>
      </c>
    </row>
    <row r="7711" spans="2:5">
      <c r="B7711" s="139">
        <v>44453</v>
      </c>
      <c r="C7711" t="s">
        <v>569</v>
      </c>
      <c r="D7711" t="s">
        <v>563</v>
      </c>
      <c r="E7711" s="140">
        <v>686</v>
      </c>
    </row>
    <row r="7712" spans="2:5">
      <c r="B7712" s="139">
        <v>44211</v>
      </c>
      <c r="C7712" t="s">
        <v>570</v>
      </c>
      <c r="D7712" t="s">
        <v>563</v>
      </c>
      <c r="E7712" s="140">
        <v>467</v>
      </c>
    </row>
    <row r="7713" spans="2:5">
      <c r="B7713" s="139">
        <v>44411</v>
      </c>
      <c r="C7713" t="s">
        <v>568</v>
      </c>
      <c r="D7713" t="s">
        <v>563</v>
      </c>
      <c r="E7713" s="140">
        <v>159</v>
      </c>
    </row>
    <row r="7714" spans="2:5">
      <c r="B7714" s="139">
        <v>44328</v>
      </c>
      <c r="C7714" t="s">
        <v>569</v>
      </c>
      <c r="D7714" t="s">
        <v>560</v>
      </c>
      <c r="E7714" s="140">
        <v>566</v>
      </c>
    </row>
    <row r="7715" spans="2:5">
      <c r="B7715" s="139">
        <v>44546</v>
      </c>
      <c r="C7715" t="s">
        <v>567</v>
      </c>
      <c r="D7715" t="s">
        <v>565</v>
      </c>
      <c r="E7715" s="140">
        <v>201</v>
      </c>
    </row>
    <row r="7716" spans="2:5">
      <c r="B7716" s="139">
        <v>44509</v>
      </c>
      <c r="C7716" t="s">
        <v>569</v>
      </c>
      <c r="D7716" t="s">
        <v>563</v>
      </c>
      <c r="E7716" s="140">
        <v>771</v>
      </c>
    </row>
    <row r="7717" spans="2:5">
      <c r="B7717" s="139">
        <v>44469</v>
      </c>
      <c r="C7717" t="s">
        <v>571</v>
      </c>
      <c r="D7717" t="s">
        <v>565</v>
      </c>
      <c r="E7717" s="140">
        <v>232</v>
      </c>
    </row>
    <row r="7718" spans="2:5">
      <c r="B7718" s="139">
        <v>44558</v>
      </c>
      <c r="C7718" t="s">
        <v>564</v>
      </c>
      <c r="D7718" t="s">
        <v>565</v>
      </c>
      <c r="E7718" s="140">
        <v>236</v>
      </c>
    </row>
    <row r="7719" spans="2:5">
      <c r="B7719" s="139">
        <v>44252</v>
      </c>
      <c r="C7719" t="s">
        <v>569</v>
      </c>
      <c r="D7719" t="s">
        <v>563</v>
      </c>
      <c r="E7719" s="140">
        <v>283</v>
      </c>
    </row>
    <row r="7720" spans="2:5">
      <c r="B7720" s="139">
        <v>44470</v>
      </c>
      <c r="C7720" t="s">
        <v>559</v>
      </c>
      <c r="D7720" t="s">
        <v>560</v>
      </c>
      <c r="E7720" s="140">
        <v>747</v>
      </c>
    </row>
    <row r="7721" spans="2:5">
      <c r="B7721" s="139">
        <v>44340</v>
      </c>
      <c r="C7721" t="s">
        <v>564</v>
      </c>
      <c r="D7721" t="s">
        <v>560</v>
      </c>
      <c r="E7721" s="140">
        <v>616</v>
      </c>
    </row>
    <row r="7722" spans="2:5">
      <c r="B7722" s="139">
        <v>44436</v>
      </c>
      <c r="C7722" t="s">
        <v>570</v>
      </c>
      <c r="D7722" t="s">
        <v>560</v>
      </c>
      <c r="E7722" s="140">
        <v>919</v>
      </c>
    </row>
    <row r="7723" spans="2:5">
      <c r="B7723" s="139">
        <v>44427</v>
      </c>
      <c r="C7723" t="s">
        <v>567</v>
      </c>
      <c r="D7723" t="s">
        <v>565</v>
      </c>
      <c r="E7723" s="140">
        <v>208</v>
      </c>
    </row>
    <row r="7724" spans="2:5">
      <c r="B7724" s="139">
        <v>44251</v>
      </c>
      <c r="C7724" t="s">
        <v>564</v>
      </c>
      <c r="D7724" t="s">
        <v>563</v>
      </c>
      <c r="E7724" s="140">
        <v>419</v>
      </c>
    </row>
    <row r="7725" spans="2:5">
      <c r="B7725" s="139">
        <v>44400</v>
      </c>
      <c r="C7725" t="s">
        <v>564</v>
      </c>
      <c r="D7725" t="s">
        <v>560</v>
      </c>
      <c r="E7725" s="140">
        <v>151</v>
      </c>
    </row>
    <row r="7726" spans="2:5">
      <c r="B7726" s="139">
        <v>44346</v>
      </c>
      <c r="C7726" t="s">
        <v>562</v>
      </c>
      <c r="D7726" t="s">
        <v>563</v>
      </c>
      <c r="E7726" s="140">
        <v>548</v>
      </c>
    </row>
    <row r="7727" spans="2:5">
      <c r="B7727" s="139">
        <v>44551</v>
      </c>
      <c r="C7727" t="s">
        <v>564</v>
      </c>
      <c r="D7727" t="s">
        <v>563</v>
      </c>
      <c r="E7727" s="140">
        <v>510</v>
      </c>
    </row>
    <row r="7728" spans="2:5">
      <c r="B7728" s="139">
        <v>44349</v>
      </c>
      <c r="C7728" t="s">
        <v>564</v>
      </c>
      <c r="D7728" t="s">
        <v>563</v>
      </c>
      <c r="E7728" s="140">
        <v>183</v>
      </c>
    </row>
    <row r="7729" spans="2:5">
      <c r="B7729" s="139">
        <v>44447</v>
      </c>
      <c r="C7729" t="s">
        <v>567</v>
      </c>
      <c r="D7729" t="s">
        <v>563</v>
      </c>
      <c r="E7729" s="140">
        <v>165</v>
      </c>
    </row>
    <row r="7730" spans="2:5">
      <c r="B7730" s="139">
        <v>44517</v>
      </c>
      <c r="C7730" t="s">
        <v>559</v>
      </c>
      <c r="D7730" t="s">
        <v>560</v>
      </c>
      <c r="E7730" s="140">
        <v>260</v>
      </c>
    </row>
    <row r="7731" spans="2:5">
      <c r="B7731" s="139">
        <v>44535</v>
      </c>
      <c r="C7731" t="s">
        <v>567</v>
      </c>
      <c r="D7731" t="s">
        <v>560</v>
      </c>
      <c r="E7731" s="140">
        <v>970</v>
      </c>
    </row>
    <row r="7732" spans="2:5">
      <c r="B7732" s="139">
        <v>44447</v>
      </c>
      <c r="C7732" t="s">
        <v>567</v>
      </c>
      <c r="D7732" t="s">
        <v>563</v>
      </c>
      <c r="E7732" s="140">
        <v>702</v>
      </c>
    </row>
    <row r="7733" spans="2:5">
      <c r="B7733" s="139">
        <v>44517</v>
      </c>
      <c r="C7733" t="s">
        <v>561</v>
      </c>
      <c r="D7733" t="s">
        <v>565</v>
      </c>
      <c r="E7733" s="140">
        <v>523</v>
      </c>
    </row>
    <row r="7734" spans="2:5">
      <c r="B7734" s="139">
        <v>44537</v>
      </c>
      <c r="C7734" t="s">
        <v>564</v>
      </c>
      <c r="D7734" t="s">
        <v>560</v>
      </c>
      <c r="E7734" s="140">
        <v>298</v>
      </c>
    </row>
    <row r="7735" spans="2:5">
      <c r="B7735" s="139">
        <v>44200</v>
      </c>
      <c r="C7735" t="s">
        <v>559</v>
      </c>
      <c r="D7735" t="s">
        <v>560</v>
      </c>
      <c r="E7735" s="140">
        <v>610</v>
      </c>
    </row>
    <row r="7736" spans="2:5">
      <c r="B7736" s="139">
        <v>44364</v>
      </c>
      <c r="C7736" t="s">
        <v>566</v>
      </c>
      <c r="D7736" t="s">
        <v>565</v>
      </c>
      <c r="E7736" s="140">
        <v>181</v>
      </c>
    </row>
    <row r="7737" spans="2:5">
      <c r="B7737" s="139">
        <v>44216</v>
      </c>
      <c r="C7737" t="s">
        <v>562</v>
      </c>
      <c r="D7737" t="s">
        <v>563</v>
      </c>
      <c r="E7737" s="140">
        <v>962</v>
      </c>
    </row>
    <row r="7738" spans="2:5">
      <c r="B7738" s="139">
        <v>44225</v>
      </c>
      <c r="C7738" t="s">
        <v>571</v>
      </c>
      <c r="D7738" t="s">
        <v>560</v>
      </c>
      <c r="E7738" s="140">
        <v>401</v>
      </c>
    </row>
    <row r="7739" spans="2:5">
      <c r="B7739" s="139">
        <v>44425</v>
      </c>
      <c r="C7739" t="s">
        <v>571</v>
      </c>
      <c r="D7739" t="s">
        <v>560</v>
      </c>
      <c r="E7739" s="140">
        <v>850</v>
      </c>
    </row>
    <row r="7740" spans="2:5">
      <c r="B7740" s="139">
        <v>44356</v>
      </c>
      <c r="C7740" t="s">
        <v>559</v>
      </c>
      <c r="D7740" t="s">
        <v>563</v>
      </c>
      <c r="E7740" s="140">
        <v>460</v>
      </c>
    </row>
    <row r="7741" spans="2:5">
      <c r="B7741" s="139">
        <v>44249</v>
      </c>
      <c r="C7741" t="s">
        <v>566</v>
      </c>
      <c r="D7741" t="s">
        <v>563</v>
      </c>
      <c r="E7741" s="140">
        <v>357</v>
      </c>
    </row>
    <row r="7742" spans="2:5">
      <c r="B7742" s="139">
        <v>44500</v>
      </c>
      <c r="C7742" t="s">
        <v>561</v>
      </c>
      <c r="D7742" t="s">
        <v>565</v>
      </c>
      <c r="E7742" s="140">
        <v>810</v>
      </c>
    </row>
    <row r="7743" spans="2:5">
      <c r="B7743" s="139">
        <v>44202</v>
      </c>
      <c r="C7743" t="s">
        <v>562</v>
      </c>
      <c r="D7743" t="s">
        <v>565</v>
      </c>
      <c r="E7743" s="140">
        <v>614</v>
      </c>
    </row>
    <row r="7744" spans="2:5">
      <c r="B7744" s="139">
        <v>44348</v>
      </c>
      <c r="C7744" t="s">
        <v>564</v>
      </c>
      <c r="D7744" t="s">
        <v>560</v>
      </c>
      <c r="E7744" s="140">
        <v>957</v>
      </c>
    </row>
    <row r="7745" spans="2:5">
      <c r="B7745" s="139">
        <v>44396</v>
      </c>
      <c r="C7745" t="s">
        <v>568</v>
      </c>
      <c r="D7745" t="s">
        <v>560</v>
      </c>
      <c r="E7745" s="140">
        <v>933</v>
      </c>
    </row>
    <row r="7746" spans="2:5">
      <c r="B7746" s="139">
        <v>44305</v>
      </c>
      <c r="C7746" t="s">
        <v>564</v>
      </c>
      <c r="D7746" t="s">
        <v>565</v>
      </c>
      <c r="E7746" s="140">
        <v>247</v>
      </c>
    </row>
    <row r="7747" spans="2:5">
      <c r="B7747" s="139">
        <v>44545</v>
      </c>
      <c r="C7747" t="s">
        <v>564</v>
      </c>
      <c r="D7747" t="s">
        <v>565</v>
      </c>
      <c r="E7747" s="140">
        <v>963</v>
      </c>
    </row>
    <row r="7748" spans="2:5">
      <c r="B7748" s="139">
        <v>44405</v>
      </c>
      <c r="C7748" t="s">
        <v>562</v>
      </c>
      <c r="D7748" t="s">
        <v>560</v>
      </c>
      <c r="E7748" s="140">
        <v>597</v>
      </c>
    </row>
    <row r="7749" spans="2:5">
      <c r="B7749" s="139">
        <v>44507</v>
      </c>
      <c r="C7749" t="s">
        <v>566</v>
      </c>
      <c r="D7749" t="s">
        <v>565</v>
      </c>
      <c r="E7749" s="140">
        <v>463</v>
      </c>
    </row>
    <row r="7750" spans="2:5">
      <c r="B7750" s="139">
        <v>44394</v>
      </c>
      <c r="C7750" t="s">
        <v>564</v>
      </c>
      <c r="D7750" t="s">
        <v>560</v>
      </c>
      <c r="E7750" s="140">
        <v>354</v>
      </c>
    </row>
    <row r="7751" spans="2:5">
      <c r="B7751" s="139">
        <v>44296</v>
      </c>
      <c r="C7751" t="s">
        <v>562</v>
      </c>
      <c r="D7751" t="s">
        <v>563</v>
      </c>
      <c r="E7751" s="140">
        <v>609</v>
      </c>
    </row>
    <row r="7752" spans="2:5">
      <c r="B7752" s="139">
        <v>44547</v>
      </c>
      <c r="C7752" t="s">
        <v>567</v>
      </c>
      <c r="D7752" t="s">
        <v>563</v>
      </c>
      <c r="E7752" s="140">
        <v>523</v>
      </c>
    </row>
    <row r="7753" spans="2:5">
      <c r="B7753" s="139">
        <v>44423</v>
      </c>
      <c r="C7753" t="s">
        <v>561</v>
      </c>
      <c r="D7753" t="s">
        <v>560</v>
      </c>
      <c r="E7753" s="140">
        <v>432</v>
      </c>
    </row>
    <row r="7754" spans="2:5">
      <c r="B7754" s="139">
        <v>44449</v>
      </c>
      <c r="C7754" t="s">
        <v>561</v>
      </c>
      <c r="D7754" t="s">
        <v>563</v>
      </c>
      <c r="E7754" s="140">
        <v>108</v>
      </c>
    </row>
    <row r="7755" spans="2:5">
      <c r="B7755" s="139">
        <v>44242</v>
      </c>
      <c r="C7755" t="s">
        <v>562</v>
      </c>
      <c r="D7755" t="s">
        <v>560</v>
      </c>
      <c r="E7755" s="140">
        <v>126</v>
      </c>
    </row>
    <row r="7756" spans="2:5">
      <c r="B7756" s="139">
        <v>44253</v>
      </c>
      <c r="C7756" t="s">
        <v>569</v>
      </c>
      <c r="D7756" t="s">
        <v>560</v>
      </c>
      <c r="E7756" s="140">
        <v>562</v>
      </c>
    </row>
    <row r="7757" spans="2:5">
      <c r="B7757" s="139">
        <v>44521</v>
      </c>
      <c r="C7757" t="s">
        <v>570</v>
      </c>
      <c r="D7757" t="s">
        <v>565</v>
      </c>
      <c r="E7757" s="140">
        <v>351</v>
      </c>
    </row>
    <row r="7758" spans="2:5">
      <c r="B7758" s="139">
        <v>44441</v>
      </c>
      <c r="C7758" t="s">
        <v>561</v>
      </c>
      <c r="D7758" t="s">
        <v>563</v>
      </c>
      <c r="E7758" s="140">
        <v>481</v>
      </c>
    </row>
    <row r="7759" spans="2:5">
      <c r="B7759" s="139">
        <v>44414</v>
      </c>
      <c r="C7759" t="s">
        <v>562</v>
      </c>
      <c r="D7759" t="s">
        <v>563</v>
      </c>
      <c r="E7759" s="140">
        <v>303</v>
      </c>
    </row>
    <row r="7760" spans="2:5">
      <c r="B7760" s="139">
        <v>44442</v>
      </c>
      <c r="C7760" t="s">
        <v>559</v>
      </c>
      <c r="D7760" t="s">
        <v>565</v>
      </c>
      <c r="E7760" s="140">
        <v>464</v>
      </c>
    </row>
    <row r="7761" spans="2:5">
      <c r="B7761" s="139">
        <v>44348</v>
      </c>
      <c r="C7761" t="s">
        <v>567</v>
      </c>
      <c r="D7761" t="s">
        <v>565</v>
      </c>
      <c r="E7761" s="140">
        <v>389</v>
      </c>
    </row>
    <row r="7762" spans="2:5">
      <c r="B7762" s="139">
        <v>44298</v>
      </c>
      <c r="C7762" t="s">
        <v>559</v>
      </c>
      <c r="D7762" t="s">
        <v>565</v>
      </c>
      <c r="E7762" s="140">
        <v>380</v>
      </c>
    </row>
    <row r="7763" spans="2:5">
      <c r="B7763" s="139">
        <v>44282</v>
      </c>
      <c r="C7763" t="s">
        <v>564</v>
      </c>
      <c r="D7763" t="s">
        <v>565</v>
      </c>
      <c r="E7763" s="140">
        <v>439</v>
      </c>
    </row>
    <row r="7764" spans="2:5">
      <c r="B7764" s="139">
        <v>44321</v>
      </c>
      <c r="C7764" t="s">
        <v>559</v>
      </c>
      <c r="D7764" t="s">
        <v>565</v>
      </c>
      <c r="E7764" s="140">
        <v>151</v>
      </c>
    </row>
    <row r="7765" spans="2:5">
      <c r="B7765" s="139">
        <v>44511</v>
      </c>
      <c r="C7765" t="s">
        <v>570</v>
      </c>
      <c r="D7765" t="s">
        <v>565</v>
      </c>
      <c r="E7765" s="140">
        <v>978</v>
      </c>
    </row>
    <row r="7766" spans="2:5">
      <c r="B7766" s="139">
        <v>44238</v>
      </c>
      <c r="C7766" t="s">
        <v>561</v>
      </c>
      <c r="D7766" t="s">
        <v>560</v>
      </c>
      <c r="E7766" s="140">
        <v>835</v>
      </c>
    </row>
    <row r="7767" spans="2:5">
      <c r="B7767" s="139">
        <v>44514</v>
      </c>
      <c r="C7767" t="s">
        <v>571</v>
      </c>
      <c r="D7767" t="s">
        <v>560</v>
      </c>
      <c r="E7767" s="140">
        <v>958</v>
      </c>
    </row>
    <row r="7768" spans="2:5">
      <c r="B7768" s="139">
        <v>44382</v>
      </c>
      <c r="C7768" t="s">
        <v>559</v>
      </c>
      <c r="D7768" t="s">
        <v>563</v>
      </c>
      <c r="E7768" s="140">
        <v>626</v>
      </c>
    </row>
    <row r="7769" spans="2:5">
      <c r="B7769" s="139">
        <v>44532</v>
      </c>
      <c r="C7769" t="s">
        <v>559</v>
      </c>
      <c r="D7769" t="s">
        <v>565</v>
      </c>
      <c r="E7769" s="140">
        <v>392</v>
      </c>
    </row>
    <row r="7770" spans="2:5">
      <c r="B7770" s="139">
        <v>44244</v>
      </c>
      <c r="C7770" t="s">
        <v>570</v>
      </c>
      <c r="D7770" t="s">
        <v>560</v>
      </c>
      <c r="E7770" s="140">
        <v>143</v>
      </c>
    </row>
    <row r="7771" spans="2:5">
      <c r="B7771" s="139">
        <v>44267</v>
      </c>
      <c r="C7771" t="s">
        <v>569</v>
      </c>
      <c r="D7771" t="s">
        <v>565</v>
      </c>
      <c r="E7771" s="140">
        <v>523</v>
      </c>
    </row>
    <row r="7772" spans="2:5">
      <c r="B7772" s="139">
        <v>44332</v>
      </c>
      <c r="C7772" t="s">
        <v>561</v>
      </c>
      <c r="D7772" t="s">
        <v>560</v>
      </c>
      <c r="E7772" s="140">
        <v>229</v>
      </c>
    </row>
    <row r="7773" spans="2:5">
      <c r="B7773" s="139">
        <v>44217</v>
      </c>
      <c r="C7773" t="s">
        <v>567</v>
      </c>
      <c r="D7773" t="s">
        <v>560</v>
      </c>
      <c r="E7773" s="140">
        <v>501</v>
      </c>
    </row>
    <row r="7774" spans="2:5">
      <c r="B7774" s="139">
        <v>44213</v>
      </c>
      <c r="C7774" t="s">
        <v>564</v>
      </c>
      <c r="D7774" t="s">
        <v>560</v>
      </c>
      <c r="E7774" s="140">
        <v>902</v>
      </c>
    </row>
    <row r="7775" spans="2:5">
      <c r="B7775" s="139">
        <v>44539</v>
      </c>
      <c r="C7775" t="s">
        <v>562</v>
      </c>
      <c r="D7775" t="s">
        <v>563</v>
      </c>
      <c r="E7775" s="140">
        <v>112</v>
      </c>
    </row>
    <row r="7776" spans="2:5">
      <c r="B7776" s="139">
        <v>44333</v>
      </c>
      <c r="C7776" t="s">
        <v>559</v>
      </c>
      <c r="D7776" t="s">
        <v>560</v>
      </c>
      <c r="E7776" s="140">
        <v>964</v>
      </c>
    </row>
    <row r="7777" spans="2:5">
      <c r="B7777" s="139">
        <v>44331</v>
      </c>
      <c r="C7777" t="s">
        <v>559</v>
      </c>
      <c r="D7777" t="s">
        <v>565</v>
      </c>
      <c r="E7777" s="140">
        <v>264</v>
      </c>
    </row>
    <row r="7778" spans="2:5">
      <c r="B7778" s="139">
        <v>44469</v>
      </c>
      <c r="C7778" t="s">
        <v>564</v>
      </c>
      <c r="D7778" t="s">
        <v>565</v>
      </c>
      <c r="E7778" s="140">
        <v>242</v>
      </c>
    </row>
    <row r="7779" spans="2:5">
      <c r="B7779" s="139">
        <v>44259</v>
      </c>
      <c r="C7779" t="s">
        <v>562</v>
      </c>
      <c r="D7779" t="s">
        <v>565</v>
      </c>
      <c r="E7779" s="140">
        <v>589</v>
      </c>
    </row>
    <row r="7780" spans="2:5">
      <c r="B7780" s="139">
        <v>44231</v>
      </c>
      <c r="C7780" t="s">
        <v>566</v>
      </c>
      <c r="D7780" t="s">
        <v>560</v>
      </c>
      <c r="E7780" s="140">
        <v>610</v>
      </c>
    </row>
    <row r="7781" spans="2:5">
      <c r="B7781" s="139">
        <v>44529</v>
      </c>
      <c r="C7781" t="s">
        <v>568</v>
      </c>
      <c r="D7781" t="s">
        <v>563</v>
      </c>
      <c r="E7781" s="140">
        <v>938</v>
      </c>
    </row>
    <row r="7782" spans="2:5">
      <c r="B7782" s="139">
        <v>44472</v>
      </c>
      <c r="C7782" t="s">
        <v>568</v>
      </c>
      <c r="D7782" t="s">
        <v>563</v>
      </c>
      <c r="E7782" s="140">
        <v>453</v>
      </c>
    </row>
    <row r="7783" spans="2:5">
      <c r="B7783" s="139">
        <v>44515</v>
      </c>
      <c r="C7783" t="s">
        <v>561</v>
      </c>
      <c r="D7783" t="s">
        <v>560</v>
      </c>
      <c r="E7783" s="140">
        <v>515</v>
      </c>
    </row>
    <row r="7784" spans="2:5">
      <c r="B7784" s="139">
        <v>44277</v>
      </c>
      <c r="C7784" t="s">
        <v>559</v>
      </c>
      <c r="D7784" t="s">
        <v>563</v>
      </c>
      <c r="E7784" s="140">
        <v>644</v>
      </c>
    </row>
    <row r="7785" spans="2:5">
      <c r="B7785" s="139">
        <v>44547</v>
      </c>
      <c r="C7785" t="s">
        <v>559</v>
      </c>
      <c r="D7785" t="s">
        <v>560</v>
      </c>
      <c r="E7785" s="140">
        <v>288</v>
      </c>
    </row>
    <row r="7786" spans="2:5">
      <c r="B7786" s="139">
        <v>44199</v>
      </c>
      <c r="C7786" t="s">
        <v>570</v>
      </c>
      <c r="D7786" t="s">
        <v>565</v>
      </c>
      <c r="E7786" s="140">
        <v>487</v>
      </c>
    </row>
    <row r="7787" spans="2:5">
      <c r="B7787" s="139">
        <v>44379</v>
      </c>
      <c r="C7787" t="s">
        <v>570</v>
      </c>
      <c r="D7787" t="s">
        <v>563</v>
      </c>
      <c r="E7787" s="140">
        <v>575</v>
      </c>
    </row>
    <row r="7788" spans="2:5">
      <c r="B7788" s="139">
        <v>44482</v>
      </c>
      <c r="C7788" t="s">
        <v>568</v>
      </c>
      <c r="D7788" t="s">
        <v>565</v>
      </c>
      <c r="E7788" s="140">
        <v>664</v>
      </c>
    </row>
    <row r="7789" spans="2:5">
      <c r="B7789" s="139">
        <v>44467</v>
      </c>
      <c r="C7789" t="s">
        <v>562</v>
      </c>
      <c r="D7789" t="s">
        <v>565</v>
      </c>
      <c r="E7789" s="140">
        <v>223</v>
      </c>
    </row>
    <row r="7790" spans="2:5">
      <c r="B7790" s="139">
        <v>44251</v>
      </c>
      <c r="C7790" t="s">
        <v>571</v>
      </c>
      <c r="D7790" t="s">
        <v>560</v>
      </c>
      <c r="E7790" s="140">
        <v>621</v>
      </c>
    </row>
    <row r="7791" spans="2:5">
      <c r="B7791" s="139">
        <v>44398</v>
      </c>
      <c r="C7791" t="s">
        <v>561</v>
      </c>
      <c r="D7791" t="s">
        <v>563</v>
      </c>
      <c r="E7791" s="140">
        <v>919</v>
      </c>
    </row>
    <row r="7792" spans="2:5">
      <c r="B7792" s="139">
        <v>44384</v>
      </c>
      <c r="C7792" t="s">
        <v>566</v>
      </c>
      <c r="D7792" t="s">
        <v>563</v>
      </c>
      <c r="E7792" s="140">
        <v>895</v>
      </c>
    </row>
    <row r="7793" spans="2:5">
      <c r="B7793" s="139">
        <v>44367</v>
      </c>
      <c r="C7793" t="s">
        <v>559</v>
      </c>
      <c r="D7793" t="s">
        <v>560</v>
      </c>
      <c r="E7793" s="140">
        <v>117</v>
      </c>
    </row>
    <row r="7794" spans="2:5">
      <c r="B7794" s="139">
        <v>44532</v>
      </c>
      <c r="C7794" t="s">
        <v>568</v>
      </c>
      <c r="D7794" t="s">
        <v>565</v>
      </c>
      <c r="E7794" s="140">
        <v>492</v>
      </c>
    </row>
    <row r="7795" spans="2:5">
      <c r="B7795" s="139">
        <v>44506</v>
      </c>
      <c r="C7795" t="s">
        <v>561</v>
      </c>
      <c r="D7795" t="s">
        <v>560</v>
      </c>
      <c r="E7795" s="140">
        <v>581</v>
      </c>
    </row>
    <row r="7796" spans="2:5">
      <c r="B7796" s="139">
        <v>44272</v>
      </c>
      <c r="C7796" t="s">
        <v>559</v>
      </c>
      <c r="D7796" t="s">
        <v>565</v>
      </c>
      <c r="E7796" s="140">
        <v>938</v>
      </c>
    </row>
    <row r="7797" spans="2:5">
      <c r="B7797" s="139">
        <v>44511</v>
      </c>
      <c r="C7797" t="s">
        <v>570</v>
      </c>
      <c r="D7797" t="s">
        <v>565</v>
      </c>
      <c r="E7797" s="140">
        <v>106</v>
      </c>
    </row>
    <row r="7798" spans="2:5">
      <c r="B7798" s="139">
        <v>44405</v>
      </c>
      <c r="C7798" t="s">
        <v>562</v>
      </c>
      <c r="D7798" t="s">
        <v>563</v>
      </c>
      <c r="E7798" s="140">
        <v>779</v>
      </c>
    </row>
    <row r="7799" spans="2:5">
      <c r="B7799" s="139">
        <v>44429</v>
      </c>
      <c r="C7799" t="s">
        <v>561</v>
      </c>
      <c r="D7799" t="s">
        <v>563</v>
      </c>
      <c r="E7799" s="140">
        <v>531</v>
      </c>
    </row>
    <row r="7800" spans="2:5">
      <c r="B7800" s="139">
        <v>44499</v>
      </c>
      <c r="C7800" t="s">
        <v>562</v>
      </c>
      <c r="D7800" t="s">
        <v>565</v>
      </c>
      <c r="E7800" s="140">
        <v>987</v>
      </c>
    </row>
    <row r="7801" spans="2:5">
      <c r="B7801" s="139">
        <v>44351</v>
      </c>
      <c r="C7801" t="s">
        <v>566</v>
      </c>
      <c r="D7801" t="s">
        <v>565</v>
      </c>
      <c r="E7801" s="140">
        <v>810</v>
      </c>
    </row>
    <row r="7802" spans="2:5">
      <c r="B7802" s="139">
        <v>44521</v>
      </c>
      <c r="C7802" t="s">
        <v>562</v>
      </c>
      <c r="D7802" t="s">
        <v>563</v>
      </c>
      <c r="E7802" s="140">
        <v>858</v>
      </c>
    </row>
    <row r="7803" spans="2:5">
      <c r="B7803" s="139">
        <v>44533</v>
      </c>
      <c r="C7803" t="s">
        <v>566</v>
      </c>
      <c r="D7803" t="s">
        <v>563</v>
      </c>
      <c r="E7803" s="140">
        <v>341</v>
      </c>
    </row>
    <row r="7804" spans="2:5">
      <c r="B7804" s="139">
        <v>44545</v>
      </c>
      <c r="C7804" t="s">
        <v>562</v>
      </c>
      <c r="D7804" t="s">
        <v>563</v>
      </c>
      <c r="E7804" s="140">
        <v>221</v>
      </c>
    </row>
    <row r="7805" spans="2:5">
      <c r="B7805" s="139">
        <v>44254</v>
      </c>
      <c r="C7805" t="s">
        <v>562</v>
      </c>
      <c r="D7805" t="s">
        <v>563</v>
      </c>
      <c r="E7805" s="140">
        <v>412</v>
      </c>
    </row>
    <row r="7806" spans="2:5">
      <c r="B7806" s="139">
        <v>44259</v>
      </c>
      <c r="C7806" t="s">
        <v>564</v>
      </c>
      <c r="D7806" t="s">
        <v>565</v>
      </c>
      <c r="E7806" s="140">
        <v>451</v>
      </c>
    </row>
    <row r="7807" spans="2:5">
      <c r="B7807" s="139">
        <v>44228</v>
      </c>
      <c r="C7807" t="s">
        <v>569</v>
      </c>
      <c r="D7807" t="s">
        <v>563</v>
      </c>
      <c r="E7807" s="140">
        <v>525</v>
      </c>
    </row>
    <row r="7808" spans="2:5">
      <c r="B7808" s="139">
        <v>44540</v>
      </c>
      <c r="C7808" t="s">
        <v>566</v>
      </c>
      <c r="D7808" t="s">
        <v>560</v>
      </c>
      <c r="E7808" s="140">
        <v>978</v>
      </c>
    </row>
    <row r="7809" spans="2:5">
      <c r="B7809" s="139">
        <v>44251</v>
      </c>
      <c r="C7809" t="s">
        <v>568</v>
      </c>
      <c r="D7809" t="s">
        <v>563</v>
      </c>
      <c r="E7809" s="140">
        <v>576</v>
      </c>
    </row>
    <row r="7810" spans="2:5">
      <c r="B7810" s="139">
        <v>44539</v>
      </c>
      <c r="C7810" t="s">
        <v>562</v>
      </c>
      <c r="D7810" t="s">
        <v>560</v>
      </c>
      <c r="E7810" s="140">
        <v>915</v>
      </c>
    </row>
    <row r="7811" spans="2:5">
      <c r="B7811" s="139">
        <v>44268</v>
      </c>
      <c r="C7811" t="s">
        <v>562</v>
      </c>
      <c r="D7811" t="s">
        <v>565</v>
      </c>
      <c r="E7811" s="140">
        <v>230</v>
      </c>
    </row>
    <row r="7812" spans="2:5">
      <c r="B7812" s="139">
        <v>44270</v>
      </c>
      <c r="C7812" t="s">
        <v>564</v>
      </c>
      <c r="D7812" t="s">
        <v>565</v>
      </c>
      <c r="E7812" s="140">
        <v>834</v>
      </c>
    </row>
    <row r="7813" spans="2:5">
      <c r="B7813" s="139">
        <v>44498</v>
      </c>
      <c r="C7813" t="s">
        <v>567</v>
      </c>
      <c r="D7813" t="s">
        <v>563</v>
      </c>
      <c r="E7813" s="140">
        <v>290</v>
      </c>
    </row>
    <row r="7814" spans="2:5">
      <c r="B7814" s="139">
        <v>44439</v>
      </c>
      <c r="C7814" t="s">
        <v>570</v>
      </c>
      <c r="D7814" t="s">
        <v>565</v>
      </c>
      <c r="E7814" s="140">
        <v>513</v>
      </c>
    </row>
    <row r="7815" spans="2:5">
      <c r="B7815" s="139">
        <v>44274</v>
      </c>
      <c r="C7815" t="s">
        <v>561</v>
      </c>
      <c r="D7815" t="s">
        <v>560</v>
      </c>
      <c r="E7815" s="140">
        <v>640</v>
      </c>
    </row>
    <row r="7816" spans="2:5">
      <c r="B7816" s="139">
        <v>44458</v>
      </c>
      <c r="C7816" t="s">
        <v>569</v>
      </c>
      <c r="D7816" t="s">
        <v>563</v>
      </c>
      <c r="E7816" s="140">
        <v>210</v>
      </c>
    </row>
    <row r="7817" spans="2:5">
      <c r="B7817" s="139">
        <v>44532</v>
      </c>
      <c r="C7817" t="s">
        <v>566</v>
      </c>
      <c r="D7817" t="s">
        <v>565</v>
      </c>
      <c r="E7817" s="140">
        <v>855</v>
      </c>
    </row>
    <row r="7818" spans="2:5">
      <c r="B7818" s="139">
        <v>44345</v>
      </c>
      <c r="C7818" t="s">
        <v>569</v>
      </c>
      <c r="D7818" t="s">
        <v>560</v>
      </c>
      <c r="E7818" s="140">
        <v>686</v>
      </c>
    </row>
    <row r="7819" spans="2:5">
      <c r="B7819" s="139">
        <v>44551</v>
      </c>
      <c r="C7819" t="s">
        <v>571</v>
      </c>
      <c r="D7819" t="s">
        <v>565</v>
      </c>
      <c r="E7819" s="140">
        <v>797</v>
      </c>
    </row>
    <row r="7820" spans="2:5">
      <c r="B7820" s="139">
        <v>44235</v>
      </c>
      <c r="C7820" t="s">
        <v>571</v>
      </c>
      <c r="D7820" t="s">
        <v>563</v>
      </c>
      <c r="E7820" s="140">
        <v>693</v>
      </c>
    </row>
    <row r="7821" spans="2:5">
      <c r="B7821" s="139">
        <v>44450</v>
      </c>
      <c r="C7821" t="s">
        <v>567</v>
      </c>
      <c r="D7821" t="s">
        <v>565</v>
      </c>
      <c r="E7821" s="140">
        <v>483</v>
      </c>
    </row>
    <row r="7822" spans="2:5">
      <c r="B7822" s="139">
        <v>44242</v>
      </c>
      <c r="C7822" t="s">
        <v>566</v>
      </c>
      <c r="D7822" t="s">
        <v>563</v>
      </c>
      <c r="E7822" s="140">
        <v>428</v>
      </c>
    </row>
    <row r="7823" spans="2:5">
      <c r="B7823" s="139">
        <v>44275</v>
      </c>
      <c r="C7823" t="s">
        <v>564</v>
      </c>
      <c r="D7823" t="s">
        <v>563</v>
      </c>
      <c r="E7823" s="140">
        <v>696</v>
      </c>
    </row>
    <row r="7824" spans="2:5">
      <c r="B7824" s="139">
        <v>44521</v>
      </c>
      <c r="C7824" t="s">
        <v>561</v>
      </c>
      <c r="D7824" t="s">
        <v>563</v>
      </c>
      <c r="E7824" s="140">
        <v>854</v>
      </c>
    </row>
    <row r="7825" spans="2:5">
      <c r="B7825" s="139">
        <v>44318</v>
      </c>
      <c r="C7825" t="s">
        <v>571</v>
      </c>
      <c r="D7825" t="s">
        <v>563</v>
      </c>
      <c r="E7825" s="140">
        <v>492</v>
      </c>
    </row>
    <row r="7826" spans="2:5">
      <c r="B7826" s="139">
        <v>44381</v>
      </c>
      <c r="C7826" t="s">
        <v>559</v>
      </c>
      <c r="D7826" t="s">
        <v>560</v>
      </c>
      <c r="E7826" s="140">
        <v>763</v>
      </c>
    </row>
    <row r="7827" spans="2:5">
      <c r="B7827" s="139">
        <v>44240</v>
      </c>
      <c r="C7827" t="s">
        <v>562</v>
      </c>
      <c r="D7827" t="s">
        <v>560</v>
      </c>
      <c r="E7827" s="140">
        <v>370</v>
      </c>
    </row>
    <row r="7828" spans="2:5">
      <c r="B7828" s="139">
        <v>44242</v>
      </c>
      <c r="C7828" t="s">
        <v>566</v>
      </c>
      <c r="D7828" t="s">
        <v>565</v>
      </c>
      <c r="E7828" s="140">
        <v>788</v>
      </c>
    </row>
    <row r="7829" spans="2:5">
      <c r="B7829" s="139">
        <v>44527</v>
      </c>
      <c r="C7829" t="s">
        <v>567</v>
      </c>
      <c r="D7829" t="s">
        <v>565</v>
      </c>
      <c r="E7829" s="140">
        <v>313</v>
      </c>
    </row>
    <row r="7830" spans="2:5">
      <c r="B7830" s="139">
        <v>44397</v>
      </c>
      <c r="C7830" t="s">
        <v>566</v>
      </c>
      <c r="D7830" t="s">
        <v>560</v>
      </c>
      <c r="E7830" s="140">
        <v>426</v>
      </c>
    </row>
    <row r="7831" spans="2:5">
      <c r="B7831" s="139">
        <v>44413</v>
      </c>
      <c r="C7831" t="s">
        <v>559</v>
      </c>
      <c r="D7831" t="s">
        <v>565</v>
      </c>
      <c r="E7831" s="140">
        <v>676</v>
      </c>
    </row>
    <row r="7832" spans="2:5">
      <c r="B7832" s="139">
        <v>44244</v>
      </c>
      <c r="C7832" t="s">
        <v>569</v>
      </c>
      <c r="D7832" t="s">
        <v>563</v>
      </c>
      <c r="E7832" s="140">
        <v>898</v>
      </c>
    </row>
    <row r="7833" spans="2:5">
      <c r="B7833" s="139">
        <v>44487</v>
      </c>
      <c r="C7833" t="s">
        <v>566</v>
      </c>
      <c r="D7833" t="s">
        <v>563</v>
      </c>
      <c r="E7833" s="140">
        <v>877</v>
      </c>
    </row>
    <row r="7834" spans="2:5">
      <c r="B7834" s="139">
        <v>44216</v>
      </c>
      <c r="C7834" t="s">
        <v>564</v>
      </c>
      <c r="D7834" t="s">
        <v>560</v>
      </c>
      <c r="E7834" s="140">
        <v>668</v>
      </c>
    </row>
    <row r="7835" spans="2:5">
      <c r="B7835" s="139">
        <v>44541</v>
      </c>
      <c r="C7835" t="s">
        <v>569</v>
      </c>
      <c r="D7835" t="s">
        <v>560</v>
      </c>
      <c r="E7835" s="140">
        <v>137</v>
      </c>
    </row>
    <row r="7836" spans="2:5">
      <c r="B7836" s="139">
        <v>44446</v>
      </c>
      <c r="C7836" t="s">
        <v>561</v>
      </c>
      <c r="D7836" t="s">
        <v>560</v>
      </c>
      <c r="E7836" s="140">
        <v>453</v>
      </c>
    </row>
    <row r="7837" spans="2:5">
      <c r="B7837" s="139">
        <v>44534</v>
      </c>
      <c r="C7837" t="s">
        <v>570</v>
      </c>
      <c r="D7837" t="s">
        <v>565</v>
      </c>
      <c r="E7837" s="140">
        <v>927</v>
      </c>
    </row>
    <row r="7838" spans="2:5">
      <c r="B7838" s="139">
        <v>44405</v>
      </c>
      <c r="C7838" t="s">
        <v>566</v>
      </c>
      <c r="D7838" t="s">
        <v>560</v>
      </c>
      <c r="E7838" s="140">
        <v>755</v>
      </c>
    </row>
    <row r="7839" spans="2:5">
      <c r="B7839" s="139">
        <v>44377</v>
      </c>
      <c r="C7839" t="s">
        <v>571</v>
      </c>
      <c r="D7839" t="s">
        <v>563</v>
      </c>
      <c r="E7839" s="140">
        <v>802</v>
      </c>
    </row>
    <row r="7840" spans="2:5">
      <c r="B7840" s="139">
        <v>44439</v>
      </c>
      <c r="C7840" t="s">
        <v>571</v>
      </c>
      <c r="D7840" t="s">
        <v>563</v>
      </c>
      <c r="E7840" s="140">
        <v>627</v>
      </c>
    </row>
    <row r="7841" spans="2:5">
      <c r="B7841" s="139">
        <v>44344</v>
      </c>
      <c r="C7841" t="s">
        <v>571</v>
      </c>
      <c r="D7841" t="s">
        <v>560</v>
      </c>
      <c r="E7841" s="140">
        <v>470</v>
      </c>
    </row>
    <row r="7842" spans="2:5">
      <c r="B7842" s="139">
        <v>44524</v>
      </c>
      <c r="C7842" t="s">
        <v>564</v>
      </c>
      <c r="D7842" t="s">
        <v>565</v>
      </c>
      <c r="E7842" s="140">
        <v>614</v>
      </c>
    </row>
    <row r="7843" spans="2:5">
      <c r="B7843" s="139">
        <v>44297</v>
      </c>
      <c r="C7843" t="s">
        <v>567</v>
      </c>
      <c r="D7843" t="s">
        <v>563</v>
      </c>
      <c r="E7843" s="140">
        <v>404</v>
      </c>
    </row>
    <row r="7844" spans="2:5">
      <c r="B7844" s="139">
        <v>44513</v>
      </c>
      <c r="C7844" t="s">
        <v>559</v>
      </c>
      <c r="D7844" t="s">
        <v>565</v>
      </c>
      <c r="E7844" s="140">
        <v>986</v>
      </c>
    </row>
    <row r="7845" spans="2:5">
      <c r="B7845" s="139">
        <v>44346</v>
      </c>
      <c r="C7845" t="s">
        <v>566</v>
      </c>
      <c r="D7845" t="s">
        <v>565</v>
      </c>
      <c r="E7845" s="140">
        <v>325</v>
      </c>
    </row>
    <row r="7846" spans="2:5">
      <c r="B7846" s="139">
        <v>44534</v>
      </c>
      <c r="C7846" t="s">
        <v>562</v>
      </c>
      <c r="D7846" t="s">
        <v>565</v>
      </c>
      <c r="E7846" s="140">
        <v>467</v>
      </c>
    </row>
    <row r="7847" spans="2:5">
      <c r="B7847" s="139">
        <v>44412</v>
      </c>
      <c r="C7847" t="s">
        <v>562</v>
      </c>
      <c r="D7847" t="s">
        <v>560</v>
      </c>
      <c r="E7847" s="140">
        <v>589</v>
      </c>
    </row>
    <row r="7848" spans="2:5">
      <c r="B7848" s="139">
        <v>44270</v>
      </c>
      <c r="C7848" t="s">
        <v>559</v>
      </c>
      <c r="D7848" t="s">
        <v>565</v>
      </c>
      <c r="E7848" s="140">
        <v>720</v>
      </c>
    </row>
    <row r="7849" spans="2:5">
      <c r="B7849" s="139">
        <v>44213</v>
      </c>
      <c r="C7849" t="s">
        <v>566</v>
      </c>
      <c r="D7849" t="s">
        <v>560</v>
      </c>
      <c r="E7849" s="140">
        <v>331</v>
      </c>
    </row>
    <row r="7850" spans="2:5">
      <c r="B7850" s="139">
        <v>44377</v>
      </c>
      <c r="C7850" t="s">
        <v>568</v>
      </c>
      <c r="D7850" t="s">
        <v>565</v>
      </c>
      <c r="E7850" s="140">
        <v>150</v>
      </c>
    </row>
    <row r="7851" spans="2:5">
      <c r="B7851" s="139">
        <v>44400</v>
      </c>
      <c r="C7851" t="s">
        <v>561</v>
      </c>
      <c r="D7851" t="s">
        <v>565</v>
      </c>
      <c r="E7851" s="140">
        <v>834</v>
      </c>
    </row>
    <row r="7852" spans="2:5">
      <c r="B7852" s="139">
        <v>44235</v>
      </c>
      <c r="C7852" t="s">
        <v>571</v>
      </c>
      <c r="D7852" t="s">
        <v>560</v>
      </c>
      <c r="E7852" s="140">
        <v>464</v>
      </c>
    </row>
    <row r="7853" spans="2:5">
      <c r="B7853" s="139">
        <v>44561</v>
      </c>
      <c r="C7853" t="s">
        <v>567</v>
      </c>
      <c r="D7853" t="s">
        <v>560</v>
      </c>
      <c r="E7853" s="140">
        <v>221</v>
      </c>
    </row>
    <row r="7854" spans="2:5">
      <c r="B7854" s="139">
        <v>44504</v>
      </c>
      <c r="C7854" t="s">
        <v>569</v>
      </c>
      <c r="D7854" t="s">
        <v>565</v>
      </c>
      <c r="E7854" s="140">
        <v>668</v>
      </c>
    </row>
    <row r="7855" spans="2:5">
      <c r="B7855" s="139">
        <v>44412</v>
      </c>
      <c r="C7855" t="s">
        <v>567</v>
      </c>
      <c r="D7855" t="s">
        <v>560</v>
      </c>
      <c r="E7855" s="140">
        <v>616</v>
      </c>
    </row>
    <row r="7856" spans="2:5">
      <c r="B7856" s="139">
        <v>44536</v>
      </c>
      <c r="C7856" t="s">
        <v>570</v>
      </c>
      <c r="D7856" t="s">
        <v>563</v>
      </c>
      <c r="E7856" s="140">
        <v>851</v>
      </c>
    </row>
    <row r="7857" spans="2:5">
      <c r="B7857" s="139">
        <v>44474</v>
      </c>
      <c r="C7857" t="s">
        <v>561</v>
      </c>
      <c r="D7857" t="s">
        <v>563</v>
      </c>
      <c r="E7857" s="140">
        <v>633</v>
      </c>
    </row>
    <row r="7858" spans="2:5">
      <c r="B7858" s="139">
        <v>44477</v>
      </c>
      <c r="C7858" t="s">
        <v>570</v>
      </c>
      <c r="D7858" t="s">
        <v>560</v>
      </c>
      <c r="E7858" s="140">
        <v>613</v>
      </c>
    </row>
    <row r="7859" spans="2:5">
      <c r="B7859" s="139">
        <v>44502</v>
      </c>
      <c r="C7859" t="s">
        <v>562</v>
      </c>
      <c r="D7859" t="s">
        <v>563</v>
      </c>
      <c r="E7859" s="140">
        <v>484</v>
      </c>
    </row>
    <row r="7860" spans="2:5">
      <c r="B7860" s="139">
        <v>44298</v>
      </c>
      <c r="C7860" t="s">
        <v>561</v>
      </c>
      <c r="D7860" t="s">
        <v>560</v>
      </c>
      <c r="E7860" s="140">
        <v>911</v>
      </c>
    </row>
    <row r="7861" spans="2:5">
      <c r="B7861" s="139">
        <v>44346</v>
      </c>
      <c r="C7861" t="s">
        <v>568</v>
      </c>
      <c r="D7861" t="s">
        <v>560</v>
      </c>
      <c r="E7861" s="140">
        <v>863</v>
      </c>
    </row>
    <row r="7862" spans="2:5">
      <c r="B7862" s="139">
        <v>44275</v>
      </c>
      <c r="C7862" t="s">
        <v>569</v>
      </c>
      <c r="D7862" t="s">
        <v>563</v>
      </c>
      <c r="E7862" s="140">
        <v>699</v>
      </c>
    </row>
    <row r="7863" spans="2:5">
      <c r="B7863" s="139">
        <v>44518</v>
      </c>
      <c r="C7863" t="s">
        <v>571</v>
      </c>
      <c r="D7863" t="s">
        <v>565</v>
      </c>
      <c r="E7863" s="140">
        <v>901</v>
      </c>
    </row>
    <row r="7864" spans="2:5">
      <c r="B7864" s="139">
        <v>44440</v>
      </c>
      <c r="C7864" t="s">
        <v>559</v>
      </c>
      <c r="D7864" t="s">
        <v>563</v>
      </c>
      <c r="E7864" s="140">
        <v>904</v>
      </c>
    </row>
    <row r="7865" spans="2:5">
      <c r="B7865" s="139">
        <v>44210</v>
      </c>
      <c r="C7865" t="s">
        <v>559</v>
      </c>
      <c r="D7865" t="s">
        <v>560</v>
      </c>
      <c r="E7865" s="140">
        <v>287</v>
      </c>
    </row>
    <row r="7866" spans="2:5">
      <c r="B7866" s="139">
        <v>44470</v>
      </c>
      <c r="C7866" t="s">
        <v>559</v>
      </c>
      <c r="D7866" t="s">
        <v>560</v>
      </c>
      <c r="E7866" s="140">
        <v>482</v>
      </c>
    </row>
    <row r="7867" spans="2:5">
      <c r="B7867" s="139">
        <v>44248</v>
      </c>
      <c r="C7867" t="s">
        <v>564</v>
      </c>
      <c r="D7867" t="s">
        <v>565</v>
      </c>
      <c r="E7867" s="140">
        <v>113</v>
      </c>
    </row>
    <row r="7868" spans="2:5">
      <c r="B7868" s="139">
        <v>44541</v>
      </c>
      <c r="C7868" t="s">
        <v>571</v>
      </c>
      <c r="D7868" t="s">
        <v>560</v>
      </c>
      <c r="E7868" s="140">
        <v>879</v>
      </c>
    </row>
    <row r="7869" spans="2:5">
      <c r="B7869" s="139">
        <v>44373</v>
      </c>
      <c r="C7869" t="s">
        <v>569</v>
      </c>
      <c r="D7869" t="s">
        <v>565</v>
      </c>
      <c r="E7869" s="140">
        <v>694</v>
      </c>
    </row>
    <row r="7870" spans="2:5">
      <c r="B7870" s="139">
        <v>44469</v>
      </c>
      <c r="C7870" t="s">
        <v>566</v>
      </c>
      <c r="D7870" t="s">
        <v>563</v>
      </c>
      <c r="E7870" s="140">
        <v>360</v>
      </c>
    </row>
    <row r="7871" spans="2:5">
      <c r="B7871" s="139">
        <v>44199</v>
      </c>
      <c r="C7871" t="s">
        <v>570</v>
      </c>
      <c r="D7871" t="s">
        <v>565</v>
      </c>
      <c r="E7871" s="140">
        <v>307</v>
      </c>
    </row>
    <row r="7872" spans="2:5">
      <c r="B7872" s="139">
        <v>44383</v>
      </c>
      <c r="C7872" t="s">
        <v>569</v>
      </c>
      <c r="D7872" t="s">
        <v>565</v>
      </c>
      <c r="E7872" s="140">
        <v>778</v>
      </c>
    </row>
    <row r="7873" spans="2:5">
      <c r="B7873" s="139">
        <v>44323</v>
      </c>
      <c r="C7873" t="s">
        <v>564</v>
      </c>
      <c r="D7873" t="s">
        <v>563</v>
      </c>
      <c r="E7873" s="140">
        <v>701</v>
      </c>
    </row>
    <row r="7874" spans="2:5">
      <c r="B7874" s="139">
        <v>44209</v>
      </c>
      <c r="C7874" t="s">
        <v>571</v>
      </c>
      <c r="D7874" t="s">
        <v>560</v>
      </c>
      <c r="E7874" s="140">
        <v>302</v>
      </c>
    </row>
    <row r="7875" spans="2:5">
      <c r="B7875" s="139">
        <v>44343</v>
      </c>
      <c r="C7875" t="s">
        <v>559</v>
      </c>
      <c r="D7875" t="s">
        <v>565</v>
      </c>
      <c r="E7875" s="140">
        <v>912</v>
      </c>
    </row>
    <row r="7876" spans="2:5">
      <c r="B7876" s="139">
        <v>44286</v>
      </c>
      <c r="C7876" t="s">
        <v>559</v>
      </c>
      <c r="D7876" t="s">
        <v>560</v>
      </c>
      <c r="E7876" s="140">
        <v>715</v>
      </c>
    </row>
    <row r="7877" spans="2:5">
      <c r="B7877" s="139">
        <v>44453</v>
      </c>
      <c r="C7877" t="s">
        <v>562</v>
      </c>
      <c r="D7877" t="s">
        <v>565</v>
      </c>
      <c r="E7877" s="140">
        <v>768</v>
      </c>
    </row>
    <row r="7878" spans="2:5">
      <c r="B7878" s="139">
        <v>44245</v>
      </c>
      <c r="C7878" t="s">
        <v>569</v>
      </c>
      <c r="D7878" t="s">
        <v>563</v>
      </c>
      <c r="E7878" s="140">
        <v>187</v>
      </c>
    </row>
    <row r="7879" spans="2:5">
      <c r="B7879" s="139">
        <v>44469</v>
      </c>
      <c r="C7879" t="s">
        <v>566</v>
      </c>
      <c r="D7879" t="s">
        <v>563</v>
      </c>
      <c r="E7879" s="140">
        <v>444</v>
      </c>
    </row>
    <row r="7880" spans="2:5">
      <c r="B7880" s="139">
        <v>44421</v>
      </c>
      <c r="C7880" t="s">
        <v>564</v>
      </c>
      <c r="D7880" t="s">
        <v>563</v>
      </c>
      <c r="E7880" s="140">
        <v>609</v>
      </c>
    </row>
    <row r="7881" spans="2:5">
      <c r="B7881" s="139">
        <v>44526</v>
      </c>
      <c r="C7881" t="s">
        <v>570</v>
      </c>
      <c r="D7881" t="s">
        <v>563</v>
      </c>
      <c r="E7881" s="140">
        <v>126</v>
      </c>
    </row>
    <row r="7882" spans="2:5">
      <c r="B7882" s="139">
        <v>44465</v>
      </c>
      <c r="C7882" t="s">
        <v>559</v>
      </c>
      <c r="D7882" t="s">
        <v>565</v>
      </c>
      <c r="E7882" s="140">
        <v>151</v>
      </c>
    </row>
    <row r="7883" spans="2:5">
      <c r="B7883" s="139">
        <v>44297</v>
      </c>
      <c r="C7883" t="s">
        <v>561</v>
      </c>
      <c r="D7883" t="s">
        <v>565</v>
      </c>
      <c r="E7883" s="140">
        <v>471</v>
      </c>
    </row>
    <row r="7884" spans="2:5">
      <c r="B7884" s="139">
        <v>44557</v>
      </c>
      <c r="C7884" t="s">
        <v>571</v>
      </c>
      <c r="D7884" t="s">
        <v>565</v>
      </c>
      <c r="E7884" s="140">
        <v>121</v>
      </c>
    </row>
    <row r="7885" spans="2:5">
      <c r="B7885" s="139">
        <v>44548</v>
      </c>
      <c r="C7885" t="s">
        <v>562</v>
      </c>
      <c r="D7885" t="s">
        <v>565</v>
      </c>
      <c r="E7885" s="140">
        <v>552</v>
      </c>
    </row>
    <row r="7886" spans="2:5">
      <c r="B7886" s="139">
        <v>44376</v>
      </c>
      <c r="C7886" t="s">
        <v>562</v>
      </c>
      <c r="D7886" t="s">
        <v>565</v>
      </c>
      <c r="E7886" s="140">
        <v>507</v>
      </c>
    </row>
    <row r="7887" spans="2:5">
      <c r="B7887" s="139">
        <v>44277</v>
      </c>
      <c r="C7887" t="s">
        <v>570</v>
      </c>
      <c r="D7887" t="s">
        <v>560</v>
      </c>
      <c r="E7887" s="140">
        <v>306</v>
      </c>
    </row>
    <row r="7888" spans="2:5">
      <c r="B7888" s="139">
        <v>44488</v>
      </c>
      <c r="C7888" t="s">
        <v>561</v>
      </c>
      <c r="D7888" t="s">
        <v>565</v>
      </c>
      <c r="E7888" s="140">
        <v>954</v>
      </c>
    </row>
    <row r="7889" spans="2:5">
      <c r="B7889" s="139">
        <v>44211</v>
      </c>
      <c r="C7889" t="s">
        <v>559</v>
      </c>
      <c r="D7889" t="s">
        <v>560</v>
      </c>
      <c r="E7889" s="140">
        <v>487</v>
      </c>
    </row>
    <row r="7890" spans="2:5">
      <c r="B7890" s="139">
        <v>44454</v>
      </c>
      <c r="C7890" t="s">
        <v>567</v>
      </c>
      <c r="D7890" t="s">
        <v>565</v>
      </c>
      <c r="E7890" s="140">
        <v>835</v>
      </c>
    </row>
    <row r="7891" spans="2:5">
      <c r="B7891" s="139">
        <v>44527</v>
      </c>
      <c r="C7891" t="s">
        <v>568</v>
      </c>
      <c r="D7891" t="s">
        <v>565</v>
      </c>
      <c r="E7891" s="140">
        <v>183</v>
      </c>
    </row>
    <row r="7892" spans="2:5">
      <c r="B7892" s="139">
        <v>44453</v>
      </c>
      <c r="C7892" t="s">
        <v>568</v>
      </c>
      <c r="D7892" t="s">
        <v>565</v>
      </c>
      <c r="E7892" s="140">
        <v>646</v>
      </c>
    </row>
    <row r="7893" spans="2:5">
      <c r="B7893" s="139">
        <v>44288</v>
      </c>
      <c r="C7893" t="s">
        <v>561</v>
      </c>
      <c r="D7893" t="s">
        <v>563</v>
      </c>
      <c r="E7893" s="140">
        <v>207</v>
      </c>
    </row>
    <row r="7894" spans="2:5">
      <c r="B7894" s="139">
        <v>44228</v>
      </c>
      <c r="C7894" t="s">
        <v>564</v>
      </c>
      <c r="D7894" t="s">
        <v>563</v>
      </c>
      <c r="E7894" s="140">
        <v>129</v>
      </c>
    </row>
    <row r="7895" spans="2:5">
      <c r="B7895" s="139">
        <v>44403</v>
      </c>
      <c r="C7895" t="s">
        <v>567</v>
      </c>
      <c r="D7895" t="s">
        <v>565</v>
      </c>
      <c r="E7895" s="140">
        <v>250</v>
      </c>
    </row>
    <row r="7896" spans="2:5">
      <c r="B7896" s="139">
        <v>44423</v>
      </c>
      <c r="C7896" t="s">
        <v>569</v>
      </c>
      <c r="D7896" t="s">
        <v>565</v>
      </c>
      <c r="E7896" s="140">
        <v>232</v>
      </c>
    </row>
    <row r="7897" spans="2:5">
      <c r="B7897" s="139">
        <v>44418</v>
      </c>
      <c r="C7897" t="s">
        <v>561</v>
      </c>
      <c r="D7897" t="s">
        <v>565</v>
      </c>
      <c r="E7897" s="140">
        <v>797</v>
      </c>
    </row>
    <row r="7898" spans="2:5">
      <c r="B7898" s="139">
        <v>44392</v>
      </c>
      <c r="C7898" t="s">
        <v>561</v>
      </c>
      <c r="D7898" t="s">
        <v>563</v>
      </c>
      <c r="E7898" s="140">
        <v>696</v>
      </c>
    </row>
    <row r="7899" spans="2:5">
      <c r="B7899" s="139">
        <v>44271</v>
      </c>
      <c r="C7899" t="s">
        <v>567</v>
      </c>
      <c r="D7899" t="s">
        <v>565</v>
      </c>
      <c r="E7899" s="140">
        <v>594</v>
      </c>
    </row>
    <row r="7900" spans="2:5">
      <c r="B7900" s="139">
        <v>44449</v>
      </c>
      <c r="C7900" t="s">
        <v>559</v>
      </c>
      <c r="D7900" t="s">
        <v>563</v>
      </c>
      <c r="E7900" s="140">
        <v>736</v>
      </c>
    </row>
    <row r="7901" spans="2:5">
      <c r="B7901" s="139">
        <v>44248</v>
      </c>
      <c r="C7901" t="s">
        <v>567</v>
      </c>
      <c r="D7901" t="s">
        <v>560</v>
      </c>
      <c r="E7901" s="140">
        <v>136</v>
      </c>
    </row>
    <row r="7902" spans="2:5">
      <c r="B7902" s="139">
        <v>44264</v>
      </c>
      <c r="C7902" t="s">
        <v>568</v>
      </c>
      <c r="D7902" t="s">
        <v>565</v>
      </c>
      <c r="E7902" s="140">
        <v>682</v>
      </c>
    </row>
    <row r="7903" spans="2:5">
      <c r="B7903" s="139">
        <v>44293</v>
      </c>
      <c r="C7903" t="s">
        <v>559</v>
      </c>
      <c r="D7903" t="s">
        <v>565</v>
      </c>
      <c r="E7903" s="140">
        <v>411</v>
      </c>
    </row>
    <row r="7904" spans="2:5">
      <c r="B7904" s="139">
        <v>44305</v>
      </c>
      <c r="C7904" t="s">
        <v>559</v>
      </c>
      <c r="D7904" t="s">
        <v>565</v>
      </c>
      <c r="E7904" s="140">
        <v>842</v>
      </c>
    </row>
    <row r="7905" spans="2:5">
      <c r="B7905" s="139">
        <v>44261</v>
      </c>
      <c r="C7905" t="s">
        <v>561</v>
      </c>
      <c r="D7905" t="s">
        <v>560</v>
      </c>
      <c r="E7905" s="140">
        <v>214</v>
      </c>
    </row>
    <row r="7906" spans="2:5">
      <c r="B7906" s="139">
        <v>44392</v>
      </c>
      <c r="C7906" t="s">
        <v>562</v>
      </c>
      <c r="D7906" t="s">
        <v>563</v>
      </c>
      <c r="E7906" s="140">
        <v>395</v>
      </c>
    </row>
    <row r="7907" spans="2:5">
      <c r="B7907" s="139">
        <v>44345</v>
      </c>
      <c r="C7907" t="s">
        <v>559</v>
      </c>
      <c r="D7907" t="s">
        <v>560</v>
      </c>
      <c r="E7907" s="140">
        <v>508</v>
      </c>
    </row>
    <row r="7908" spans="2:5">
      <c r="B7908" s="139">
        <v>44312</v>
      </c>
      <c r="C7908" t="s">
        <v>562</v>
      </c>
      <c r="D7908" t="s">
        <v>565</v>
      </c>
      <c r="E7908" s="140">
        <v>143</v>
      </c>
    </row>
    <row r="7909" spans="2:5">
      <c r="B7909" s="139">
        <v>44325</v>
      </c>
      <c r="C7909" t="s">
        <v>562</v>
      </c>
      <c r="D7909" t="s">
        <v>560</v>
      </c>
      <c r="E7909" s="140">
        <v>243</v>
      </c>
    </row>
    <row r="7910" spans="2:5">
      <c r="B7910" s="139">
        <v>44532</v>
      </c>
      <c r="C7910" t="s">
        <v>566</v>
      </c>
      <c r="D7910" t="s">
        <v>565</v>
      </c>
      <c r="E7910" s="140">
        <v>767</v>
      </c>
    </row>
    <row r="7911" spans="2:5">
      <c r="B7911" s="139">
        <v>44330</v>
      </c>
      <c r="C7911" t="s">
        <v>562</v>
      </c>
      <c r="D7911" t="s">
        <v>565</v>
      </c>
      <c r="E7911" s="140">
        <v>619</v>
      </c>
    </row>
    <row r="7912" spans="2:5">
      <c r="B7912" s="139">
        <v>44498</v>
      </c>
      <c r="C7912" t="s">
        <v>569</v>
      </c>
      <c r="D7912" t="s">
        <v>563</v>
      </c>
      <c r="E7912" s="140">
        <v>813</v>
      </c>
    </row>
    <row r="7913" spans="2:5">
      <c r="B7913" s="139">
        <v>44227</v>
      </c>
      <c r="C7913" t="s">
        <v>559</v>
      </c>
      <c r="D7913" t="s">
        <v>565</v>
      </c>
      <c r="E7913" s="140">
        <v>430</v>
      </c>
    </row>
    <row r="7914" spans="2:5">
      <c r="B7914" s="139">
        <v>44551</v>
      </c>
      <c r="C7914" t="s">
        <v>562</v>
      </c>
      <c r="D7914" t="s">
        <v>560</v>
      </c>
      <c r="E7914" s="140">
        <v>356</v>
      </c>
    </row>
    <row r="7915" spans="2:5">
      <c r="B7915" s="139">
        <v>44477</v>
      </c>
      <c r="C7915" t="s">
        <v>566</v>
      </c>
      <c r="D7915" t="s">
        <v>563</v>
      </c>
      <c r="E7915" s="140">
        <v>411</v>
      </c>
    </row>
    <row r="7916" spans="2:5">
      <c r="B7916" s="139">
        <v>44396</v>
      </c>
      <c r="C7916" t="s">
        <v>571</v>
      </c>
      <c r="D7916" t="s">
        <v>563</v>
      </c>
      <c r="E7916" s="140">
        <v>575</v>
      </c>
    </row>
    <row r="7917" spans="2:5">
      <c r="B7917" s="139">
        <v>44365</v>
      </c>
      <c r="C7917" t="s">
        <v>571</v>
      </c>
      <c r="D7917" t="s">
        <v>560</v>
      </c>
      <c r="E7917" s="140">
        <v>975</v>
      </c>
    </row>
    <row r="7918" spans="2:5">
      <c r="B7918" s="139">
        <v>44447</v>
      </c>
      <c r="C7918" t="s">
        <v>571</v>
      </c>
      <c r="D7918" t="s">
        <v>560</v>
      </c>
      <c r="E7918" s="140">
        <v>986</v>
      </c>
    </row>
    <row r="7919" spans="2:5">
      <c r="B7919" s="139">
        <v>44475</v>
      </c>
      <c r="C7919" t="s">
        <v>564</v>
      </c>
      <c r="D7919" t="s">
        <v>560</v>
      </c>
      <c r="E7919" s="140">
        <v>687</v>
      </c>
    </row>
    <row r="7920" spans="2:5">
      <c r="B7920" s="139">
        <v>44400</v>
      </c>
      <c r="C7920" t="s">
        <v>561</v>
      </c>
      <c r="D7920" t="s">
        <v>560</v>
      </c>
      <c r="E7920" s="140">
        <v>168</v>
      </c>
    </row>
    <row r="7921" spans="2:5">
      <c r="B7921" s="139">
        <v>44219</v>
      </c>
      <c r="C7921" t="s">
        <v>568</v>
      </c>
      <c r="D7921" t="s">
        <v>565</v>
      </c>
      <c r="E7921" s="140">
        <v>274</v>
      </c>
    </row>
    <row r="7922" spans="2:5">
      <c r="B7922" s="139">
        <v>44234</v>
      </c>
      <c r="C7922" t="s">
        <v>559</v>
      </c>
      <c r="D7922" t="s">
        <v>565</v>
      </c>
      <c r="E7922" s="140">
        <v>988</v>
      </c>
    </row>
    <row r="7923" spans="2:5">
      <c r="B7923" s="139">
        <v>44350</v>
      </c>
      <c r="C7923" t="s">
        <v>566</v>
      </c>
      <c r="D7923" t="s">
        <v>565</v>
      </c>
      <c r="E7923" s="140">
        <v>241</v>
      </c>
    </row>
    <row r="7924" spans="2:5">
      <c r="B7924" s="139">
        <v>44316</v>
      </c>
      <c r="C7924" t="s">
        <v>567</v>
      </c>
      <c r="D7924" t="s">
        <v>563</v>
      </c>
      <c r="E7924" s="140">
        <v>468</v>
      </c>
    </row>
    <row r="7925" spans="2:5">
      <c r="B7925" s="139">
        <v>44374</v>
      </c>
      <c r="C7925" t="s">
        <v>561</v>
      </c>
      <c r="D7925" t="s">
        <v>563</v>
      </c>
      <c r="E7925" s="140">
        <v>691</v>
      </c>
    </row>
    <row r="7926" spans="2:5">
      <c r="B7926" s="139">
        <v>44509</v>
      </c>
      <c r="C7926" t="s">
        <v>559</v>
      </c>
      <c r="D7926" t="s">
        <v>565</v>
      </c>
      <c r="E7926" s="140">
        <v>239</v>
      </c>
    </row>
    <row r="7927" spans="2:5">
      <c r="B7927" s="139">
        <v>44305</v>
      </c>
      <c r="C7927" t="s">
        <v>561</v>
      </c>
      <c r="D7927" t="s">
        <v>560</v>
      </c>
      <c r="E7927" s="140">
        <v>398</v>
      </c>
    </row>
    <row r="7928" spans="2:5">
      <c r="B7928" s="139">
        <v>44351</v>
      </c>
      <c r="C7928" t="s">
        <v>571</v>
      </c>
      <c r="D7928" t="s">
        <v>560</v>
      </c>
      <c r="E7928" s="140">
        <v>264</v>
      </c>
    </row>
    <row r="7929" spans="2:5">
      <c r="B7929" s="139">
        <v>44478</v>
      </c>
      <c r="C7929" t="s">
        <v>566</v>
      </c>
      <c r="D7929" t="s">
        <v>563</v>
      </c>
      <c r="E7929" s="140">
        <v>768</v>
      </c>
    </row>
    <row r="7930" spans="2:5">
      <c r="B7930" s="139">
        <v>44350</v>
      </c>
      <c r="C7930" t="s">
        <v>570</v>
      </c>
      <c r="D7930" t="s">
        <v>560</v>
      </c>
      <c r="E7930" s="140">
        <v>237</v>
      </c>
    </row>
    <row r="7931" spans="2:5">
      <c r="B7931" s="139">
        <v>44382</v>
      </c>
      <c r="C7931" t="s">
        <v>559</v>
      </c>
      <c r="D7931" t="s">
        <v>565</v>
      </c>
      <c r="E7931" s="140">
        <v>350</v>
      </c>
    </row>
    <row r="7932" spans="2:5">
      <c r="B7932" s="139">
        <v>44549</v>
      </c>
      <c r="C7932" t="s">
        <v>571</v>
      </c>
      <c r="D7932" t="s">
        <v>563</v>
      </c>
      <c r="E7932" s="140">
        <v>537</v>
      </c>
    </row>
    <row r="7933" spans="2:5">
      <c r="B7933" s="139">
        <v>44295</v>
      </c>
      <c r="C7933" t="s">
        <v>566</v>
      </c>
      <c r="D7933" t="s">
        <v>563</v>
      </c>
      <c r="E7933" s="140">
        <v>440</v>
      </c>
    </row>
    <row r="7934" spans="2:5">
      <c r="B7934" s="139">
        <v>44297</v>
      </c>
      <c r="C7934" t="s">
        <v>566</v>
      </c>
      <c r="D7934" t="s">
        <v>563</v>
      </c>
      <c r="E7934" s="140">
        <v>362</v>
      </c>
    </row>
    <row r="7935" spans="2:5">
      <c r="B7935" s="139">
        <v>44419</v>
      </c>
      <c r="C7935" t="s">
        <v>562</v>
      </c>
      <c r="D7935" t="s">
        <v>560</v>
      </c>
      <c r="E7935" s="140">
        <v>157</v>
      </c>
    </row>
    <row r="7936" spans="2:5">
      <c r="B7936" s="139">
        <v>44495</v>
      </c>
      <c r="C7936" t="s">
        <v>559</v>
      </c>
      <c r="D7936" t="s">
        <v>565</v>
      </c>
      <c r="E7936" s="140">
        <v>539</v>
      </c>
    </row>
    <row r="7937" spans="2:5">
      <c r="B7937" s="139">
        <v>44220</v>
      </c>
      <c r="C7937" t="s">
        <v>562</v>
      </c>
      <c r="D7937" t="s">
        <v>560</v>
      </c>
      <c r="E7937" s="140">
        <v>798</v>
      </c>
    </row>
    <row r="7938" spans="2:5">
      <c r="B7938" s="139">
        <v>44207</v>
      </c>
      <c r="C7938" t="s">
        <v>561</v>
      </c>
      <c r="D7938" t="s">
        <v>563</v>
      </c>
      <c r="E7938" s="140">
        <v>310</v>
      </c>
    </row>
    <row r="7939" spans="2:5">
      <c r="B7939" s="139">
        <v>44398</v>
      </c>
      <c r="C7939" t="s">
        <v>571</v>
      </c>
      <c r="D7939" t="s">
        <v>563</v>
      </c>
      <c r="E7939" s="140">
        <v>453</v>
      </c>
    </row>
    <row r="7940" spans="2:5">
      <c r="B7940" s="139">
        <v>44365</v>
      </c>
      <c r="C7940" t="s">
        <v>566</v>
      </c>
      <c r="D7940" t="s">
        <v>560</v>
      </c>
      <c r="E7940" s="140">
        <v>663</v>
      </c>
    </row>
    <row r="7941" spans="2:5">
      <c r="B7941" s="139">
        <v>44520</v>
      </c>
      <c r="C7941" t="s">
        <v>569</v>
      </c>
      <c r="D7941" t="s">
        <v>565</v>
      </c>
      <c r="E7941" s="140">
        <v>570</v>
      </c>
    </row>
    <row r="7942" spans="2:5">
      <c r="B7942" s="139">
        <v>44495</v>
      </c>
      <c r="C7942" t="s">
        <v>566</v>
      </c>
      <c r="D7942" t="s">
        <v>563</v>
      </c>
      <c r="E7942" s="140">
        <v>464</v>
      </c>
    </row>
    <row r="7943" spans="2:5">
      <c r="B7943" s="139">
        <v>44343</v>
      </c>
      <c r="C7943" t="s">
        <v>562</v>
      </c>
      <c r="D7943" t="s">
        <v>560</v>
      </c>
      <c r="E7943" s="140">
        <v>661</v>
      </c>
    </row>
    <row r="7944" spans="2:5">
      <c r="B7944" s="139">
        <v>44423</v>
      </c>
      <c r="C7944" t="s">
        <v>567</v>
      </c>
      <c r="D7944" t="s">
        <v>563</v>
      </c>
      <c r="E7944" s="140">
        <v>299</v>
      </c>
    </row>
    <row r="7945" spans="2:5">
      <c r="B7945" s="139">
        <v>44252</v>
      </c>
      <c r="C7945" t="s">
        <v>567</v>
      </c>
      <c r="D7945" t="s">
        <v>560</v>
      </c>
      <c r="E7945" s="140">
        <v>633</v>
      </c>
    </row>
    <row r="7946" spans="2:5">
      <c r="B7946" s="139">
        <v>44315</v>
      </c>
      <c r="C7946" t="s">
        <v>567</v>
      </c>
      <c r="D7946" t="s">
        <v>565</v>
      </c>
      <c r="E7946" s="140">
        <v>531</v>
      </c>
    </row>
    <row r="7947" spans="2:5">
      <c r="B7947" s="139">
        <v>44257</v>
      </c>
      <c r="C7947" t="s">
        <v>561</v>
      </c>
      <c r="D7947" t="s">
        <v>565</v>
      </c>
      <c r="E7947" s="140">
        <v>707</v>
      </c>
    </row>
    <row r="7948" spans="2:5">
      <c r="B7948" s="139">
        <v>44535</v>
      </c>
      <c r="C7948" t="s">
        <v>570</v>
      </c>
      <c r="D7948" t="s">
        <v>560</v>
      </c>
      <c r="E7948" s="140">
        <v>386</v>
      </c>
    </row>
    <row r="7949" spans="2:5">
      <c r="B7949" s="139">
        <v>44357</v>
      </c>
      <c r="C7949" t="s">
        <v>567</v>
      </c>
      <c r="D7949" t="s">
        <v>565</v>
      </c>
      <c r="E7949" s="140">
        <v>333</v>
      </c>
    </row>
    <row r="7950" spans="2:5">
      <c r="B7950" s="139">
        <v>44217</v>
      </c>
      <c r="C7950" t="s">
        <v>568</v>
      </c>
      <c r="D7950" t="s">
        <v>560</v>
      </c>
      <c r="E7950" s="140">
        <v>444</v>
      </c>
    </row>
    <row r="7951" spans="2:5">
      <c r="B7951" s="139">
        <v>44460</v>
      </c>
      <c r="C7951" t="s">
        <v>569</v>
      </c>
      <c r="D7951" t="s">
        <v>563</v>
      </c>
      <c r="E7951" s="140">
        <v>864</v>
      </c>
    </row>
    <row r="7952" spans="2:5">
      <c r="B7952" s="139">
        <v>44277</v>
      </c>
      <c r="C7952" t="s">
        <v>570</v>
      </c>
      <c r="D7952" t="s">
        <v>560</v>
      </c>
      <c r="E7952" s="140">
        <v>321</v>
      </c>
    </row>
    <row r="7953" spans="2:5">
      <c r="B7953" s="139">
        <v>44426</v>
      </c>
      <c r="C7953" t="s">
        <v>559</v>
      </c>
      <c r="D7953" t="s">
        <v>560</v>
      </c>
      <c r="E7953" s="140">
        <v>858</v>
      </c>
    </row>
    <row r="7954" spans="2:5">
      <c r="B7954" s="139">
        <v>44543</v>
      </c>
      <c r="C7954" t="s">
        <v>566</v>
      </c>
      <c r="D7954" t="s">
        <v>560</v>
      </c>
      <c r="E7954" s="140">
        <v>936</v>
      </c>
    </row>
    <row r="7955" spans="2:5">
      <c r="B7955" s="139">
        <v>44254</v>
      </c>
      <c r="C7955" t="s">
        <v>566</v>
      </c>
      <c r="D7955" t="s">
        <v>560</v>
      </c>
      <c r="E7955" s="140">
        <v>937</v>
      </c>
    </row>
    <row r="7956" spans="2:5">
      <c r="B7956" s="139">
        <v>44489</v>
      </c>
      <c r="C7956" t="s">
        <v>570</v>
      </c>
      <c r="D7956" t="s">
        <v>560</v>
      </c>
      <c r="E7956" s="140">
        <v>181</v>
      </c>
    </row>
    <row r="7957" spans="2:5">
      <c r="B7957" s="139">
        <v>44382</v>
      </c>
      <c r="C7957" t="s">
        <v>561</v>
      </c>
      <c r="D7957" t="s">
        <v>563</v>
      </c>
      <c r="E7957" s="140">
        <v>882</v>
      </c>
    </row>
    <row r="7958" spans="2:5">
      <c r="B7958" s="139">
        <v>44241</v>
      </c>
      <c r="C7958" t="s">
        <v>561</v>
      </c>
      <c r="D7958" t="s">
        <v>563</v>
      </c>
      <c r="E7958" s="140">
        <v>410</v>
      </c>
    </row>
    <row r="7959" spans="2:5">
      <c r="B7959" s="139">
        <v>44218</v>
      </c>
      <c r="C7959" t="s">
        <v>566</v>
      </c>
      <c r="D7959" t="s">
        <v>565</v>
      </c>
      <c r="E7959" s="140">
        <v>760</v>
      </c>
    </row>
    <row r="7960" spans="2:5">
      <c r="B7960" s="139">
        <v>44538</v>
      </c>
      <c r="C7960" t="s">
        <v>570</v>
      </c>
      <c r="D7960" t="s">
        <v>563</v>
      </c>
      <c r="E7960" s="140">
        <v>509</v>
      </c>
    </row>
    <row r="7961" spans="2:5">
      <c r="B7961" s="139">
        <v>44342</v>
      </c>
      <c r="C7961" t="s">
        <v>571</v>
      </c>
      <c r="D7961" t="s">
        <v>560</v>
      </c>
      <c r="E7961" s="140">
        <v>214</v>
      </c>
    </row>
    <row r="7962" spans="2:5">
      <c r="B7962" s="139">
        <v>44248</v>
      </c>
      <c r="C7962" t="s">
        <v>562</v>
      </c>
      <c r="D7962" t="s">
        <v>563</v>
      </c>
      <c r="E7962" s="140">
        <v>814</v>
      </c>
    </row>
    <row r="7963" spans="2:5">
      <c r="B7963" s="139">
        <v>44325</v>
      </c>
      <c r="C7963" t="s">
        <v>568</v>
      </c>
      <c r="D7963" t="s">
        <v>565</v>
      </c>
      <c r="E7963" s="140">
        <v>289</v>
      </c>
    </row>
    <row r="7964" spans="2:5">
      <c r="B7964" s="139">
        <v>44376</v>
      </c>
      <c r="C7964" t="s">
        <v>568</v>
      </c>
      <c r="D7964" t="s">
        <v>565</v>
      </c>
      <c r="E7964" s="140">
        <v>796</v>
      </c>
    </row>
    <row r="7965" spans="2:5">
      <c r="B7965" s="139">
        <v>44333</v>
      </c>
      <c r="C7965" t="s">
        <v>561</v>
      </c>
      <c r="D7965" t="s">
        <v>563</v>
      </c>
      <c r="E7965" s="140">
        <v>860</v>
      </c>
    </row>
    <row r="7966" spans="2:5">
      <c r="B7966" s="139">
        <v>44316</v>
      </c>
      <c r="C7966" t="s">
        <v>570</v>
      </c>
      <c r="D7966" t="s">
        <v>563</v>
      </c>
      <c r="E7966" s="140">
        <v>197</v>
      </c>
    </row>
    <row r="7967" spans="2:5">
      <c r="B7967" s="139">
        <v>44262</v>
      </c>
      <c r="C7967" t="s">
        <v>570</v>
      </c>
      <c r="D7967" t="s">
        <v>560</v>
      </c>
      <c r="E7967" s="140">
        <v>344</v>
      </c>
    </row>
    <row r="7968" spans="2:5">
      <c r="B7968" s="139">
        <v>44392</v>
      </c>
      <c r="C7968" t="s">
        <v>571</v>
      </c>
      <c r="D7968" t="s">
        <v>560</v>
      </c>
      <c r="E7968" s="140">
        <v>608</v>
      </c>
    </row>
    <row r="7969" spans="2:5">
      <c r="B7969" s="139">
        <v>44448</v>
      </c>
      <c r="C7969" t="s">
        <v>570</v>
      </c>
      <c r="D7969" t="s">
        <v>563</v>
      </c>
      <c r="E7969" s="140">
        <v>854</v>
      </c>
    </row>
    <row r="7970" spans="2:5">
      <c r="B7970" s="139">
        <v>44443</v>
      </c>
      <c r="C7970" t="s">
        <v>570</v>
      </c>
      <c r="D7970" t="s">
        <v>560</v>
      </c>
      <c r="E7970" s="140">
        <v>678</v>
      </c>
    </row>
    <row r="7971" spans="2:5">
      <c r="B7971" s="139">
        <v>44368</v>
      </c>
      <c r="C7971" t="s">
        <v>559</v>
      </c>
      <c r="D7971" t="s">
        <v>563</v>
      </c>
      <c r="E7971" s="140">
        <v>860</v>
      </c>
    </row>
    <row r="7972" spans="2:5">
      <c r="B7972" s="139">
        <v>44557</v>
      </c>
      <c r="C7972" t="s">
        <v>562</v>
      </c>
      <c r="D7972" t="s">
        <v>565</v>
      </c>
      <c r="E7972" s="140">
        <v>490</v>
      </c>
    </row>
    <row r="7973" spans="2:5">
      <c r="B7973" s="139">
        <v>44543</v>
      </c>
      <c r="C7973" t="s">
        <v>562</v>
      </c>
      <c r="D7973" t="s">
        <v>563</v>
      </c>
      <c r="E7973" s="140">
        <v>534</v>
      </c>
    </row>
    <row r="7974" spans="2:5">
      <c r="B7974" s="139">
        <v>44411</v>
      </c>
      <c r="C7974" t="s">
        <v>564</v>
      </c>
      <c r="D7974" t="s">
        <v>565</v>
      </c>
      <c r="E7974" s="140">
        <v>653</v>
      </c>
    </row>
    <row r="7975" spans="2:5">
      <c r="B7975" s="139">
        <v>44243</v>
      </c>
      <c r="C7975" t="s">
        <v>571</v>
      </c>
      <c r="D7975" t="s">
        <v>560</v>
      </c>
      <c r="E7975" s="140">
        <v>408</v>
      </c>
    </row>
    <row r="7976" spans="2:5">
      <c r="B7976" s="139">
        <v>44557</v>
      </c>
      <c r="C7976" t="s">
        <v>567</v>
      </c>
      <c r="D7976" t="s">
        <v>560</v>
      </c>
      <c r="E7976" s="140">
        <v>126</v>
      </c>
    </row>
    <row r="7977" spans="2:5">
      <c r="B7977" s="139">
        <v>44286</v>
      </c>
      <c r="C7977" t="s">
        <v>567</v>
      </c>
      <c r="D7977" t="s">
        <v>560</v>
      </c>
      <c r="E7977" s="140">
        <v>967</v>
      </c>
    </row>
    <row r="7978" spans="2:5">
      <c r="B7978" s="139">
        <v>44360</v>
      </c>
      <c r="C7978" t="s">
        <v>564</v>
      </c>
      <c r="D7978" t="s">
        <v>563</v>
      </c>
      <c r="E7978" s="140">
        <v>159</v>
      </c>
    </row>
    <row r="7979" spans="2:5">
      <c r="B7979" s="139">
        <v>44307</v>
      </c>
      <c r="C7979" t="s">
        <v>567</v>
      </c>
      <c r="D7979" t="s">
        <v>563</v>
      </c>
      <c r="E7979" s="140">
        <v>405</v>
      </c>
    </row>
    <row r="7980" spans="2:5">
      <c r="B7980" s="139">
        <v>44207</v>
      </c>
      <c r="C7980" t="s">
        <v>566</v>
      </c>
      <c r="D7980" t="s">
        <v>560</v>
      </c>
      <c r="E7980" s="140">
        <v>503</v>
      </c>
    </row>
    <row r="7981" spans="2:5">
      <c r="B7981" s="139">
        <v>44256</v>
      </c>
      <c r="C7981" t="s">
        <v>564</v>
      </c>
      <c r="D7981" t="s">
        <v>565</v>
      </c>
      <c r="E7981" s="140">
        <v>938</v>
      </c>
    </row>
    <row r="7982" spans="2:5">
      <c r="B7982" s="139">
        <v>44378</v>
      </c>
      <c r="C7982" t="s">
        <v>564</v>
      </c>
      <c r="D7982" t="s">
        <v>563</v>
      </c>
      <c r="E7982" s="140">
        <v>328</v>
      </c>
    </row>
    <row r="7983" spans="2:5">
      <c r="B7983" s="139">
        <v>44307</v>
      </c>
      <c r="C7983" t="s">
        <v>567</v>
      </c>
      <c r="D7983" t="s">
        <v>563</v>
      </c>
      <c r="E7983" s="140">
        <v>437</v>
      </c>
    </row>
    <row r="7984" spans="2:5">
      <c r="B7984" s="139">
        <v>44344</v>
      </c>
      <c r="C7984" t="s">
        <v>566</v>
      </c>
      <c r="D7984" t="s">
        <v>563</v>
      </c>
      <c r="E7984" s="140">
        <v>311</v>
      </c>
    </row>
    <row r="7985" spans="2:5">
      <c r="B7985" s="139">
        <v>44298</v>
      </c>
      <c r="C7985" t="s">
        <v>561</v>
      </c>
      <c r="D7985" t="s">
        <v>563</v>
      </c>
      <c r="E7985" s="140">
        <v>567</v>
      </c>
    </row>
    <row r="7986" spans="2:5">
      <c r="B7986" s="139">
        <v>44535</v>
      </c>
      <c r="C7986" t="s">
        <v>564</v>
      </c>
      <c r="D7986" t="s">
        <v>565</v>
      </c>
      <c r="E7986" s="140">
        <v>933</v>
      </c>
    </row>
    <row r="7987" spans="2:5">
      <c r="B7987" s="139">
        <v>44455</v>
      </c>
      <c r="C7987" t="s">
        <v>570</v>
      </c>
      <c r="D7987" t="s">
        <v>565</v>
      </c>
      <c r="E7987" s="140">
        <v>616</v>
      </c>
    </row>
    <row r="7988" spans="2:5">
      <c r="B7988" s="139">
        <v>44281</v>
      </c>
      <c r="C7988" t="s">
        <v>564</v>
      </c>
      <c r="D7988" t="s">
        <v>560</v>
      </c>
      <c r="E7988" s="140">
        <v>869</v>
      </c>
    </row>
    <row r="7989" spans="2:5">
      <c r="B7989" s="139">
        <v>44537</v>
      </c>
      <c r="C7989" t="s">
        <v>559</v>
      </c>
      <c r="D7989" t="s">
        <v>563</v>
      </c>
      <c r="E7989" s="140">
        <v>985</v>
      </c>
    </row>
    <row r="7990" spans="2:5">
      <c r="B7990" s="139">
        <v>44218</v>
      </c>
      <c r="C7990" t="s">
        <v>559</v>
      </c>
      <c r="D7990" t="s">
        <v>560</v>
      </c>
      <c r="E7990" s="140">
        <v>774</v>
      </c>
    </row>
    <row r="7991" spans="2:5">
      <c r="B7991" s="139">
        <v>44528</v>
      </c>
      <c r="C7991" t="s">
        <v>570</v>
      </c>
      <c r="D7991" t="s">
        <v>563</v>
      </c>
      <c r="E7991" s="140">
        <v>178</v>
      </c>
    </row>
    <row r="7992" spans="2:5">
      <c r="B7992" s="139">
        <v>44424</v>
      </c>
      <c r="C7992" t="s">
        <v>568</v>
      </c>
      <c r="D7992" t="s">
        <v>560</v>
      </c>
      <c r="E7992" s="140">
        <v>186</v>
      </c>
    </row>
    <row r="7993" spans="2:5">
      <c r="B7993" s="139">
        <v>44398</v>
      </c>
      <c r="C7993" t="s">
        <v>570</v>
      </c>
      <c r="D7993" t="s">
        <v>560</v>
      </c>
      <c r="E7993" s="140">
        <v>182</v>
      </c>
    </row>
    <row r="7994" spans="2:5">
      <c r="B7994" s="139">
        <v>44502</v>
      </c>
      <c r="C7994" t="s">
        <v>562</v>
      </c>
      <c r="D7994" t="s">
        <v>565</v>
      </c>
      <c r="E7994" s="140">
        <v>792</v>
      </c>
    </row>
    <row r="7995" spans="2:5">
      <c r="B7995" s="139">
        <v>44416</v>
      </c>
      <c r="C7995" t="s">
        <v>559</v>
      </c>
      <c r="D7995" t="s">
        <v>563</v>
      </c>
      <c r="E7995" s="140">
        <v>455</v>
      </c>
    </row>
    <row r="7996" spans="2:5">
      <c r="B7996" s="139">
        <v>44442</v>
      </c>
      <c r="C7996" t="s">
        <v>561</v>
      </c>
      <c r="D7996" t="s">
        <v>565</v>
      </c>
      <c r="E7996" s="140">
        <v>782</v>
      </c>
    </row>
    <row r="7997" spans="2:5">
      <c r="B7997" s="139">
        <v>44487</v>
      </c>
      <c r="C7997" t="s">
        <v>569</v>
      </c>
      <c r="D7997" t="s">
        <v>565</v>
      </c>
      <c r="E7997" s="140">
        <v>744</v>
      </c>
    </row>
    <row r="7998" spans="2:5">
      <c r="B7998" s="139">
        <v>44279</v>
      </c>
      <c r="C7998" t="s">
        <v>566</v>
      </c>
      <c r="D7998" t="s">
        <v>563</v>
      </c>
      <c r="E7998" s="140">
        <v>628</v>
      </c>
    </row>
    <row r="7999" spans="2:5">
      <c r="B7999" s="139">
        <v>44204</v>
      </c>
      <c r="C7999" t="s">
        <v>569</v>
      </c>
      <c r="D7999" t="s">
        <v>560</v>
      </c>
      <c r="E7999" s="140">
        <v>104</v>
      </c>
    </row>
    <row r="8000" spans="2:5">
      <c r="B8000" s="139">
        <v>44276</v>
      </c>
      <c r="C8000" t="s">
        <v>561</v>
      </c>
      <c r="D8000" t="s">
        <v>563</v>
      </c>
      <c r="E8000" s="140">
        <v>333</v>
      </c>
    </row>
    <row r="8001" spans="2:5">
      <c r="B8001" s="139">
        <v>44251</v>
      </c>
      <c r="C8001" t="s">
        <v>569</v>
      </c>
      <c r="D8001" t="s">
        <v>560</v>
      </c>
      <c r="E8001" s="140">
        <v>627</v>
      </c>
    </row>
    <row r="8002" spans="2:5">
      <c r="B8002" s="139">
        <v>44456</v>
      </c>
      <c r="C8002" t="s">
        <v>570</v>
      </c>
      <c r="D8002" t="s">
        <v>560</v>
      </c>
      <c r="E8002" s="140">
        <v>465</v>
      </c>
    </row>
    <row r="8003" spans="2:5">
      <c r="B8003" s="139">
        <v>44495</v>
      </c>
      <c r="C8003" t="s">
        <v>568</v>
      </c>
      <c r="D8003" t="s">
        <v>563</v>
      </c>
      <c r="E8003" s="140">
        <v>999</v>
      </c>
    </row>
    <row r="8004" spans="2:5">
      <c r="B8004" s="139">
        <v>44518</v>
      </c>
      <c r="C8004" t="s">
        <v>564</v>
      </c>
      <c r="D8004" t="s">
        <v>560</v>
      </c>
      <c r="E8004" s="140">
        <v>949</v>
      </c>
    </row>
    <row r="8005" spans="2:5">
      <c r="B8005" s="139">
        <v>44244</v>
      </c>
      <c r="C8005" t="s">
        <v>564</v>
      </c>
      <c r="D8005" t="s">
        <v>563</v>
      </c>
      <c r="E8005" s="140">
        <v>153</v>
      </c>
    </row>
    <row r="8006" spans="2:5">
      <c r="B8006" s="139">
        <v>44206</v>
      </c>
      <c r="C8006" t="s">
        <v>559</v>
      </c>
      <c r="D8006" t="s">
        <v>563</v>
      </c>
      <c r="E8006" s="140">
        <v>261</v>
      </c>
    </row>
    <row r="8007" spans="2:5">
      <c r="B8007" s="139">
        <v>44320</v>
      </c>
      <c r="C8007" t="s">
        <v>568</v>
      </c>
      <c r="D8007" t="s">
        <v>565</v>
      </c>
      <c r="E8007" s="140">
        <v>947</v>
      </c>
    </row>
    <row r="8008" spans="2:5">
      <c r="B8008" s="139">
        <v>44215</v>
      </c>
      <c r="C8008" t="s">
        <v>561</v>
      </c>
      <c r="D8008" t="s">
        <v>563</v>
      </c>
      <c r="E8008" s="140">
        <v>204</v>
      </c>
    </row>
    <row r="8009" spans="2:5">
      <c r="B8009" s="139">
        <v>44316</v>
      </c>
      <c r="C8009" t="s">
        <v>566</v>
      </c>
      <c r="D8009" t="s">
        <v>560</v>
      </c>
      <c r="E8009" s="140">
        <v>714</v>
      </c>
    </row>
    <row r="8010" spans="2:5">
      <c r="B8010" s="139">
        <v>44482</v>
      </c>
      <c r="C8010" t="s">
        <v>562</v>
      </c>
      <c r="D8010" t="s">
        <v>563</v>
      </c>
      <c r="E8010" s="140">
        <v>328</v>
      </c>
    </row>
    <row r="8011" spans="2:5">
      <c r="B8011" s="139">
        <v>44459</v>
      </c>
      <c r="C8011" t="s">
        <v>559</v>
      </c>
      <c r="D8011" t="s">
        <v>563</v>
      </c>
      <c r="E8011" s="140">
        <v>946</v>
      </c>
    </row>
    <row r="8012" spans="2:5">
      <c r="B8012" s="139">
        <v>44550</v>
      </c>
      <c r="C8012" t="s">
        <v>561</v>
      </c>
      <c r="D8012" t="s">
        <v>565</v>
      </c>
      <c r="E8012" s="140">
        <v>608</v>
      </c>
    </row>
    <row r="8013" spans="2:5">
      <c r="B8013" s="139">
        <v>44373</v>
      </c>
      <c r="C8013" t="s">
        <v>571</v>
      </c>
      <c r="D8013" t="s">
        <v>560</v>
      </c>
      <c r="E8013" s="140">
        <v>109</v>
      </c>
    </row>
    <row r="8014" spans="2:5">
      <c r="B8014" s="139">
        <v>44201</v>
      </c>
      <c r="C8014" t="s">
        <v>566</v>
      </c>
      <c r="D8014" t="s">
        <v>563</v>
      </c>
      <c r="E8014" s="140">
        <v>666</v>
      </c>
    </row>
    <row r="8015" spans="2:5">
      <c r="B8015" s="139">
        <v>44388</v>
      </c>
      <c r="C8015" t="s">
        <v>561</v>
      </c>
      <c r="D8015" t="s">
        <v>563</v>
      </c>
      <c r="E8015" s="140">
        <v>1000</v>
      </c>
    </row>
    <row r="8016" spans="2:5">
      <c r="B8016" s="139">
        <v>44346</v>
      </c>
      <c r="C8016" t="s">
        <v>562</v>
      </c>
      <c r="D8016" t="s">
        <v>565</v>
      </c>
      <c r="E8016" s="140">
        <v>459</v>
      </c>
    </row>
    <row r="8017" spans="2:5">
      <c r="B8017" s="139">
        <v>44515</v>
      </c>
      <c r="C8017" t="s">
        <v>562</v>
      </c>
      <c r="D8017" t="s">
        <v>563</v>
      </c>
      <c r="E8017" s="140">
        <v>964</v>
      </c>
    </row>
    <row r="8018" spans="2:5">
      <c r="B8018" s="139">
        <v>44285</v>
      </c>
      <c r="C8018" t="s">
        <v>562</v>
      </c>
      <c r="D8018" t="s">
        <v>560</v>
      </c>
      <c r="E8018" s="140">
        <v>503</v>
      </c>
    </row>
    <row r="8019" spans="2:5">
      <c r="B8019" s="139">
        <v>44206</v>
      </c>
      <c r="C8019" t="s">
        <v>559</v>
      </c>
      <c r="D8019" t="s">
        <v>560</v>
      </c>
      <c r="E8019" s="140">
        <v>139</v>
      </c>
    </row>
    <row r="8020" spans="2:5">
      <c r="B8020" s="139">
        <v>44444</v>
      </c>
      <c r="C8020" t="s">
        <v>562</v>
      </c>
      <c r="D8020" t="s">
        <v>563</v>
      </c>
      <c r="E8020" s="140">
        <v>327</v>
      </c>
    </row>
    <row r="8021" spans="2:5">
      <c r="B8021" s="139">
        <v>44547</v>
      </c>
      <c r="C8021" t="s">
        <v>564</v>
      </c>
      <c r="D8021" t="s">
        <v>563</v>
      </c>
      <c r="E8021" s="140">
        <v>555</v>
      </c>
    </row>
    <row r="8022" spans="2:5">
      <c r="B8022" s="139">
        <v>44392</v>
      </c>
      <c r="C8022" t="s">
        <v>569</v>
      </c>
      <c r="D8022" t="s">
        <v>563</v>
      </c>
      <c r="E8022" s="140">
        <v>806</v>
      </c>
    </row>
    <row r="8023" spans="2:5">
      <c r="B8023" s="139">
        <v>44419</v>
      </c>
      <c r="C8023" t="s">
        <v>562</v>
      </c>
      <c r="D8023" t="s">
        <v>560</v>
      </c>
      <c r="E8023" s="140">
        <v>946</v>
      </c>
    </row>
    <row r="8024" spans="2:5">
      <c r="B8024" s="139">
        <v>44269</v>
      </c>
      <c r="C8024" t="s">
        <v>567</v>
      </c>
      <c r="D8024" t="s">
        <v>563</v>
      </c>
      <c r="E8024" s="140">
        <v>525</v>
      </c>
    </row>
    <row r="8025" spans="2:5">
      <c r="B8025" s="139">
        <v>44247</v>
      </c>
      <c r="C8025" t="s">
        <v>564</v>
      </c>
      <c r="D8025" t="s">
        <v>563</v>
      </c>
      <c r="E8025" s="140">
        <v>476</v>
      </c>
    </row>
    <row r="8026" spans="2:5">
      <c r="B8026" s="139">
        <v>44511</v>
      </c>
      <c r="C8026" t="s">
        <v>567</v>
      </c>
      <c r="D8026" t="s">
        <v>565</v>
      </c>
      <c r="E8026" s="140">
        <v>558</v>
      </c>
    </row>
    <row r="8027" spans="2:5">
      <c r="B8027" s="139">
        <v>44242</v>
      </c>
      <c r="C8027" t="s">
        <v>561</v>
      </c>
      <c r="D8027" t="s">
        <v>565</v>
      </c>
      <c r="E8027" s="140">
        <v>898</v>
      </c>
    </row>
    <row r="8028" spans="2:5">
      <c r="B8028" s="139">
        <v>44493</v>
      </c>
      <c r="C8028" t="s">
        <v>570</v>
      </c>
      <c r="D8028" t="s">
        <v>563</v>
      </c>
      <c r="E8028" s="140">
        <v>925</v>
      </c>
    </row>
    <row r="8029" spans="2:5">
      <c r="B8029" s="139">
        <v>44204</v>
      </c>
      <c r="C8029" t="s">
        <v>561</v>
      </c>
      <c r="D8029" t="s">
        <v>565</v>
      </c>
      <c r="E8029" s="140">
        <v>674</v>
      </c>
    </row>
    <row r="8030" spans="2:5">
      <c r="B8030" s="139">
        <v>44253</v>
      </c>
      <c r="C8030" t="s">
        <v>561</v>
      </c>
      <c r="D8030" t="s">
        <v>565</v>
      </c>
      <c r="E8030" s="140">
        <v>344</v>
      </c>
    </row>
    <row r="8031" spans="2:5">
      <c r="B8031" s="139">
        <v>44463</v>
      </c>
      <c r="C8031" t="s">
        <v>570</v>
      </c>
      <c r="D8031" t="s">
        <v>563</v>
      </c>
      <c r="E8031" s="140">
        <v>994</v>
      </c>
    </row>
    <row r="8032" spans="2:5">
      <c r="B8032" s="139">
        <v>44268</v>
      </c>
      <c r="C8032" t="s">
        <v>569</v>
      </c>
      <c r="D8032" t="s">
        <v>565</v>
      </c>
      <c r="E8032" s="140">
        <v>649</v>
      </c>
    </row>
    <row r="8033" spans="2:5">
      <c r="B8033" s="139">
        <v>44347</v>
      </c>
      <c r="C8033" t="s">
        <v>568</v>
      </c>
      <c r="D8033" t="s">
        <v>560</v>
      </c>
      <c r="E8033" s="140">
        <v>453</v>
      </c>
    </row>
    <row r="8034" spans="2:5">
      <c r="B8034" s="139">
        <v>44206</v>
      </c>
      <c r="C8034" t="s">
        <v>561</v>
      </c>
      <c r="D8034" t="s">
        <v>565</v>
      </c>
      <c r="E8034" s="140">
        <v>484</v>
      </c>
    </row>
    <row r="8035" spans="2:5">
      <c r="B8035" s="139">
        <v>44350</v>
      </c>
      <c r="C8035" t="s">
        <v>566</v>
      </c>
      <c r="D8035" t="s">
        <v>560</v>
      </c>
      <c r="E8035" s="140">
        <v>586</v>
      </c>
    </row>
    <row r="8036" spans="2:5">
      <c r="B8036" s="139">
        <v>44507</v>
      </c>
      <c r="C8036" t="s">
        <v>570</v>
      </c>
      <c r="D8036" t="s">
        <v>560</v>
      </c>
      <c r="E8036" s="140">
        <v>645</v>
      </c>
    </row>
    <row r="8037" spans="2:5">
      <c r="B8037" s="139">
        <v>44249</v>
      </c>
      <c r="C8037" t="s">
        <v>571</v>
      </c>
      <c r="D8037" t="s">
        <v>563</v>
      </c>
      <c r="E8037" s="140">
        <v>261</v>
      </c>
    </row>
    <row r="8038" spans="2:5">
      <c r="B8038" s="139">
        <v>44478</v>
      </c>
      <c r="C8038" t="s">
        <v>567</v>
      </c>
      <c r="D8038" t="s">
        <v>560</v>
      </c>
      <c r="E8038" s="140">
        <v>871</v>
      </c>
    </row>
    <row r="8039" spans="2:5">
      <c r="B8039" s="139">
        <v>44478</v>
      </c>
      <c r="C8039" t="s">
        <v>566</v>
      </c>
      <c r="D8039" t="s">
        <v>565</v>
      </c>
      <c r="E8039" s="140">
        <v>971</v>
      </c>
    </row>
    <row r="8040" spans="2:5">
      <c r="B8040" s="139">
        <v>44515</v>
      </c>
      <c r="C8040" t="s">
        <v>568</v>
      </c>
      <c r="D8040" t="s">
        <v>565</v>
      </c>
      <c r="E8040" s="140">
        <v>564</v>
      </c>
    </row>
    <row r="8041" spans="2:5">
      <c r="B8041" s="139">
        <v>44341</v>
      </c>
      <c r="C8041" t="s">
        <v>569</v>
      </c>
      <c r="D8041" t="s">
        <v>560</v>
      </c>
      <c r="E8041" s="140">
        <v>699</v>
      </c>
    </row>
    <row r="8042" spans="2:5">
      <c r="B8042" s="139">
        <v>44420</v>
      </c>
      <c r="C8042" t="s">
        <v>571</v>
      </c>
      <c r="D8042" t="s">
        <v>563</v>
      </c>
      <c r="E8042" s="140">
        <v>616</v>
      </c>
    </row>
    <row r="8043" spans="2:5">
      <c r="B8043" s="139">
        <v>44465</v>
      </c>
      <c r="C8043" t="s">
        <v>567</v>
      </c>
      <c r="D8043" t="s">
        <v>565</v>
      </c>
      <c r="E8043" s="140">
        <v>280</v>
      </c>
    </row>
    <row r="8044" spans="2:5">
      <c r="B8044" s="139">
        <v>44300</v>
      </c>
      <c r="C8044" t="s">
        <v>561</v>
      </c>
      <c r="D8044" t="s">
        <v>560</v>
      </c>
      <c r="E8044" s="140">
        <v>742</v>
      </c>
    </row>
    <row r="8045" spans="2:5">
      <c r="B8045" s="139">
        <v>44519</v>
      </c>
      <c r="C8045" t="s">
        <v>569</v>
      </c>
      <c r="D8045" t="s">
        <v>563</v>
      </c>
      <c r="E8045" s="140">
        <v>121</v>
      </c>
    </row>
    <row r="8046" spans="2:5">
      <c r="B8046" s="139">
        <v>44340</v>
      </c>
      <c r="C8046" t="s">
        <v>571</v>
      </c>
      <c r="D8046" t="s">
        <v>563</v>
      </c>
      <c r="E8046" s="140">
        <v>606</v>
      </c>
    </row>
    <row r="8047" spans="2:5">
      <c r="B8047" s="139">
        <v>44445</v>
      </c>
      <c r="C8047" t="s">
        <v>566</v>
      </c>
      <c r="D8047" t="s">
        <v>565</v>
      </c>
      <c r="E8047" s="140">
        <v>817</v>
      </c>
    </row>
    <row r="8048" spans="2:5">
      <c r="B8048" s="139">
        <v>44504</v>
      </c>
      <c r="C8048" t="s">
        <v>564</v>
      </c>
      <c r="D8048" t="s">
        <v>565</v>
      </c>
      <c r="E8048" s="140">
        <v>776</v>
      </c>
    </row>
    <row r="8049" spans="2:5">
      <c r="B8049" s="139">
        <v>44545</v>
      </c>
      <c r="C8049" t="s">
        <v>564</v>
      </c>
      <c r="D8049" t="s">
        <v>565</v>
      </c>
      <c r="E8049" s="140">
        <v>477</v>
      </c>
    </row>
    <row r="8050" spans="2:5">
      <c r="B8050" s="139">
        <v>44540</v>
      </c>
      <c r="C8050" t="s">
        <v>566</v>
      </c>
      <c r="D8050" t="s">
        <v>565</v>
      </c>
      <c r="E8050" s="140">
        <v>139</v>
      </c>
    </row>
    <row r="8051" spans="2:5">
      <c r="B8051" s="139">
        <v>44288</v>
      </c>
      <c r="C8051" t="s">
        <v>559</v>
      </c>
      <c r="D8051" t="s">
        <v>563</v>
      </c>
      <c r="E8051" s="140">
        <v>552</v>
      </c>
    </row>
    <row r="8052" spans="2:5">
      <c r="B8052" s="139">
        <v>44511</v>
      </c>
      <c r="C8052" t="s">
        <v>564</v>
      </c>
      <c r="D8052" t="s">
        <v>560</v>
      </c>
      <c r="E8052" s="140">
        <v>635</v>
      </c>
    </row>
    <row r="8053" spans="2:5">
      <c r="B8053" s="139">
        <v>44507</v>
      </c>
      <c r="C8053" t="s">
        <v>570</v>
      </c>
      <c r="D8053" t="s">
        <v>560</v>
      </c>
      <c r="E8053" s="140">
        <v>391</v>
      </c>
    </row>
    <row r="8054" spans="2:5">
      <c r="B8054" s="139">
        <v>44379</v>
      </c>
      <c r="C8054" t="s">
        <v>561</v>
      </c>
      <c r="D8054" t="s">
        <v>563</v>
      </c>
      <c r="E8054" s="140">
        <v>467</v>
      </c>
    </row>
    <row r="8055" spans="2:5">
      <c r="B8055" s="139">
        <v>44480</v>
      </c>
      <c r="C8055" t="s">
        <v>562</v>
      </c>
      <c r="D8055" t="s">
        <v>565</v>
      </c>
      <c r="E8055" s="140">
        <v>799</v>
      </c>
    </row>
    <row r="8056" spans="2:5">
      <c r="B8056" s="139">
        <v>44400</v>
      </c>
      <c r="C8056" t="s">
        <v>567</v>
      </c>
      <c r="D8056" t="s">
        <v>563</v>
      </c>
      <c r="E8056" s="140">
        <v>491</v>
      </c>
    </row>
    <row r="8057" spans="2:5">
      <c r="B8057" s="139">
        <v>44383</v>
      </c>
      <c r="C8057" t="s">
        <v>559</v>
      </c>
      <c r="D8057" t="s">
        <v>565</v>
      </c>
      <c r="E8057" s="140">
        <v>792</v>
      </c>
    </row>
    <row r="8058" spans="2:5">
      <c r="B8058" s="139">
        <v>44553</v>
      </c>
      <c r="C8058" t="s">
        <v>571</v>
      </c>
      <c r="D8058" t="s">
        <v>560</v>
      </c>
      <c r="E8058" s="140">
        <v>193</v>
      </c>
    </row>
    <row r="8059" spans="2:5">
      <c r="B8059" s="139">
        <v>44434</v>
      </c>
      <c r="C8059" t="s">
        <v>566</v>
      </c>
      <c r="D8059" t="s">
        <v>563</v>
      </c>
      <c r="E8059" s="140">
        <v>777</v>
      </c>
    </row>
    <row r="8060" spans="2:5">
      <c r="B8060" s="139">
        <v>44507</v>
      </c>
      <c r="C8060" t="s">
        <v>559</v>
      </c>
      <c r="D8060" t="s">
        <v>560</v>
      </c>
      <c r="E8060" s="140">
        <v>893</v>
      </c>
    </row>
    <row r="8061" spans="2:5">
      <c r="B8061" s="139">
        <v>44304</v>
      </c>
      <c r="C8061" t="s">
        <v>570</v>
      </c>
      <c r="D8061" t="s">
        <v>560</v>
      </c>
      <c r="E8061" s="140">
        <v>463</v>
      </c>
    </row>
    <row r="8062" spans="2:5">
      <c r="B8062" s="139">
        <v>44223</v>
      </c>
      <c r="C8062" t="s">
        <v>570</v>
      </c>
      <c r="D8062" t="s">
        <v>565</v>
      </c>
      <c r="E8062" s="140">
        <v>616</v>
      </c>
    </row>
    <row r="8063" spans="2:5">
      <c r="B8063" s="139">
        <v>44510</v>
      </c>
      <c r="C8063" t="s">
        <v>562</v>
      </c>
      <c r="D8063" t="s">
        <v>560</v>
      </c>
      <c r="E8063" s="140">
        <v>313</v>
      </c>
    </row>
    <row r="8064" spans="2:5">
      <c r="B8064" s="139">
        <v>44304</v>
      </c>
      <c r="C8064" t="s">
        <v>571</v>
      </c>
      <c r="D8064" t="s">
        <v>560</v>
      </c>
      <c r="E8064" s="140">
        <v>967</v>
      </c>
    </row>
    <row r="8065" spans="2:5">
      <c r="B8065" s="139">
        <v>44202</v>
      </c>
      <c r="C8065" t="s">
        <v>564</v>
      </c>
      <c r="D8065" t="s">
        <v>565</v>
      </c>
      <c r="E8065" s="140">
        <v>187</v>
      </c>
    </row>
    <row r="8066" spans="2:5">
      <c r="B8066" s="139">
        <v>44393</v>
      </c>
      <c r="C8066" t="s">
        <v>567</v>
      </c>
      <c r="D8066" t="s">
        <v>563</v>
      </c>
      <c r="E8066" s="140">
        <v>108</v>
      </c>
    </row>
    <row r="8067" spans="2:5">
      <c r="B8067" s="139">
        <v>44554</v>
      </c>
      <c r="C8067" t="s">
        <v>559</v>
      </c>
      <c r="D8067" t="s">
        <v>565</v>
      </c>
      <c r="E8067" s="140">
        <v>229</v>
      </c>
    </row>
    <row r="8068" spans="2:5">
      <c r="B8068" s="139">
        <v>44236</v>
      </c>
      <c r="C8068" t="s">
        <v>570</v>
      </c>
      <c r="D8068" t="s">
        <v>560</v>
      </c>
      <c r="E8068" s="140">
        <v>109</v>
      </c>
    </row>
    <row r="8069" spans="2:5">
      <c r="B8069" s="139">
        <v>44230</v>
      </c>
      <c r="C8069" t="s">
        <v>571</v>
      </c>
      <c r="D8069" t="s">
        <v>560</v>
      </c>
      <c r="E8069" s="140">
        <v>402</v>
      </c>
    </row>
    <row r="8070" spans="2:5">
      <c r="B8070" s="139">
        <v>44343</v>
      </c>
      <c r="C8070" t="s">
        <v>566</v>
      </c>
      <c r="D8070" t="s">
        <v>563</v>
      </c>
      <c r="E8070" s="140">
        <v>782</v>
      </c>
    </row>
    <row r="8071" spans="2:5">
      <c r="B8071" s="139">
        <v>44348</v>
      </c>
      <c r="C8071" t="s">
        <v>561</v>
      </c>
      <c r="D8071" t="s">
        <v>565</v>
      </c>
      <c r="E8071" s="140">
        <v>963</v>
      </c>
    </row>
    <row r="8072" spans="2:5">
      <c r="B8072" s="139">
        <v>44286</v>
      </c>
      <c r="C8072" t="s">
        <v>569</v>
      </c>
      <c r="D8072" t="s">
        <v>565</v>
      </c>
      <c r="E8072" s="140">
        <v>605</v>
      </c>
    </row>
    <row r="8073" spans="2:5">
      <c r="B8073" s="139">
        <v>44307</v>
      </c>
      <c r="C8073" t="s">
        <v>562</v>
      </c>
      <c r="D8073" t="s">
        <v>565</v>
      </c>
      <c r="E8073" s="140">
        <v>100</v>
      </c>
    </row>
    <row r="8074" spans="2:5">
      <c r="B8074" s="139">
        <v>44424</v>
      </c>
      <c r="C8074" t="s">
        <v>559</v>
      </c>
      <c r="D8074" t="s">
        <v>563</v>
      </c>
      <c r="E8074" s="140">
        <v>724</v>
      </c>
    </row>
    <row r="8075" spans="2:5">
      <c r="B8075" s="139">
        <v>44480</v>
      </c>
      <c r="C8075" t="s">
        <v>566</v>
      </c>
      <c r="D8075" t="s">
        <v>560</v>
      </c>
      <c r="E8075" s="140">
        <v>346</v>
      </c>
    </row>
    <row r="8076" spans="2:5">
      <c r="B8076" s="139">
        <v>44281</v>
      </c>
      <c r="C8076" t="s">
        <v>567</v>
      </c>
      <c r="D8076" t="s">
        <v>563</v>
      </c>
      <c r="E8076" s="140">
        <v>392</v>
      </c>
    </row>
    <row r="8077" spans="2:5">
      <c r="B8077" s="139">
        <v>44505</v>
      </c>
      <c r="C8077" t="s">
        <v>570</v>
      </c>
      <c r="D8077" t="s">
        <v>560</v>
      </c>
      <c r="E8077" s="140">
        <v>673</v>
      </c>
    </row>
    <row r="8078" spans="2:5">
      <c r="B8078" s="139">
        <v>44366</v>
      </c>
      <c r="C8078" t="s">
        <v>568</v>
      </c>
      <c r="D8078" t="s">
        <v>563</v>
      </c>
      <c r="E8078" s="140">
        <v>348</v>
      </c>
    </row>
    <row r="8079" spans="2:5">
      <c r="B8079" s="139">
        <v>44242</v>
      </c>
      <c r="C8079" t="s">
        <v>568</v>
      </c>
      <c r="D8079" t="s">
        <v>565</v>
      </c>
      <c r="E8079" s="140">
        <v>474</v>
      </c>
    </row>
    <row r="8080" spans="2:5">
      <c r="B8080" s="139">
        <v>44476</v>
      </c>
      <c r="C8080" t="s">
        <v>569</v>
      </c>
      <c r="D8080" t="s">
        <v>563</v>
      </c>
      <c r="E8080" s="140">
        <v>975</v>
      </c>
    </row>
    <row r="8081" spans="2:5">
      <c r="B8081" s="139">
        <v>44554</v>
      </c>
      <c r="C8081" t="s">
        <v>569</v>
      </c>
      <c r="D8081" t="s">
        <v>563</v>
      </c>
      <c r="E8081" s="140">
        <v>762</v>
      </c>
    </row>
    <row r="8082" spans="2:5">
      <c r="B8082" s="139">
        <v>44327</v>
      </c>
      <c r="C8082" t="s">
        <v>562</v>
      </c>
      <c r="D8082" t="s">
        <v>560</v>
      </c>
      <c r="E8082" s="140">
        <v>651</v>
      </c>
    </row>
    <row r="8083" spans="2:5">
      <c r="B8083" s="139">
        <v>44290</v>
      </c>
      <c r="C8083" t="s">
        <v>570</v>
      </c>
      <c r="D8083" t="s">
        <v>563</v>
      </c>
      <c r="E8083" s="140">
        <v>431</v>
      </c>
    </row>
    <row r="8084" spans="2:5">
      <c r="B8084" s="139">
        <v>44401</v>
      </c>
      <c r="C8084" t="s">
        <v>566</v>
      </c>
      <c r="D8084" t="s">
        <v>560</v>
      </c>
      <c r="E8084" s="140">
        <v>333</v>
      </c>
    </row>
    <row r="8085" spans="2:5">
      <c r="B8085" s="139">
        <v>44382</v>
      </c>
      <c r="C8085" t="s">
        <v>570</v>
      </c>
      <c r="D8085" t="s">
        <v>565</v>
      </c>
      <c r="E8085" s="140">
        <v>907</v>
      </c>
    </row>
    <row r="8086" spans="2:5">
      <c r="B8086" s="139">
        <v>44327</v>
      </c>
      <c r="C8086" t="s">
        <v>561</v>
      </c>
      <c r="D8086" t="s">
        <v>560</v>
      </c>
      <c r="E8086" s="140">
        <v>494</v>
      </c>
    </row>
    <row r="8087" spans="2:5">
      <c r="B8087" s="139">
        <v>44344</v>
      </c>
      <c r="C8087" t="s">
        <v>567</v>
      </c>
      <c r="D8087" t="s">
        <v>560</v>
      </c>
      <c r="E8087" s="140">
        <v>343</v>
      </c>
    </row>
    <row r="8088" spans="2:5">
      <c r="B8088" s="139">
        <v>44238</v>
      </c>
      <c r="C8088" t="s">
        <v>566</v>
      </c>
      <c r="D8088" t="s">
        <v>563</v>
      </c>
      <c r="E8088" s="140">
        <v>476</v>
      </c>
    </row>
    <row r="8089" spans="2:5">
      <c r="B8089" s="139">
        <v>44550</v>
      </c>
      <c r="C8089" t="s">
        <v>562</v>
      </c>
      <c r="D8089" t="s">
        <v>563</v>
      </c>
      <c r="E8089" s="140">
        <v>841</v>
      </c>
    </row>
    <row r="8090" spans="2:5">
      <c r="B8090" s="139">
        <v>44501</v>
      </c>
      <c r="C8090" t="s">
        <v>569</v>
      </c>
      <c r="D8090" t="s">
        <v>565</v>
      </c>
      <c r="E8090" s="140">
        <v>854</v>
      </c>
    </row>
    <row r="8091" spans="2:5">
      <c r="B8091" s="139">
        <v>44209</v>
      </c>
      <c r="C8091" t="s">
        <v>564</v>
      </c>
      <c r="D8091" t="s">
        <v>565</v>
      </c>
      <c r="E8091" s="140">
        <v>232</v>
      </c>
    </row>
    <row r="8092" spans="2:5">
      <c r="B8092" s="139">
        <v>44494</v>
      </c>
      <c r="C8092" t="s">
        <v>562</v>
      </c>
      <c r="D8092" t="s">
        <v>565</v>
      </c>
      <c r="E8092" s="140">
        <v>951</v>
      </c>
    </row>
    <row r="8093" spans="2:5">
      <c r="B8093" s="139">
        <v>44424</v>
      </c>
      <c r="C8093" t="s">
        <v>562</v>
      </c>
      <c r="D8093" t="s">
        <v>565</v>
      </c>
      <c r="E8093" s="140">
        <v>587</v>
      </c>
    </row>
    <row r="8094" spans="2:5">
      <c r="B8094" s="139">
        <v>44255</v>
      </c>
      <c r="C8094" t="s">
        <v>561</v>
      </c>
      <c r="D8094" t="s">
        <v>563</v>
      </c>
      <c r="E8094" s="140">
        <v>175</v>
      </c>
    </row>
    <row r="8095" spans="2:5">
      <c r="B8095" s="139">
        <v>44556</v>
      </c>
      <c r="C8095" t="s">
        <v>564</v>
      </c>
      <c r="D8095" t="s">
        <v>565</v>
      </c>
      <c r="E8095" s="140">
        <v>668</v>
      </c>
    </row>
    <row r="8096" spans="2:5">
      <c r="B8096" s="139">
        <v>44383</v>
      </c>
      <c r="C8096" t="s">
        <v>568</v>
      </c>
      <c r="D8096" t="s">
        <v>563</v>
      </c>
      <c r="E8096" s="140">
        <v>327</v>
      </c>
    </row>
    <row r="8097" spans="2:5">
      <c r="B8097" s="139">
        <v>44270</v>
      </c>
      <c r="C8097" t="s">
        <v>562</v>
      </c>
      <c r="D8097" t="s">
        <v>563</v>
      </c>
      <c r="E8097" s="140">
        <v>955</v>
      </c>
    </row>
    <row r="8098" spans="2:5">
      <c r="B8098" s="139">
        <v>44472</v>
      </c>
      <c r="C8098" t="s">
        <v>568</v>
      </c>
      <c r="D8098" t="s">
        <v>565</v>
      </c>
      <c r="E8098" s="140">
        <v>998</v>
      </c>
    </row>
    <row r="8099" spans="2:5">
      <c r="B8099" s="139">
        <v>44410</v>
      </c>
      <c r="C8099" t="s">
        <v>562</v>
      </c>
      <c r="D8099" t="s">
        <v>563</v>
      </c>
      <c r="E8099" s="140">
        <v>670</v>
      </c>
    </row>
    <row r="8100" spans="2:5">
      <c r="B8100" s="139">
        <v>44315</v>
      </c>
      <c r="C8100" t="s">
        <v>559</v>
      </c>
      <c r="D8100" t="s">
        <v>560</v>
      </c>
      <c r="E8100" s="140">
        <v>414</v>
      </c>
    </row>
    <row r="8101" spans="2:5">
      <c r="B8101" s="139">
        <v>44205</v>
      </c>
      <c r="C8101" t="s">
        <v>567</v>
      </c>
      <c r="D8101" t="s">
        <v>565</v>
      </c>
      <c r="E8101" s="140">
        <v>957</v>
      </c>
    </row>
    <row r="8102" spans="2:5">
      <c r="B8102" s="139">
        <v>44428</v>
      </c>
      <c r="C8102" t="s">
        <v>564</v>
      </c>
      <c r="D8102" t="s">
        <v>563</v>
      </c>
      <c r="E8102" s="140">
        <v>616</v>
      </c>
    </row>
    <row r="8103" spans="2:5">
      <c r="B8103" s="139">
        <v>44501</v>
      </c>
      <c r="C8103" t="s">
        <v>567</v>
      </c>
      <c r="D8103" t="s">
        <v>565</v>
      </c>
      <c r="E8103" s="140">
        <v>994</v>
      </c>
    </row>
    <row r="8104" spans="2:5">
      <c r="B8104" s="139">
        <v>44469</v>
      </c>
      <c r="C8104" t="s">
        <v>571</v>
      </c>
      <c r="D8104" t="s">
        <v>560</v>
      </c>
      <c r="E8104" s="140">
        <v>617</v>
      </c>
    </row>
    <row r="8105" spans="2:5">
      <c r="B8105" s="139">
        <v>44560</v>
      </c>
      <c r="C8105" t="s">
        <v>562</v>
      </c>
      <c r="D8105" t="s">
        <v>563</v>
      </c>
      <c r="E8105" s="140">
        <v>507</v>
      </c>
    </row>
    <row r="8106" spans="2:5">
      <c r="B8106" s="139">
        <v>44533</v>
      </c>
      <c r="C8106" t="s">
        <v>559</v>
      </c>
      <c r="D8106" t="s">
        <v>560</v>
      </c>
      <c r="E8106" s="140">
        <v>655</v>
      </c>
    </row>
    <row r="8107" spans="2:5">
      <c r="B8107" s="139">
        <v>44373</v>
      </c>
      <c r="C8107" t="s">
        <v>571</v>
      </c>
      <c r="D8107" t="s">
        <v>560</v>
      </c>
      <c r="E8107" s="140">
        <v>858</v>
      </c>
    </row>
    <row r="8108" spans="2:5">
      <c r="B8108" s="139">
        <v>44369</v>
      </c>
      <c r="C8108" t="s">
        <v>567</v>
      </c>
      <c r="D8108" t="s">
        <v>560</v>
      </c>
      <c r="E8108" s="140">
        <v>583</v>
      </c>
    </row>
    <row r="8109" spans="2:5">
      <c r="B8109" s="139">
        <v>44406</v>
      </c>
      <c r="C8109" t="s">
        <v>568</v>
      </c>
      <c r="D8109" t="s">
        <v>563</v>
      </c>
      <c r="E8109" s="140">
        <v>365</v>
      </c>
    </row>
    <row r="8110" spans="2:5">
      <c r="B8110" s="139">
        <v>44528</v>
      </c>
      <c r="C8110" t="s">
        <v>564</v>
      </c>
      <c r="D8110" t="s">
        <v>563</v>
      </c>
      <c r="E8110" s="140">
        <v>535</v>
      </c>
    </row>
    <row r="8111" spans="2:5">
      <c r="B8111" s="139">
        <v>44453</v>
      </c>
      <c r="C8111" t="s">
        <v>567</v>
      </c>
      <c r="D8111" t="s">
        <v>563</v>
      </c>
      <c r="E8111" s="140">
        <v>342</v>
      </c>
    </row>
    <row r="8112" spans="2:5">
      <c r="B8112" s="139">
        <v>44203</v>
      </c>
      <c r="C8112" t="s">
        <v>569</v>
      </c>
      <c r="D8112" t="s">
        <v>565</v>
      </c>
      <c r="E8112" s="140">
        <v>263</v>
      </c>
    </row>
    <row r="8113" spans="2:5">
      <c r="B8113" s="139">
        <v>44429</v>
      </c>
      <c r="C8113" t="s">
        <v>569</v>
      </c>
      <c r="D8113" t="s">
        <v>563</v>
      </c>
      <c r="E8113" s="140">
        <v>838</v>
      </c>
    </row>
    <row r="8114" spans="2:5">
      <c r="B8114" s="139">
        <v>44220</v>
      </c>
      <c r="C8114" t="s">
        <v>566</v>
      </c>
      <c r="D8114" t="s">
        <v>563</v>
      </c>
      <c r="E8114" s="140">
        <v>529</v>
      </c>
    </row>
    <row r="8115" spans="2:5">
      <c r="B8115" s="139">
        <v>44285</v>
      </c>
      <c r="C8115" t="s">
        <v>562</v>
      </c>
      <c r="D8115" t="s">
        <v>565</v>
      </c>
      <c r="E8115" s="140">
        <v>782</v>
      </c>
    </row>
    <row r="8116" spans="2:5">
      <c r="B8116" s="139">
        <v>44413</v>
      </c>
      <c r="C8116" t="s">
        <v>568</v>
      </c>
      <c r="D8116" t="s">
        <v>560</v>
      </c>
      <c r="E8116" s="140">
        <v>641</v>
      </c>
    </row>
    <row r="8117" spans="2:5">
      <c r="B8117" s="139">
        <v>44470</v>
      </c>
      <c r="C8117" t="s">
        <v>561</v>
      </c>
      <c r="D8117" t="s">
        <v>563</v>
      </c>
      <c r="E8117" s="140">
        <v>363</v>
      </c>
    </row>
    <row r="8118" spans="2:5">
      <c r="B8118" s="139">
        <v>44433</v>
      </c>
      <c r="C8118" t="s">
        <v>571</v>
      </c>
      <c r="D8118" t="s">
        <v>560</v>
      </c>
      <c r="E8118" s="140">
        <v>345</v>
      </c>
    </row>
    <row r="8119" spans="2:5">
      <c r="B8119" s="139">
        <v>44505</v>
      </c>
      <c r="C8119" t="s">
        <v>566</v>
      </c>
      <c r="D8119" t="s">
        <v>560</v>
      </c>
      <c r="E8119" s="140">
        <v>163</v>
      </c>
    </row>
    <row r="8120" spans="2:5">
      <c r="B8120" s="139">
        <v>44478</v>
      </c>
      <c r="C8120" t="s">
        <v>562</v>
      </c>
      <c r="D8120" t="s">
        <v>560</v>
      </c>
      <c r="E8120" s="140">
        <v>781</v>
      </c>
    </row>
    <row r="8121" spans="2:5">
      <c r="B8121" s="139">
        <v>44248</v>
      </c>
      <c r="C8121" t="s">
        <v>567</v>
      </c>
      <c r="D8121" t="s">
        <v>560</v>
      </c>
      <c r="E8121" s="140">
        <v>575</v>
      </c>
    </row>
    <row r="8122" spans="2:5">
      <c r="B8122" s="139">
        <v>44250</v>
      </c>
      <c r="C8122" t="s">
        <v>562</v>
      </c>
      <c r="D8122" t="s">
        <v>560</v>
      </c>
      <c r="E8122" s="140">
        <v>719</v>
      </c>
    </row>
    <row r="8123" spans="2:5">
      <c r="B8123" s="139">
        <v>44201</v>
      </c>
      <c r="C8123" t="s">
        <v>566</v>
      </c>
      <c r="D8123" t="s">
        <v>560</v>
      </c>
      <c r="E8123" s="140">
        <v>743</v>
      </c>
    </row>
    <row r="8124" spans="2:5">
      <c r="B8124" s="139">
        <v>44544</v>
      </c>
      <c r="C8124" t="s">
        <v>567</v>
      </c>
      <c r="D8124" t="s">
        <v>560</v>
      </c>
      <c r="E8124" s="140">
        <v>819</v>
      </c>
    </row>
    <row r="8125" spans="2:5">
      <c r="B8125" s="139">
        <v>44412</v>
      </c>
      <c r="C8125" t="s">
        <v>571</v>
      </c>
      <c r="D8125" t="s">
        <v>563</v>
      </c>
      <c r="E8125" s="140">
        <v>932</v>
      </c>
    </row>
    <row r="8126" spans="2:5">
      <c r="B8126" s="139">
        <v>44223</v>
      </c>
      <c r="C8126" t="s">
        <v>562</v>
      </c>
      <c r="D8126" t="s">
        <v>563</v>
      </c>
      <c r="E8126" s="140">
        <v>411</v>
      </c>
    </row>
    <row r="8127" spans="2:5">
      <c r="B8127" s="139">
        <v>44355</v>
      </c>
      <c r="C8127" t="s">
        <v>571</v>
      </c>
      <c r="D8127" t="s">
        <v>565</v>
      </c>
      <c r="E8127" s="140">
        <v>197</v>
      </c>
    </row>
    <row r="8128" spans="2:5">
      <c r="B8128" s="139">
        <v>44248</v>
      </c>
      <c r="C8128" t="s">
        <v>569</v>
      </c>
      <c r="D8128" t="s">
        <v>563</v>
      </c>
      <c r="E8128" s="140">
        <v>903</v>
      </c>
    </row>
    <row r="8129" spans="2:5">
      <c r="B8129" s="139">
        <v>44521</v>
      </c>
      <c r="C8129" t="s">
        <v>559</v>
      </c>
      <c r="D8129" t="s">
        <v>563</v>
      </c>
      <c r="E8129" s="140">
        <v>646</v>
      </c>
    </row>
    <row r="8130" spans="2:5">
      <c r="B8130" s="139">
        <v>44276</v>
      </c>
      <c r="C8130" t="s">
        <v>571</v>
      </c>
      <c r="D8130" t="s">
        <v>563</v>
      </c>
      <c r="E8130" s="140">
        <v>308</v>
      </c>
    </row>
    <row r="8131" spans="2:5">
      <c r="B8131" s="139">
        <v>44516</v>
      </c>
      <c r="C8131" t="s">
        <v>566</v>
      </c>
      <c r="D8131" t="s">
        <v>565</v>
      </c>
      <c r="E8131" s="140">
        <v>338</v>
      </c>
    </row>
    <row r="8132" spans="2:5">
      <c r="B8132" s="139">
        <v>44203</v>
      </c>
      <c r="C8132" t="s">
        <v>569</v>
      </c>
      <c r="D8132" t="s">
        <v>560</v>
      </c>
      <c r="E8132" s="140">
        <v>968</v>
      </c>
    </row>
    <row r="8133" spans="2:5">
      <c r="B8133" s="139">
        <v>44335</v>
      </c>
      <c r="C8133" t="s">
        <v>559</v>
      </c>
      <c r="D8133" t="s">
        <v>565</v>
      </c>
      <c r="E8133" s="140">
        <v>977</v>
      </c>
    </row>
    <row r="8134" spans="2:5">
      <c r="B8134" s="139">
        <v>44369</v>
      </c>
      <c r="C8134" t="s">
        <v>559</v>
      </c>
      <c r="D8134" t="s">
        <v>560</v>
      </c>
      <c r="E8134" s="140">
        <v>636</v>
      </c>
    </row>
    <row r="8135" spans="2:5">
      <c r="B8135" s="139">
        <v>44274</v>
      </c>
      <c r="C8135" t="s">
        <v>570</v>
      </c>
      <c r="D8135" t="s">
        <v>563</v>
      </c>
      <c r="E8135" s="140">
        <v>469</v>
      </c>
    </row>
    <row r="8136" spans="2:5">
      <c r="B8136" s="139">
        <v>44390</v>
      </c>
      <c r="C8136" t="s">
        <v>569</v>
      </c>
      <c r="D8136" t="s">
        <v>565</v>
      </c>
      <c r="E8136" s="140">
        <v>372</v>
      </c>
    </row>
    <row r="8137" spans="2:5">
      <c r="B8137" s="139">
        <v>44410</v>
      </c>
      <c r="C8137" t="s">
        <v>566</v>
      </c>
      <c r="D8137" t="s">
        <v>565</v>
      </c>
      <c r="E8137" s="140">
        <v>181</v>
      </c>
    </row>
    <row r="8138" spans="2:5">
      <c r="B8138" s="139">
        <v>44508</v>
      </c>
      <c r="C8138" t="s">
        <v>561</v>
      </c>
      <c r="D8138" t="s">
        <v>565</v>
      </c>
      <c r="E8138" s="140">
        <v>356</v>
      </c>
    </row>
    <row r="8139" spans="2:5">
      <c r="B8139" s="139">
        <v>44448</v>
      </c>
      <c r="C8139" t="s">
        <v>566</v>
      </c>
      <c r="D8139" t="s">
        <v>565</v>
      </c>
      <c r="E8139" s="140">
        <v>542</v>
      </c>
    </row>
    <row r="8140" spans="2:5">
      <c r="B8140" s="139">
        <v>44445</v>
      </c>
      <c r="C8140" t="s">
        <v>559</v>
      </c>
      <c r="D8140" t="s">
        <v>560</v>
      </c>
      <c r="E8140" s="140">
        <v>571</v>
      </c>
    </row>
    <row r="8141" spans="2:5">
      <c r="B8141" s="139">
        <v>44418</v>
      </c>
      <c r="C8141" t="s">
        <v>567</v>
      </c>
      <c r="D8141" t="s">
        <v>565</v>
      </c>
      <c r="E8141" s="140">
        <v>743</v>
      </c>
    </row>
    <row r="8142" spans="2:5">
      <c r="B8142" s="139">
        <v>44541</v>
      </c>
      <c r="C8142" t="s">
        <v>571</v>
      </c>
      <c r="D8142" t="s">
        <v>563</v>
      </c>
      <c r="E8142" s="140">
        <v>228</v>
      </c>
    </row>
    <row r="8143" spans="2:5">
      <c r="B8143" s="139">
        <v>44523</v>
      </c>
      <c r="C8143" t="s">
        <v>566</v>
      </c>
      <c r="D8143" t="s">
        <v>560</v>
      </c>
      <c r="E8143" s="140">
        <v>133</v>
      </c>
    </row>
    <row r="8144" spans="2:5">
      <c r="B8144" s="139">
        <v>44478</v>
      </c>
      <c r="C8144" t="s">
        <v>571</v>
      </c>
      <c r="D8144" t="s">
        <v>563</v>
      </c>
      <c r="E8144" s="140">
        <v>573</v>
      </c>
    </row>
    <row r="8145" spans="2:5">
      <c r="B8145" s="139">
        <v>44464</v>
      </c>
      <c r="C8145" t="s">
        <v>568</v>
      </c>
      <c r="D8145" t="s">
        <v>560</v>
      </c>
      <c r="E8145" s="140">
        <v>725</v>
      </c>
    </row>
    <row r="8146" spans="2:5">
      <c r="B8146" s="139">
        <v>44546</v>
      </c>
      <c r="C8146" t="s">
        <v>559</v>
      </c>
      <c r="D8146" t="s">
        <v>563</v>
      </c>
      <c r="E8146" s="140">
        <v>285</v>
      </c>
    </row>
    <row r="8147" spans="2:5">
      <c r="B8147" s="139">
        <v>44257</v>
      </c>
      <c r="C8147" t="s">
        <v>562</v>
      </c>
      <c r="D8147" t="s">
        <v>563</v>
      </c>
      <c r="E8147" s="140">
        <v>138</v>
      </c>
    </row>
    <row r="8148" spans="2:5">
      <c r="B8148" s="139">
        <v>44299</v>
      </c>
      <c r="C8148" t="s">
        <v>569</v>
      </c>
      <c r="D8148" t="s">
        <v>563</v>
      </c>
      <c r="E8148" s="140">
        <v>849</v>
      </c>
    </row>
    <row r="8149" spans="2:5">
      <c r="B8149" s="139">
        <v>44515</v>
      </c>
      <c r="C8149" t="s">
        <v>559</v>
      </c>
      <c r="D8149" t="s">
        <v>563</v>
      </c>
      <c r="E8149" s="140">
        <v>769</v>
      </c>
    </row>
    <row r="8150" spans="2:5">
      <c r="B8150" s="139">
        <v>44241</v>
      </c>
      <c r="C8150" t="s">
        <v>567</v>
      </c>
      <c r="D8150" t="s">
        <v>565</v>
      </c>
      <c r="E8150" s="140">
        <v>181</v>
      </c>
    </row>
    <row r="8151" spans="2:5">
      <c r="B8151" s="139">
        <v>44284</v>
      </c>
      <c r="C8151" t="s">
        <v>566</v>
      </c>
      <c r="D8151" t="s">
        <v>565</v>
      </c>
      <c r="E8151" s="140">
        <v>700</v>
      </c>
    </row>
    <row r="8152" spans="2:5">
      <c r="B8152" s="139">
        <v>44379</v>
      </c>
      <c r="C8152" t="s">
        <v>567</v>
      </c>
      <c r="D8152" t="s">
        <v>563</v>
      </c>
      <c r="E8152" s="140">
        <v>444</v>
      </c>
    </row>
    <row r="8153" spans="2:5">
      <c r="B8153" s="139">
        <v>44388</v>
      </c>
      <c r="C8153" t="s">
        <v>570</v>
      </c>
      <c r="D8153" t="s">
        <v>565</v>
      </c>
      <c r="E8153" s="140">
        <v>792</v>
      </c>
    </row>
    <row r="8154" spans="2:5">
      <c r="B8154" s="139">
        <v>44532</v>
      </c>
      <c r="C8154" t="s">
        <v>568</v>
      </c>
      <c r="D8154" t="s">
        <v>560</v>
      </c>
      <c r="E8154" s="140">
        <v>182</v>
      </c>
    </row>
    <row r="8155" spans="2:5">
      <c r="B8155" s="139">
        <v>44317</v>
      </c>
      <c r="C8155" t="s">
        <v>559</v>
      </c>
      <c r="D8155" t="s">
        <v>565</v>
      </c>
      <c r="E8155" s="140">
        <v>280</v>
      </c>
    </row>
    <row r="8156" spans="2:5">
      <c r="B8156" s="139">
        <v>44430</v>
      </c>
      <c r="C8156" t="s">
        <v>559</v>
      </c>
      <c r="D8156" t="s">
        <v>565</v>
      </c>
      <c r="E8156" s="140">
        <v>839</v>
      </c>
    </row>
    <row r="8157" spans="2:5">
      <c r="B8157" s="139">
        <v>44524</v>
      </c>
      <c r="C8157" t="s">
        <v>564</v>
      </c>
      <c r="D8157" t="s">
        <v>563</v>
      </c>
      <c r="E8157" s="140">
        <v>569</v>
      </c>
    </row>
    <row r="8158" spans="2:5">
      <c r="B8158" s="139">
        <v>44367</v>
      </c>
      <c r="C8158" t="s">
        <v>561</v>
      </c>
      <c r="D8158" t="s">
        <v>560</v>
      </c>
      <c r="E8158" s="140">
        <v>973</v>
      </c>
    </row>
    <row r="8159" spans="2:5">
      <c r="B8159" s="139">
        <v>44491</v>
      </c>
      <c r="C8159" t="s">
        <v>569</v>
      </c>
      <c r="D8159" t="s">
        <v>563</v>
      </c>
      <c r="E8159" s="140">
        <v>613</v>
      </c>
    </row>
    <row r="8160" spans="2:5">
      <c r="B8160" s="139">
        <v>44359</v>
      </c>
      <c r="C8160" t="s">
        <v>561</v>
      </c>
      <c r="D8160" t="s">
        <v>565</v>
      </c>
      <c r="E8160" s="140">
        <v>138</v>
      </c>
    </row>
    <row r="8161" spans="2:5">
      <c r="B8161" s="139">
        <v>44429</v>
      </c>
      <c r="C8161" t="s">
        <v>570</v>
      </c>
      <c r="D8161" t="s">
        <v>565</v>
      </c>
      <c r="E8161" s="140">
        <v>923</v>
      </c>
    </row>
    <row r="8162" spans="2:5">
      <c r="B8162" s="139">
        <v>44289</v>
      </c>
      <c r="C8162" t="s">
        <v>570</v>
      </c>
      <c r="D8162" t="s">
        <v>563</v>
      </c>
      <c r="E8162" s="140">
        <v>332</v>
      </c>
    </row>
    <row r="8163" spans="2:5">
      <c r="B8163" s="139">
        <v>44248</v>
      </c>
      <c r="C8163" t="s">
        <v>561</v>
      </c>
      <c r="D8163" t="s">
        <v>560</v>
      </c>
      <c r="E8163" s="140">
        <v>602</v>
      </c>
    </row>
    <row r="8164" spans="2:5">
      <c r="B8164" s="139">
        <v>44338</v>
      </c>
      <c r="C8164" t="s">
        <v>566</v>
      </c>
      <c r="D8164" t="s">
        <v>563</v>
      </c>
      <c r="E8164" s="140">
        <v>230</v>
      </c>
    </row>
    <row r="8165" spans="2:5">
      <c r="B8165" s="139">
        <v>44373</v>
      </c>
      <c r="C8165" t="s">
        <v>567</v>
      </c>
      <c r="D8165" t="s">
        <v>560</v>
      </c>
      <c r="E8165" s="140">
        <v>233</v>
      </c>
    </row>
    <row r="8166" spans="2:5">
      <c r="B8166" s="139">
        <v>44385</v>
      </c>
      <c r="C8166" t="s">
        <v>570</v>
      </c>
      <c r="D8166" t="s">
        <v>565</v>
      </c>
      <c r="E8166" s="140">
        <v>121</v>
      </c>
    </row>
    <row r="8167" spans="2:5">
      <c r="B8167" s="139">
        <v>44542</v>
      </c>
      <c r="C8167" t="s">
        <v>568</v>
      </c>
      <c r="D8167" t="s">
        <v>565</v>
      </c>
      <c r="E8167" s="140">
        <v>624</v>
      </c>
    </row>
    <row r="8168" spans="2:5">
      <c r="B8168" s="139">
        <v>44432</v>
      </c>
      <c r="C8168" t="s">
        <v>559</v>
      </c>
      <c r="D8168" t="s">
        <v>560</v>
      </c>
      <c r="E8168" s="140">
        <v>237</v>
      </c>
    </row>
    <row r="8169" spans="2:5">
      <c r="B8169" s="139">
        <v>44354</v>
      </c>
      <c r="C8169" t="s">
        <v>571</v>
      </c>
      <c r="D8169" t="s">
        <v>560</v>
      </c>
      <c r="E8169" s="140">
        <v>610</v>
      </c>
    </row>
    <row r="8170" spans="2:5">
      <c r="B8170" s="139">
        <v>44546</v>
      </c>
      <c r="C8170" t="s">
        <v>559</v>
      </c>
      <c r="D8170" t="s">
        <v>560</v>
      </c>
      <c r="E8170" s="140">
        <v>279</v>
      </c>
    </row>
    <row r="8171" spans="2:5">
      <c r="B8171" s="139">
        <v>44434</v>
      </c>
      <c r="C8171" t="s">
        <v>569</v>
      </c>
      <c r="D8171" t="s">
        <v>565</v>
      </c>
      <c r="E8171" s="140">
        <v>237</v>
      </c>
    </row>
    <row r="8172" spans="2:5">
      <c r="B8172" s="139">
        <v>44207</v>
      </c>
      <c r="C8172" t="s">
        <v>561</v>
      </c>
      <c r="D8172" t="s">
        <v>563</v>
      </c>
      <c r="E8172" s="140">
        <v>670</v>
      </c>
    </row>
    <row r="8173" spans="2:5">
      <c r="B8173" s="139">
        <v>44322</v>
      </c>
      <c r="C8173" t="s">
        <v>569</v>
      </c>
      <c r="D8173" t="s">
        <v>563</v>
      </c>
      <c r="E8173" s="140">
        <v>448</v>
      </c>
    </row>
    <row r="8174" spans="2:5">
      <c r="B8174" s="139">
        <v>44351</v>
      </c>
      <c r="C8174" t="s">
        <v>567</v>
      </c>
      <c r="D8174" t="s">
        <v>563</v>
      </c>
      <c r="E8174" s="140">
        <v>547</v>
      </c>
    </row>
    <row r="8175" spans="2:5">
      <c r="B8175" s="139">
        <v>44346</v>
      </c>
      <c r="C8175" t="s">
        <v>564</v>
      </c>
      <c r="D8175" t="s">
        <v>563</v>
      </c>
      <c r="E8175" s="140">
        <v>338</v>
      </c>
    </row>
    <row r="8176" spans="2:5">
      <c r="B8176" s="139">
        <v>44549</v>
      </c>
      <c r="C8176" t="s">
        <v>568</v>
      </c>
      <c r="D8176" t="s">
        <v>565</v>
      </c>
      <c r="E8176" s="140">
        <v>442</v>
      </c>
    </row>
    <row r="8177" spans="2:5">
      <c r="B8177" s="139">
        <v>44491</v>
      </c>
      <c r="C8177" t="s">
        <v>570</v>
      </c>
      <c r="D8177" t="s">
        <v>563</v>
      </c>
      <c r="E8177" s="140">
        <v>322</v>
      </c>
    </row>
    <row r="8178" spans="2:5">
      <c r="B8178" s="139">
        <v>44442</v>
      </c>
      <c r="C8178" t="s">
        <v>564</v>
      </c>
      <c r="D8178" t="s">
        <v>560</v>
      </c>
      <c r="E8178" s="140">
        <v>382</v>
      </c>
    </row>
    <row r="8179" spans="2:5">
      <c r="B8179" s="139">
        <v>44331</v>
      </c>
      <c r="C8179" t="s">
        <v>566</v>
      </c>
      <c r="D8179" t="s">
        <v>565</v>
      </c>
      <c r="E8179" s="140">
        <v>272</v>
      </c>
    </row>
    <row r="8180" spans="2:5">
      <c r="B8180" s="139">
        <v>44541</v>
      </c>
      <c r="C8180" t="s">
        <v>570</v>
      </c>
      <c r="D8180" t="s">
        <v>565</v>
      </c>
      <c r="E8180" s="140">
        <v>529</v>
      </c>
    </row>
    <row r="8181" spans="2:5">
      <c r="B8181" s="139">
        <v>44443</v>
      </c>
      <c r="C8181" t="s">
        <v>569</v>
      </c>
      <c r="D8181" t="s">
        <v>565</v>
      </c>
      <c r="E8181" s="140">
        <v>371</v>
      </c>
    </row>
    <row r="8182" spans="2:5">
      <c r="B8182" s="139">
        <v>44375</v>
      </c>
      <c r="C8182" t="s">
        <v>566</v>
      </c>
      <c r="D8182" t="s">
        <v>565</v>
      </c>
      <c r="E8182" s="140">
        <v>600</v>
      </c>
    </row>
    <row r="8183" spans="2:5">
      <c r="B8183" s="139">
        <v>44452</v>
      </c>
      <c r="C8183" t="s">
        <v>567</v>
      </c>
      <c r="D8183" t="s">
        <v>560</v>
      </c>
      <c r="E8183" s="140">
        <v>380</v>
      </c>
    </row>
    <row r="8184" spans="2:5">
      <c r="B8184" s="139">
        <v>44203</v>
      </c>
      <c r="C8184" t="s">
        <v>566</v>
      </c>
      <c r="D8184" t="s">
        <v>563</v>
      </c>
      <c r="E8184" s="140">
        <v>599</v>
      </c>
    </row>
    <row r="8185" spans="2:5">
      <c r="B8185" s="139">
        <v>44236</v>
      </c>
      <c r="C8185" t="s">
        <v>567</v>
      </c>
      <c r="D8185" t="s">
        <v>565</v>
      </c>
      <c r="E8185" s="140">
        <v>479</v>
      </c>
    </row>
    <row r="8186" spans="2:5">
      <c r="B8186" s="139">
        <v>44335</v>
      </c>
      <c r="C8186" t="s">
        <v>571</v>
      </c>
      <c r="D8186" t="s">
        <v>563</v>
      </c>
      <c r="E8186" s="140">
        <v>378</v>
      </c>
    </row>
    <row r="8187" spans="2:5">
      <c r="B8187" s="139">
        <v>44277</v>
      </c>
      <c r="C8187" t="s">
        <v>559</v>
      </c>
      <c r="D8187" t="s">
        <v>565</v>
      </c>
      <c r="E8187" s="140">
        <v>592</v>
      </c>
    </row>
    <row r="8188" spans="2:5">
      <c r="B8188" s="139">
        <v>44271</v>
      </c>
      <c r="C8188" t="s">
        <v>559</v>
      </c>
      <c r="D8188" t="s">
        <v>565</v>
      </c>
      <c r="E8188" s="140">
        <v>783</v>
      </c>
    </row>
    <row r="8189" spans="2:5">
      <c r="B8189" s="139">
        <v>44262</v>
      </c>
      <c r="C8189" t="s">
        <v>559</v>
      </c>
      <c r="D8189" t="s">
        <v>563</v>
      </c>
      <c r="E8189" s="140">
        <v>549</v>
      </c>
    </row>
    <row r="8190" spans="2:5">
      <c r="B8190" s="139">
        <v>44358</v>
      </c>
      <c r="C8190" t="s">
        <v>559</v>
      </c>
      <c r="D8190" t="s">
        <v>560</v>
      </c>
      <c r="E8190" s="140">
        <v>956</v>
      </c>
    </row>
    <row r="8191" spans="2:5">
      <c r="B8191" s="139">
        <v>44308</v>
      </c>
      <c r="C8191" t="s">
        <v>564</v>
      </c>
      <c r="D8191" t="s">
        <v>560</v>
      </c>
      <c r="E8191" s="140">
        <v>477</v>
      </c>
    </row>
    <row r="8192" spans="2:5">
      <c r="B8192" s="139">
        <v>44320</v>
      </c>
      <c r="C8192" t="s">
        <v>564</v>
      </c>
      <c r="D8192" t="s">
        <v>565</v>
      </c>
      <c r="E8192" s="140">
        <v>922</v>
      </c>
    </row>
    <row r="8193" spans="2:5">
      <c r="B8193" s="139">
        <v>44256</v>
      </c>
      <c r="C8193" t="s">
        <v>561</v>
      </c>
      <c r="D8193" t="s">
        <v>565</v>
      </c>
      <c r="E8193" s="140">
        <v>615</v>
      </c>
    </row>
    <row r="8194" spans="2:5">
      <c r="B8194" s="139">
        <v>44467</v>
      </c>
      <c r="C8194" t="s">
        <v>566</v>
      </c>
      <c r="D8194" t="s">
        <v>560</v>
      </c>
      <c r="E8194" s="140">
        <v>416</v>
      </c>
    </row>
    <row r="8195" spans="2:5">
      <c r="B8195" s="139">
        <v>44349</v>
      </c>
      <c r="C8195" t="s">
        <v>570</v>
      </c>
      <c r="D8195" t="s">
        <v>563</v>
      </c>
      <c r="E8195" s="140">
        <v>813</v>
      </c>
    </row>
    <row r="8196" spans="2:5">
      <c r="B8196" s="139">
        <v>44217</v>
      </c>
      <c r="C8196" t="s">
        <v>561</v>
      </c>
      <c r="D8196" t="s">
        <v>560</v>
      </c>
      <c r="E8196" s="140">
        <v>637</v>
      </c>
    </row>
    <row r="8197" spans="2:5">
      <c r="B8197" s="139">
        <v>44411</v>
      </c>
      <c r="C8197" t="s">
        <v>564</v>
      </c>
      <c r="D8197" t="s">
        <v>565</v>
      </c>
      <c r="E8197" s="140">
        <v>444</v>
      </c>
    </row>
    <row r="8198" spans="2:5">
      <c r="B8198" s="139">
        <v>44428</v>
      </c>
      <c r="C8198" t="s">
        <v>570</v>
      </c>
      <c r="D8198" t="s">
        <v>565</v>
      </c>
      <c r="E8198" s="140">
        <v>721</v>
      </c>
    </row>
    <row r="8199" spans="2:5">
      <c r="B8199" s="139">
        <v>44214</v>
      </c>
      <c r="C8199" t="s">
        <v>566</v>
      </c>
      <c r="D8199" t="s">
        <v>563</v>
      </c>
      <c r="E8199" s="140">
        <v>542</v>
      </c>
    </row>
    <row r="8200" spans="2:5">
      <c r="B8200" s="139">
        <v>44328</v>
      </c>
      <c r="C8200" t="s">
        <v>562</v>
      </c>
      <c r="D8200" t="s">
        <v>565</v>
      </c>
      <c r="E8200" s="140">
        <v>459</v>
      </c>
    </row>
    <row r="8201" spans="2:5">
      <c r="B8201" s="139">
        <v>44529</v>
      </c>
      <c r="C8201" t="s">
        <v>569</v>
      </c>
      <c r="D8201" t="s">
        <v>563</v>
      </c>
      <c r="E8201" s="140">
        <v>282</v>
      </c>
    </row>
    <row r="8202" spans="2:5">
      <c r="B8202" s="139">
        <v>44375</v>
      </c>
      <c r="C8202" t="s">
        <v>571</v>
      </c>
      <c r="D8202" t="s">
        <v>563</v>
      </c>
      <c r="E8202" s="140">
        <v>617</v>
      </c>
    </row>
    <row r="8203" spans="2:5">
      <c r="B8203" s="139">
        <v>44240</v>
      </c>
      <c r="C8203" t="s">
        <v>559</v>
      </c>
      <c r="D8203" t="s">
        <v>563</v>
      </c>
      <c r="E8203" s="140">
        <v>922</v>
      </c>
    </row>
    <row r="8204" spans="2:5">
      <c r="B8204" s="139">
        <v>44333</v>
      </c>
      <c r="C8204" t="s">
        <v>571</v>
      </c>
      <c r="D8204" t="s">
        <v>563</v>
      </c>
      <c r="E8204" s="140">
        <v>927</v>
      </c>
    </row>
    <row r="8205" spans="2:5">
      <c r="B8205" s="139">
        <v>44444</v>
      </c>
      <c r="C8205" t="s">
        <v>569</v>
      </c>
      <c r="D8205" t="s">
        <v>565</v>
      </c>
      <c r="E8205" s="140">
        <v>950</v>
      </c>
    </row>
    <row r="8206" spans="2:5">
      <c r="B8206" s="139">
        <v>44317</v>
      </c>
      <c r="C8206" t="s">
        <v>569</v>
      </c>
      <c r="D8206" t="s">
        <v>563</v>
      </c>
      <c r="E8206" s="140">
        <v>857</v>
      </c>
    </row>
    <row r="8207" spans="2:5">
      <c r="B8207" s="139">
        <v>44216</v>
      </c>
      <c r="C8207" t="s">
        <v>569</v>
      </c>
      <c r="D8207" t="s">
        <v>563</v>
      </c>
      <c r="E8207" s="140">
        <v>614</v>
      </c>
    </row>
    <row r="8208" spans="2:5">
      <c r="B8208" s="139">
        <v>44465</v>
      </c>
      <c r="C8208" t="s">
        <v>561</v>
      </c>
      <c r="D8208" t="s">
        <v>565</v>
      </c>
      <c r="E8208" s="140">
        <v>836</v>
      </c>
    </row>
    <row r="8209" spans="2:5">
      <c r="B8209" s="139">
        <v>44228</v>
      </c>
      <c r="C8209" t="s">
        <v>559</v>
      </c>
      <c r="D8209" t="s">
        <v>563</v>
      </c>
      <c r="E8209" s="140">
        <v>515</v>
      </c>
    </row>
    <row r="8210" spans="2:5">
      <c r="B8210" s="139">
        <v>44230</v>
      </c>
      <c r="C8210" t="s">
        <v>559</v>
      </c>
      <c r="D8210" t="s">
        <v>560</v>
      </c>
      <c r="E8210" s="140">
        <v>714</v>
      </c>
    </row>
    <row r="8211" spans="2:5">
      <c r="B8211" s="139">
        <v>44500</v>
      </c>
      <c r="C8211" t="s">
        <v>571</v>
      </c>
      <c r="D8211" t="s">
        <v>565</v>
      </c>
      <c r="E8211" s="140">
        <v>166</v>
      </c>
    </row>
    <row r="8212" spans="2:5">
      <c r="B8212" s="139">
        <v>44328</v>
      </c>
      <c r="C8212" t="s">
        <v>559</v>
      </c>
      <c r="D8212" t="s">
        <v>560</v>
      </c>
      <c r="E8212" s="140">
        <v>913</v>
      </c>
    </row>
    <row r="8213" spans="2:5">
      <c r="B8213" s="139">
        <v>44471</v>
      </c>
      <c r="C8213" t="s">
        <v>561</v>
      </c>
      <c r="D8213" t="s">
        <v>565</v>
      </c>
      <c r="E8213" s="140">
        <v>469</v>
      </c>
    </row>
    <row r="8214" spans="2:5">
      <c r="B8214" s="139">
        <v>44288</v>
      </c>
      <c r="C8214" t="s">
        <v>569</v>
      </c>
      <c r="D8214" t="s">
        <v>565</v>
      </c>
      <c r="E8214" s="140">
        <v>587</v>
      </c>
    </row>
    <row r="8215" spans="2:5">
      <c r="B8215" s="139">
        <v>44229</v>
      </c>
      <c r="C8215" t="s">
        <v>567</v>
      </c>
      <c r="D8215" t="s">
        <v>565</v>
      </c>
      <c r="E8215" s="140">
        <v>327</v>
      </c>
    </row>
    <row r="8216" spans="2:5">
      <c r="B8216" s="139">
        <v>44363</v>
      </c>
      <c r="C8216" t="s">
        <v>561</v>
      </c>
      <c r="D8216" t="s">
        <v>565</v>
      </c>
      <c r="E8216" s="140">
        <v>317</v>
      </c>
    </row>
    <row r="8217" spans="2:5">
      <c r="B8217" s="139">
        <v>44301</v>
      </c>
      <c r="C8217" t="s">
        <v>562</v>
      </c>
      <c r="D8217" t="s">
        <v>563</v>
      </c>
      <c r="E8217" s="140">
        <v>259</v>
      </c>
    </row>
    <row r="8218" spans="2:5">
      <c r="B8218" s="139">
        <v>44211</v>
      </c>
      <c r="C8218" t="s">
        <v>564</v>
      </c>
      <c r="D8218" t="s">
        <v>560</v>
      </c>
      <c r="E8218" s="140">
        <v>177</v>
      </c>
    </row>
    <row r="8219" spans="2:5">
      <c r="B8219" s="139">
        <v>44372</v>
      </c>
      <c r="C8219" t="s">
        <v>561</v>
      </c>
      <c r="D8219" t="s">
        <v>563</v>
      </c>
      <c r="E8219" s="140">
        <v>257</v>
      </c>
    </row>
    <row r="8220" spans="2:5">
      <c r="B8220" s="139">
        <v>44509</v>
      </c>
      <c r="C8220" t="s">
        <v>562</v>
      </c>
      <c r="D8220" t="s">
        <v>565</v>
      </c>
      <c r="E8220" s="140">
        <v>522</v>
      </c>
    </row>
    <row r="8221" spans="2:5">
      <c r="B8221" s="139">
        <v>44292</v>
      </c>
      <c r="C8221" t="s">
        <v>571</v>
      </c>
      <c r="D8221" t="s">
        <v>560</v>
      </c>
      <c r="E8221" s="140">
        <v>137</v>
      </c>
    </row>
    <row r="8222" spans="2:5">
      <c r="B8222" s="139">
        <v>44461</v>
      </c>
      <c r="C8222" t="s">
        <v>566</v>
      </c>
      <c r="D8222" t="s">
        <v>565</v>
      </c>
      <c r="E8222" s="140">
        <v>828</v>
      </c>
    </row>
    <row r="8223" spans="2:5">
      <c r="B8223" s="139">
        <v>44514</v>
      </c>
      <c r="C8223" t="s">
        <v>566</v>
      </c>
      <c r="D8223" t="s">
        <v>565</v>
      </c>
      <c r="E8223" s="140">
        <v>588</v>
      </c>
    </row>
    <row r="8224" spans="2:5">
      <c r="B8224" s="139">
        <v>44410</v>
      </c>
      <c r="C8224" t="s">
        <v>571</v>
      </c>
      <c r="D8224" t="s">
        <v>563</v>
      </c>
      <c r="E8224" s="140">
        <v>747</v>
      </c>
    </row>
    <row r="8225" spans="2:5">
      <c r="B8225" s="139">
        <v>44440</v>
      </c>
      <c r="C8225" t="s">
        <v>559</v>
      </c>
      <c r="D8225" t="s">
        <v>560</v>
      </c>
      <c r="E8225" s="140">
        <v>605</v>
      </c>
    </row>
    <row r="8226" spans="2:5">
      <c r="B8226" s="139">
        <v>44467</v>
      </c>
      <c r="C8226" t="s">
        <v>569</v>
      </c>
      <c r="D8226" t="s">
        <v>563</v>
      </c>
      <c r="E8226" s="140">
        <v>587</v>
      </c>
    </row>
    <row r="8227" spans="2:5">
      <c r="B8227" s="139">
        <v>44387</v>
      </c>
      <c r="C8227" t="s">
        <v>559</v>
      </c>
      <c r="D8227" t="s">
        <v>560</v>
      </c>
      <c r="E8227" s="140">
        <v>742</v>
      </c>
    </row>
    <row r="8228" spans="2:5">
      <c r="B8228" s="139">
        <v>44555</v>
      </c>
      <c r="C8228" t="s">
        <v>568</v>
      </c>
      <c r="D8228" t="s">
        <v>563</v>
      </c>
      <c r="E8228" s="140">
        <v>857</v>
      </c>
    </row>
    <row r="8229" spans="2:5">
      <c r="B8229" s="139">
        <v>44197</v>
      </c>
      <c r="C8229" t="s">
        <v>569</v>
      </c>
      <c r="D8229" t="s">
        <v>565</v>
      </c>
      <c r="E8229" s="140">
        <v>390</v>
      </c>
    </row>
    <row r="8230" spans="2:5">
      <c r="B8230" s="139">
        <v>44398</v>
      </c>
      <c r="C8230" t="s">
        <v>569</v>
      </c>
      <c r="D8230" t="s">
        <v>560</v>
      </c>
      <c r="E8230" s="140">
        <v>737</v>
      </c>
    </row>
    <row r="8231" spans="2:5">
      <c r="B8231" s="139">
        <v>44270</v>
      </c>
      <c r="C8231" t="s">
        <v>571</v>
      </c>
      <c r="D8231" t="s">
        <v>560</v>
      </c>
      <c r="E8231" s="140">
        <v>377</v>
      </c>
    </row>
    <row r="8232" spans="2:5">
      <c r="B8232" s="139">
        <v>44272</v>
      </c>
      <c r="C8232" t="s">
        <v>571</v>
      </c>
      <c r="D8232" t="s">
        <v>563</v>
      </c>
      <c r="E8232" s="140">
        <v>689</v>
      </c>
    </row>
    <row r="8233" spans="2:5">
      <c r="B8233" s="139">
        <v>44401</v>
      </c>
      <c r="C8233" t="s">
        <v>571</v>
      </c>
      <c r="D8233" t="s">
        <v>560</v>
      </c>
      <c r="E8233" s="140">
        <v>223</v>
      </c>
    </row>
    <row r="8234" spans="2:5">
      <c r="B8234" s="139">
        <v>44269</v>
      </c>
      <c r="C8234" t="s">
        <v>571</v>
      </c>
      <c r="D8234" t="s">
        <v>565</v>
      </c>
      <c r="E8234" s="140">
        <v>844</v>
      </c>
    </row>
    <row r="8235" spans="2:5">
      <c r="B8235" s="139">
        <v>44232</v>
      </c>
      <c r="C8235" t="s">
        <v>571</v>
      </c>
      <c r="D8235" t="s">
        <v>563</v>
      </c>
      <c r="E8235" s="140">
        <v>804</v>
      </c>
    </row>
    <row r="8236" spans="2:5">
      <c r="B8236" s="139">
        <v>44209</v>
      </c>
      <c r="C8236" t="s">
        <v>568</v>
      </c>
      <c r="D8236" t="s">
        <v>560</v>
      </c>
      <c r="E8236" s="140">
        <v>847</v>
      </c>
    </row>
    <row r="8237" spans="2:5">
      <c r="B8237" s="139">
        <v>44213</v>
      </c>
      <c r="C8237" t="s">
        <v>562</v>
      </c>
      <c r="D8237" t="s">
        <v>565</v>
      </c>
      <c r="E8237" s="140">
        <v>884</v>
      </c>
    </row>
    <row r="8238" spans="2:5">
      <c r="B8238" s="139">
        <v>44239</v>
      </c>
      <c r="C8238" t="s">
        <v>566</v>
      </c>
      <c r="D8238" t="s">
        <v>565</v>
      </c>
      <c r="E8238" s="140">
        <v>407</v>
      </c>
    </row>
    <row r="8239" spans="2:5">
      <c r="B8239" s="139">
        <v>44525</v>
      </c>
      <c r="C8239" t="s">
        <v>564</v>
      </c>
      <c r="D8239" t="s">
        <v>565</v>
      </c>
      <c r="E8239" s="140">
        <v>958</v>
      </c>
    </row>
    <row r="8240" spans="2:5">
      <c r="B8240" s="139">
        <v>44416</v>
      </c>
      <c r="C8240" t="s">
        <v>569</v>
      </c>
      <c r="D8240" t="s">
        <v>563</v>
      </c>
      <c r="E8240" s="140">
        <v>319</v>
      </c>
    </row>
    <row r="8241" spans="2:5">
      <c r="B8241" s="139">
        <v>44507</v>
      </c>
      <c r="C8241" t="s">
        <v>562</v>
      </c>
      <c r="D8241" t="s">
        <v>565</v>
      </c>
      <c r="E8241" s="140">
        <v>723</v>
      </c>
    </row>
    <row r="8242" spans="2:5">
      <c r="B8242" s="139">
        <v>44514</v>
      </c>
      <c r="C8242" t="s">
        <v>564</v>
      </c>
      <c r="D8242" t="s">
        <v>563</v>
      </c>
      <c r="E8242" s="140">
        <v>782</v>
      </c>
    </row>
    <row r="8243" spans="2:5">
      <c r="B8243" s="139">
        <v>44221</v>
      </c>
      <c r="C8243" t="s">
        <v>561</v>
      </c>
      <c r="D8243" t="s">
        <v>563</v>
      </c>
      <c r="E8243" s="140">
        <v>573</v>
      </c>
    </row>
    <row r="8244" spans="2:5">
      <c r="B8244" s="139">
        <v>44278</v>
      </c>
      <c r="C8244" t="s">
        <v>570</v>
      </c>
      <c r="D8244" t="s">
        <v>563</v>
      </c>
      <c r="E8244" s="140">
        <v>879</v>
      </c>
    </row>
    <row r="8245" spans="2:5">
      <c r="B8245" s="139">
        <v>44285</v>
      </c>
      <c r="C8245" t="s">
        <v>571</v>
      </c>
      <c r="D8245" t="s">
        <v>560</v>
      </c>
      <c r="E8245" s="140">
        <v>957</v>
      </c>
    </row>
    <row r="8246" spans="2:5">
      <c r="B8246" s="139">
        <v>44341</v>
      </c>
      <c r="C8246" t="s">
        <v>568</v>
      </c>
      <c r="D8246" t="s">
        <v>560</v>
      </c>
      <c r="E8246" s="140">
        <v>824</v>
      </c>
    </row>
    <row r="8247" spans="2:5">
      <c r="B8247" s="139">
        <v>44259</v>
      </c>
      <c r="C8247" t="s">
        <v>559</v>
      </c>
      <c r="D8247" t="s">
        <v>563</v>
      </c>
      <c r="E8247" s="140">
        <v>693</v>
      </c>
    </row>
    <row r="8248" spans="2:5">
      <c r="B8248" s="139">
        <v>44506</v>
      </c>
      <c r="C8248" t="s">
        <v>569</v>
      </c>
      <c r="D8248" t="s">
        <v>560</v>
      </c>
      <c r="E8248" s="140">
        <v>564</v>
      </c>
    </row>
    <row r="8249" spans="2:5">
      <c r="B8249" s="139">
        <v>44354</v>
      </c>
      <c r="C8249" t="s">
        <v>570</v>
      </c>
      <c r="D8249" t="s">
        <v>563</v>
      </c>
      <c r="E8249" s="140">
        <v>548</v>
      </c>
    </row>
    <row r="8250" spans="2:5">
      <c r="B8250" s="139">
        <v>44512</v>
      </c>
      <c r="C8250" t="s">
        <v>564</v>
      </c>
      <c r="D8250" t="s">
        <v>560</v>
      </c>
      <c r="E8250" s="140">
        <v>482</v>
      </c>
    </row>
    <row r="8251" spans="2:5">
      <c r="B8251" s="139">
        <v>44470</v>
      </c>
      <c r="C8251" t="s">
        <v>569</v>
      </c>
      <c r="D8251" t="s">
        <v>565</v>
      </c>
      <c r="E8251" s="140">
        <v>412</v>
      </c>
    </row>
    <row r="8252" spans="2:5">
      <c r="B8252" s="139">
        <v>44311</v>
      </c>
      <c r="C8252" t="s">
        <v>567</v>
      </c>
      <c r="D8252" t="s">
        <v>565</v>
      </c>
      <c r="E8252" s="140">
        <v>991</v>
      </c>
    </row>
    <row r="8253" spans="2:5">
      <c r="B8253" s="139">
        <v>44429</v>
      </c>
      <c r="C8253" t="s">
        <v>562</v>
      </c>
      <c r="D8253" t="s">
        <v>560</v>
      </c>
      <c r="E8253" s="140">
        <v>999</v>
      </c>
    </row>
    <row r="8254" spans="2:5">
      <c r="B8254" s="139">
        <v>44198</v>
      </c>
      <c r="C8254" t="s">
        <v>569</v>
      </c>
      <c r="D8254" t="s">
        <v>563</v>
      </c>
      <c r="E8254" s="140">
        <v>201</v>
      </c>
    </row>
    <row r="8255" spans="2:5">
      <c r="B8255" s="139">
        <v>44541</v>
      </c>
      <c r="C8255" t="s">
        <v>561</v>
      </c>
      <c r="D8255" t="s">
        <v>565</v>
      </c>
      <c r="E8255" s="140">
        <v>734</v>
      </c>
    </row>
    <row r="8256" spans="2:5">
      <c r="B8256" s="139">
        <v>44525</v>
      </c>
      <c r="C8256" t="s">
        <v>571</v>
      </c>
      <c r="D8256" t="s">
        <v>563</v>
      </c>
      <c r="E8256" s="140">
        <v>634</v>
      </c>
    </row>
    <row r="8257" spans="2:5">
      <c r="B8257" s="139">
        <v>44541</v>
      </c>
      <c r="C8257" t="s">
        <v>561</v>
      </c>
      <c r="D8257" t="s">
        <v>565</v>
      </c>
      <c r="E8257" s="140">
        <v>738</v>
      </c>
    </row>
    <row r="8258" spans="2:5">
      <c r="B8258" s="139">
        <v>44464</v>
      </c>
      <c r="C8258" t="s">
        <v>571</v>
      </c>
      <c r="D8258" t="s">
        <v>563</v>
      </c>
      <c r="E8258" s="140">
        <v>793</v>
      </c>
    </row>
    <row r="8259" spans="2:5">
      <c r="B8259" s="139">
        <v>44533</v>
      </c>
      <c r="C8259" t="s">
        <v>570</v>
      </c>
      <c r="D8259" t="s">
        <v>560</v>
      </c>
      <c r="E8259" s="140">
        <v>863</v>
      </c>
    </row>
    <row r="8260" spans="2:5">
      <c r="B8260" s="139">
        <v>44384</v>
      </c>
      <c r="C8260" t="s">
        <v>559</v>
      </c>
      <c r="D8260" t="s">
        <v>563</v>
      </c>
      <c r="E8260" s="140">
        <v>187</v>
      </c>
    </row>
    <row r="8261" spans="2:5">
      <c r="B8261" s="139">
        <v>44344</v>
      </c>
      <c r="C8261" t="s">
        <v>561</v>
      </c>
      <c r="D8261" t="s">
        <v>565</v>
      </c>
      <c r="E8261" s="140">
        <v>197</v>
      </c>
    </row>
    <row r="8262" spans="2:5">
      <c r="B8262" s="139">
        <v>44372</v>
      </c>
      <c r="C8262" t="s">
        <v>569</v>
      </c>
      <c r="D8262" t="s">
        <v>560</v>
      </c>
      <c r="E8262" s="140">
        <v>869</v>
      </c>
    </row>
    <row r="8263" spans="2:5">
      <c r="B8263" s="139">
        <v>44451</v>
      </c>
      <c r="C8263" t="s">
        <v>566</v>
      </c>
      <c r="D8263" t="s">
        <v>560</v>
      </c>
      <c r="E8263" s="140">
        <v>418</v>
      </c>
    </row>
    <row r="8264" spans="2:5">
      <c r="B8264" s="139">
        <v>44243</v>
      </c>
      <c r="C8264" t="s">
        <v>559</v>
      </c>
      <c r="D8264" t="s">
        <v>565</v>
      </c>
      <c r="E8264" s="140">
        <v>980</v>
      </c>
    </row>
    <row r="8265" spans="2:5">
      <c r="B8265" s="139">
        <v>44332</v>
      </c>
      <c r="C8265" t="s">
        <v>570</v>
      </c>
      <c r="D8265" t="s">
        <v>560</v>
      </c>
      <c r="E8265" s="140">
        <v>829</v>
      </c>
    </row>
    <row r="8266" spans="2:5">
      <c r="B8266" s="139">
        <v>44236</v>
      </c>
      <c r="C8266" t="s">
        <v>568</v>
      </c>
      <c r="D8266" t="s">
        <v>560</v>
      </c>
      <c r="E8266" s="140">
        <v>107</v>
      </c>
    </row>
    <row r="8267" spans="2:5">
      <c r="B8267" s="139">
        <v>44257</v>
      </c>
      <c r="C8267" t="s">
        <v>569</v>
      </c>
      <c r="D8267" t="s">
        <v>563</v>
      </c>
      <c r="E8267" s="140">
        <v>795</v>
      </c>
    </row>
    <row r="8268" spans="2:5">
      <c r="B8268" s="139">
        <v>44550</v>
      </c>
      <c r="C8268" t="s">
        <v>566</v>
      </c>
      <c r="D8268" t="s">
        <v>565</v>
      </c>
      <c r="E8268" s="140">
        <v>583</v>
      </c>
    </row>
    <row r="8269" spans="2:5">
      <c r="B8269" s="139">
        <v>44520</v>
      </c>
      <c r="C8269" t="s">
        <v>569</v>
      </c>
      <c r="D8269" t="s">
        <v>560</v>
      </c>
      <c r="E8269" s="140">
        <v>766</v>
      </c>
    </row>
    <row r="8270" spans="2:5">
      <c r="B8270" s="139">
        <v>44360</v>
      </c>
      <c r="C8270" t="s">
        <v>570</v>
      </c>
      <c r="D8270" t="s">
        <v>560</v>
      </c>
      <c r="E8270" s="140">
        <v>175</v>
      </c>
    </row>
    <row r="8271" spans="2:5">
      <c r="B8271" s="139">
        <v>44204</v>
      </c>
      <c r="C8271" t="s">
        <v>569</v>
      </c>
      <c r="D8271" t="s">
        <v>563</v>
      </c>
      <c r="E8271" s="140">
        <v>252</v>
      </c>
    </row>
    <row r="8272" spans="2:5">
      <c r="B8272" s="139">
        <v>44390</v>
      </c>
      <c r="C8272" t="s">
        <v>567</v>
      </c>
      <c r="D8272" t="s">
        <v>565</v>
      </c>
      <c r="E8272" s="140">
        <v>743</v>
      </c>
    </row>
    <row r="8273" spans="2:5">
      <c r="B8273" s="139">
        <v>44334</v>
      </c>
      <c r="C8273" t="s">
        <v>564</v>
      </c>
      <c r="D8273" t="s">
        <v>563</v>
      </c>
      <c r="E8273" s="140">
        <v>665</v>
      </c>
    </row>
    <row r="8274" spans="2:5">
      <c r="B8274" s="139">
        <v>44226</v>
      </c>
      <c r="C8274" t="s">
        <v>567</v>
      </c>
      <c r="D8274" t="s">
        <v>560</v>
      </c>
      <c r="E8274" s="140">
        <v>527</v>
      </c>
    </row>
    <row r="8275" spans="2:5">
      <c r="B8275" s="139">
        <v>44378</v>
      </c>
      <c r="C8275" t="s">
        <v>559</v>
      </c>
      <c r="D8275" t="s">
        <v>563</v>
      </c>
      <c r="E8275" s="140">
        <v>899</v>
      </c>
    </row>
    <row r="8276" spans="2:5">
      <c r="B8276" s="139">
        <v>44233</v>
      </c>
      <c r="C8276" t="s">
        <v>559</v>
      </c>
      <c r="D8276" t="s">
        <v>563</v>
      </c>
      <c r="E8276" s="140">
        <v>729</v>
      </c>
    </row>
    <row r="8277" spans="2:5">
      <c r="B8277" s="139">
        <v>44226</v>
      </c>
      <c r="C8277" t="s">
        <v>564</v>
      </c>
      <c r="D8277" t="s">
        <v>563</v>
      </c>
      <c r="E8277" s="140">
        <v>375</v>
      </c>
    </row>
    <row r="8278" spans="2:5">
      <c r="B8278" s="139">
        <v>44430</v>
      </c>
      <c r="C8278" t="s">
        <v>561</v>
      </c>
      <c r="D8278" t="s">
        <v>565</v>
      </c>
      <c r="E8278" s="140">
        <v>869</v>
      </c>
    </row>
    <row r="8279" spans="2:5">
      <c r="B8279" s="139">
        <v>44526</v>
      </c>
      <c r="C8279" t="s">
        <v>569</v>
      </c>
      <c r="D8279" t="s">
        <v>565</v>
      </c>
      <c r="E8279" s="140">
        <v>728</v>
      </c>
    </row>
    <row r="8280" spans="2:5">
      <c r="B8280" s="139">
        <v>44396</v>
      </c>
      <c r="C8280" t="s">
        <v>561</v>
      </c>
      <c r="D8280" t="s">
        <v>560</v>
      </c>
      <c r="E8280" s="140">
        <v>754</v>
      </c>
    </row>
    <row r="8281" spans="2:5">
      <c r="B8281" s="139">
        <v>44400</v>
      </c>
      <c r="C8281" t="s">
        <v>559</v>
      </c>
      <c r="D8281" t="s">
        <v>560</v>
      </c>
      <c r="E8281" s="140">
        <v>341</v>
      </c>
    </row>
    <row r="8282" spans="2:5">
      <c r="B8282" s="139">
        <v>44411</v>
      </c>
      <c r="C8282" t="s">
        <v>559</v>
      </c>
      <c r="D8282" t="s">
        <v>563</v>
      </c>
      <c r="E8282" s="140">
        <v>439</v>
      </c>
    </row>
    <row r="8283" spans="2:5">
      <c r="B8283" s="139">
        <v>44255</v>
      </c>
      <c r="C8283" t="s">
        <v>566</v>
      </c>
      <c r="D8283" t="s">
        <v>560</v>
      </c>
      <c r="E8283" s="140">
        <v>371</v>
      </c>
    </row>
    <row r="8284" spans="2:5">
      <c r="B8284" s="139">
        <v>44543</v>
      </c>
      <c r="C8284" t="s">
        <v>570</v>
      </c>
      <c r="D8284" t="s">
        <v>563</v>
      </c>
      <c r="E8284" s="140">
        <v>514</v>
      </c>
    </row>
    <row r="8285" spans="2:5">
      <c r="B8285" s="139">
        <v>44353</v>
      </c>
      <c r="C8285" t="s">
        <v>559</v>
      </c>
      <c r="D8285" t="s">
        <v>560</v>
      </c>
      <c r="E8285" s="140">
        <v>736</v>
      </c>
    </row>
    <row r="8286" spans="2:5">
      <c r="B8286" s="139">
        <v>44422</v>
      </c>
      <c r="C8286" t="s">
        <v>562</v>
      </c>
      <c r="D8286" t="s">
        <v>565</v>
      </c>
      <c r="E8286" s="140">
        <v>725</v>
      </c>
    </row>
    <row r="8287" spans="2:5">
      <c r="B8287" s="139">
        <v>44214</v>
      </c>
      <c r="C8287" t="s">
        <v>570</v>
      </c>
      <c r="D8287" t="s">
        <v>563</v>
      </c>
      <c r="E8287" s="140">
        <v>711</v>
      </c>
    </row>
    <row r="8288" spans="2:5">
      <c r="B8288" s="139">
        <v>44262</v>
      </c>
      <c r="C8288" t="s">
        <v>564</v>
      </c>
      <c r="D8288" t="s">
        <v>565</v>
      </c>
      <c r="E8288" s="140">
        <v>604</v>
      </c>
    </row>
    <row r="8289" spans="2:5">
      <c r="B8289" s="139">
        <v>44462</v>
      </c>
      <c r="C8289" t="s">
        <v>566</v>
      </c>
      <c r="D8289" t="s">
        <v>560</v>
      </c>
      <c r="E8289" s="140">
        <v>275</v>
      </c>
    </row>
    <row r="8290" spans="2:5">
      <c r="B8290" s="139">
        <v>44386</v>
      </c>
      <c r="C8290" t="s">
        <v>562</v>
      </c>
      <c r="D8290" t="s">
        <v>560</v>
      </c>
      <c r="E8290" s="140">
        <v>997</v>
      </c>
    </row>
    <row r="8291" spans="2:5">
      <c r="B8291" s="139">
        <v>44287</v>
      </c>
      <c r="C8291" t="s">
        <v>559</v>
      </c>
      <c r="D8291" t="s">
        <v>563</v>
      </c>
      <c r="E8291" s="140">
        <v>419</v>
      </c>
    </row>
    <row r="8292" spans="2:5">
      <c r="B8292" s="139">
        <v>44423</v>
      </c>
      <c r="C8292" t="s">
        <v>564</v>
      </c>
      <c r="D8292" t="s">
        <v>560</v>
      </c>
      <c r="E8292" s="140">
        <v>645</v>
      </c>
    </row>
    <row r="8293" spans="2:5">
      <c r="B8293" s="139">
        <v>44210</v>
      </c>
      <c r="C8293" t="s">
        <v>566</v>
      </c>
      <c r="D8293" t="s">
        <v>563</v>
      </c>
      <c r="E8293" s="140">
        <v>581</v>
      </c>
    </row>
    <row r="8294" spans="2:5">
      <c r="B8294" s="139">
        <v>44370</v>
      </c>
      <c r="C8294" t="s">
        <v>567</v>
      </c>
      <c r="D8294" t="s">
        <v>560</v>
      </c>
      <c r="E8294" s="140">
        <v>388</v>
      </c>
    </row>
    <row r="8295" spans="2:5">
      <c r="B8295" s="139">
        <v>44216</v>
      </c>
      <c r="C8295" t="s">
        <v>569</v>
      </c>
      <c r="D8295" t="s">
        <v>563</v>
      </c>
      <c r="E8295" s="140">
        <v>513</v>
      </c>
    </row>
    <row r="8296" spans="2:5">
      <c r="B8296" s="139">
        <v>44430</v>
      </c>
      <c r="C8296" t="s">
        <v>566</v>
      </c>
      <c r="D8296" t="s">
        <v>563</v>
      </c>
      <c r="E8296" s="140">
        <v>701</v>
      </c>
    </row>
    <row r="8297" spans="2:5">
      <c r="B8297" s="139">
        <v>44421</v>
      </c>
      <c r="C8297" t="s">
        <v>566</v>
      </c>
      <c r="D8297" t="s">
        <v>560</v>
      </c>
      <c r="E8297" s="140">
        <v>568</v>
      </c>
    </row>
    <row r="8298" spans="2:5">
      <c r="B8298" s="139">
        <v>44421</v>
      </c>
      <c r="C8298" t="s">
        <v>566</v>
      </c>
      <c r="D8298" t="s">
        <v>560</v>
      </c>
      <c r="E8298" s="140">
        <v>194</v>
      </c>
    </row>
    <row r="8299" spans="2:5">
      <c r="B8299" s="139">
        <v>44468</v>
      </c>
      <c r="C8299" t="s">
        <v>567</v>
      </c>
      <c r="D8299" t="s">
        <v>563</v>
      </c>
      <c r="E8299" s="140">
        <v>126</v>
      </c>
    </row>
    <row r="8300" spans="2:5">
      <c r="B8300" s="139">
        <v>44405</v>
      </c>
      <c r="C8300" t="s">
        <v>566</v>
      </c>
      <c r="D8300" t="s">
        <v>565</v>
      </c>
      <c r="E8300" s="140">
        <v>394</v>
      </c>
    </row>
    <row r="8301" spans="2:5">
      <c r="B8301" s="139">
        <v>44309</v>
      </c>
      <c r="C8301" t="s">
        <v>559</v>
      </c>
      <c r="D8301" t="s">
        <v>565</v>
      </c>
      <c r="E8301" s="140">
        <v>883</v>
      </c>
    </row>
    <row r="8302" spans="2:5">
      <c r="B8302" s="139">
        <v>44455</v>
      </c>
      <c r="C8302" t="s">
        <v>571</v>
      </c>
      <c r="D8302" t="s">
        <v>565</v>
      </c>
      <c r="E8302" s="140">
        <v>148</v>
      </c>
    </row>
    <row r="8303" spans="2:5">
      <c r="B8303" s="139">
        <v>44484</v>
      </c>
      <c r="C8303" t="s">
        <v>571</v>
      </c>
      <c r="D8303" t="s">
        <v>563</v>
      </c>
      <c r="E8303" s="140">
        <v>371</v>
      </c>
    </row>
    <row r="8304" spans="2:5">
      <c r="B8304" s="139">
        <v>44423</v>
      </c>
      <c r="C8304" t="s">
        <v>559</v>
      </c>
      <c r="D8304" t="s">
        <v>563</v>
      </c>
      <c r="E8304" s="140">
        <v>724</v>
      </c>
    </row>
    <row r="8305" spans="2:5">
      <c r="B8305" s="139">
        <v>44389</v>
      </c>
      <c r="C8305" t="s">
        <v>561</v>
      </c>
      <c r="D8305" t="s">
        <v>560</v>
      </c>
      <c r="E8305" s="140">
        <v>723</v>
      </c>
    </row>
    <row r="8306" spans="2:5">
      <c r="B8306" s="139">
        <v>44386</v>
      </c>
      <c r="C8306" t="s">
        <v>568</v>
      </c>
      <c r="D8306" t="s">
        <v>563</v>
      </c>
      <c r="E8306" s="140">
        <v>802</v>
      </c>
    </row>
    <row r="8307" spans="2:5">
      <c r="B8307" s="139">
        <v>44435</v>
      </c>
      <c r="C8307" t="s">
        <v>566</v>
      </c>
      <c r="D8307" t="s">
        <v>563</v>
      </c>
      <c r="E8307" s="140">
        <v>939</v>
      </c>
    </row>
    <row r="8308" spans="2:5">
      <c r="B8308" s="139">
        <v>44346</v>
      </c>
      <c r="C8308" t="s">
        <v>561</v>
      </c>
      <c r="D8308" t="s">
        <v>563</v>
      </c>
      <c r="E8308" s="140">
        <v>908</v>
      </c>
    </row>
    <row r="8309" spans="2:5">
      <c r="B8309" s="139">
        <v>44540</v>
      </c>
      <c r="C8309" t="s">
        <v>569</v>
      </c>
      <c r="D8309" t="s">
        <v>565</v>
      </c>
      <c r="E8309" s="140">
        <v>886</v>
      </c>
    </row>
    <row r="8310" spans="2:5">
      <c r="B8310" s="139">
        <v>44246</v>
      </c>
      <c r="C8310" t="s">
        <v>564</v>
      </c>
      <c r="D8310" t="s">
        <v>565</v>
      </c>
      <c r="E8310" s="140">
        <v>791</v>
      </c>
    </row>
    <row r="8311" spans="2:5">
      <c r="B8311" s="139">
        <v>44292</v>
      </c>
      <c r="C8311" t="s">
        <v>568</v>
      </c>
      <c r="D8311" t="s">
        <v>563</v>
      </c>
      <c r="E8311" s="140">
        <v>329</v>
      </c>
    </row>
    <row r="8312" spans="2:5">
      <c r="B8312" s="139">
        <v>44310</v>
      </c>
      <c r="C8312" t="s">
        <v>571</v>
      </c>
      <c r="D8312" t="s">
        <v>565</v>
      </c>
      <c r="E8312" s="140">
        <v>432</v>
      </c>
    </row>
    <row r="8313" spans="2:5">
      <c r="B8313" s="139">
        <v>44528</v>
      </c>
      <c r="C8313" t="s">
        <v>568</v>
      </c>
      <c r="D8313" t="s">
        <v>565</v>
      </c>
      <c r="E8313" s="140">
        <v>956</v>
      </c>
    </row>
    <row r="8314" spans="2:5">
      <c r="B8314" s="139">
        <v>44216</v>
      </c>
      <c r="C8314" t="s">
        <v>567</v>
      </c>
      <c r="D8314" t="s">
        <v>565</v>
      </c>
      <c r="E8314" s="140">
        <v>477</v>
      </c>
    </row>
    <row r="8315" spans="2:5">
      <c r="B8315" s="139">
        <v>44265</v>
      </c>
      <c r="C8315" t="s">
        <v>569</v>
      </c>
      <c r="D8315" t="s">
        <v>563</v>
      </c>
      <c r="E8315" s="140">
        <v>923</v>
      </c>
    </row>
    <row r="8316" spans="2:5">
      <c r="B8316" s="139">
        <v>44329</v>
      </c>
      <c r="C8316" t="s">
        <v>559</v>
      </c>
      <c r="D8316" t="s">
        <v>565</v>
      </c>
      <c r="E8316" s="140">
        <v>407</v>
      </c>
    </row>
    <row r="8317" spans="2:5">
      <c r="B8317" s="139">
        <v>44211</v>
      </c>
      <c r="C8317" t="s">
        <v>559</v>
      </c>
      <c r="D8317" t="s">
        <v>560</v>
      </c>
      <c r="E8317" s="140">
        <v>423</v>
      </c>
    </row>
    <row r="8318" spans="2:5">
      <c r="B8318" s="139">
        <v>44251</v>
      </c>
      <c r="C8318" t="s">
        <v>559</v>
      </c>
      <c r="D8318" t="s">
        <v>563</v>
      </c>
      <c r="E8318" s="140">
        <v>412</v>
      </c>
    </row>
    <row r="8319" spans="2:5">
      <c r="B8319" s="139">
        <v>44332</v>
      </c>
      <c r="C8319" t="s">
        <v>568</v>
      </c>
      <c r="D8319" t="s">
        <v>560</v>
      </c>
      <c r="E8319" s="140">
        <v>202</v>
      </c>
    </row>
    <row r="8320" spans="2:5">
      <c r="B8320" s="139">
        <v>44298</v>
      </c>
      <c r="C8320" t="s">
        <v>571</v>
      </c>
      <c r="D8320" t="s">
        <v>563</v>
      </c>
      <c r="E8320" s="140">
        <v>766</v>
      </c>
    </row>
    <row r="8321" spans="2:5">
      <c r="B8321" s="139">
        <v>44556</v>
      </c>
      <c r="C8321" t="s">
        <v>570</v>
      </c>
      <c r="D8321" t="s">
        <v>565</v>
      </c>
      <c r="E8321" s="140">
        <v>585</v>
      </c>
    </row>
    <row r="8322" spans="2:5">
      <c r="B8322" s="139">
        <v>44364</v>
      </c>
      <c r="C8322" t="s">
        <v>570</v>
      </c>
      <c r="D8322" t="s">
        <v>563</v>
      </c>
      <c r="E8322" s="140">
        <v>421</v>
      </c>
    </row>
    <row r="8323" spans="2:5">
      <c r="B8323" s="139">
        <v>44247</v>
      </c>
      <c r="C8323" t="s">
        <v>561</v>
      </c>
      <c r="D8323" t="s">
        <v>563</v>
      </c>
      <c r="E8323" s="140">
        <v>196</v>
      </c>
    </row>
    <row r="8324" spans="2:5">
      <c r="B8324" s="139">
        <v>44337</v>
      </c>
      <c r="C8324" t="s">
        <v>564</v>
      </c>
      <c r="D8324" t="s">
        <v>563</v>
      </c>
      <c r="E8324" s="140">
        <v>124</v>
      </c>
    </row>
    <row r="8325" spans="2:5">
      <c r="B8325" s="139">
        <v>44409</v>
      </c>
      <c r="C8325" t="s">
        <v>567</v>
      </c>
      <c r="D8325" t="s">
        <v>563</v>
      </c>
      <c r="E8325" s="140">
        <v>264</v>
      </c>
    </row>
    <row r="8326" spans="2:5">
      <c r="B8326" s="139">
        <v>44284</v>
      </c>
      <c r="C8326" t="s">
        <v>564</v>
      </c>
      <c r="D8326" t="s">
        <v>565</v>
      </c>
      <c r="E8326" s="140">
        <v>123</v>
      </c>
    </row>
    <row r="8327" spans="2:5">
      <c r="B8327" s="139">
        <v>44400</v>
      </c>
      <c r="C8327" t="s">
        <v>559</v>
      </c>
      <c r="D8327" t="s">
        <v>560</v>
      </c>
      <c r="E8327" s="140">
        <v>161</v>
      </c>
    </row>
    <row r="8328" spans="2:5">
      <c r="B8328" s="139">
        <v>44284</v>
      </c>
      <c r="C8328" t="s">
        <v>559</v>
      </c>
      <c r="D8328" t="s">
        <v>565</v>
      </c>
      <c r="E8328" s="140">
        <v>365</v>
      </c>
    </row>
    <row r="8329" spans="2:5">
      <c r="B8329" s="139">
        <v>44272</v>
      </c>
      <c r="C8329" t="s">
        <v>564</v>
      </c>
      <c r="D8329" t="s">
        <v>563</v>
      </c>
      <c r="E8329" s="140">
        <v>119</v>
      </c>
    </row>
    <row r="8330" spans="2:5">
      <c r="B8330" s="139">
        <v>44500</v>
      </c>
      <c r="C8330" t="s">
        <v>564</v>
      </c>
      <c r="D8330" t="s">
        <v>560</v>
      </c>
      <c r="E8330" s="140">
        <v>860</v>
      </c>
    </row>
    <row r="8331" spans="2:5">
      <c r="B8331" s="139">
        <v>44341</v>
      </c>
      <c r="C8331" t="s">
        <v>564</v>
      </c>
      <c r="D8331" t="s">
        <v>565</v>
      </c>
      <c r="E8331" s="140">
        <v>117</v>
      </c>
    </row>
    <row r="8332" spans="2:5">
      <c r="B8332" s="139">
        <v>44402</v>
      </c>
      <c r="C8332" t="s">
        <v>567</v>
      </c>
      <c r="D8332" t="s">
        <v>565</v>
      </c>
      <c r="E8332" s="140">
        <v>932</v>
      </c>
    </row>
    <row r="8333" spans="2:5">
      <c r="B8333" s="139">
        <v>44518</v>
      </c>
      <c r="C8333" t="s">
        <v>571</v>
      </c>
      <c r="D8333" t="s">
        <v>563</v>
      </c>
      <c r="E8333" s="140">
        <v>264</v>
      </c>
    </row>
    <row r="8334" spans="2:5">
      <c r="B8334" s="139">
        <v>44269</v>
      </c>
      <c r="C8334" t="s">
        <v>570</v>
      </c>
      <c r="D8334" t="s">
        <v>560</v>
      </c>
      <c r="E8334" s="140">
        <v>551</v>
      </c>
    </row>
    <row r="8335" spans="2:5">
      <c r="B8335" s="139">
        <v>44279</v>
      </c>
      <c r="C8335" t="s">
        <v>570</v>
      </c>
      <c r="D8335" t="s">
        <v>565</v>
      </c>
      <c r="E8335" s="140">
        <v>322</v>
      </c>
    </row>
    <row r="8336" spans="2:5">
      <c r="B8336" s="139">
        <v>44440</v>
      </c>
      <c r="C8336" t="s">
        <v>570</v>
      </c>
      <c r="D8336" t="s">
        <v>563</v>
      </c>
      <c r="E8336" s="140">
        <v>766</v>
      </c>
    </row>
    <row r="8337" spans="2:5">
      <c r="B8337" s="139">
        <v>44395</v>
      </c>
      <c r="C8337" t="s">
        <v>569</v>
      </c>
      <c r="D8337" t="s">
        <v>565</v>
      </c>
      <c r="E8337" s="140">
        <v>723</v>
      </c>
    </row>
    <row r="8338" spans="2:5">
      <c r="B8338" s="139">
        <v>44302</v>
      </c>
      <c r="C8338" t="s">
        <v>567</v>
      </c>
      <c r="D8338" t="s">
        <v>560</v>
      </c>
      <c r="E8338" s="140">
        <v>225</v>
      </c>
    </row>
    <row r="8339" spans="2:5">
      <c r="B8339" s="139">
        <v>44216</v>
      </c>
      <c r="C8339" t="s">
        <v>564</v>
      </c>
      <c r="D8339" t="s">
        <v>560</v>
      </c>
      <c r="E8339" s="140">
        <v>425</v>
      </c>
    </row>
    <row r="8340" spans="2:5">
      <c r="B8340" s="139">
        <v>44557</v>
      </c>
      <c r="C8340" t="s">
        <v>570</v>
      </c>
      <c r="D8340" t="s">
        <v>560</v>
      </c>
      <c r="E8340" s="140">
        <v>232</v>
      </c>
    </row>
    <row r="8341" spans="2:5">
      <c r="B8341" s="139">
        <v>44358</v>
      </c>
      <c r="C8341" t="s">
        <v>571</v>
      </c>
      <c r="D8341" t="s">
        <v>560</v>
      </c>
      <c r="E8341" s="140">
        <v>705</v>
      </c>
    </row>
    <row r="8342" spans="2:5">
      <c r="B8342" s="139">
        <v>44303</v>
      </c>
      <c r="C8342" t="s">
        <v>568</v>
      </c>
      <c r="D8342" t="s">
        <v>563</v>
      </c>
      <c r="E8342" s="140">
        <v>307</v>
      </c>
    </row>
    <row r="8343" spans="2:5">
      <c r="B8343" s="139">
        <v>44259</v>
      </c>
      <c r="C8343" t="s">
        <v>571</v>
      </c>
      <c r="D8343" t="s">
        <v>563</v>
      </c>
      <c r="E8343" s="140">
        <v>670</v>
      </c>
    </row>
    <row r="8344" spans="2:5">
      <c r="B8344" s="139">
        <v>44290</v>
      </c>
      <c r="C8344" t="s">
        <v>561</v>
      </c>
      <c r="D8344" t="s">
        <v>560</v>
      </c>
      <c r="E8344" s="140">
        <v>820</v>
      </c>
    </row>
    <row r="8345" spans="2:5">
      <c r="B8345" s="139">
        <v>44387</v>
      </c>
      <c r="C8345" t="s">
        <v>562</v>
      </c>
      <c r="D8345" t="s">
        <v>563</v>
      </c>
      <c r="E8345" s="140">
        <v>305</v>
      </c>
    </row>
    <row r="8346" spans="2:5">
      <c r="B8346" s="139">
        <v>44542</v>
      </c>
      <c r="C8346" t="s">
        <v>569</v>
      </c>
      <c r="D8346" t="s">
        <v>565</v>
      </c>
      <c r="E8346" s="140">
        <v>410</v>
      </c>
    </row>
    <row r="8347" spans="2:5">
      <c r="B8347" s="139">
        <v>44373</v>
      </c>
      <c r="C8347" t="s">
        <v>559</v>
      </c>
      <c r="D8347" t="s">
        <v>565</v>
      </c>
      <c r="E8347" s="140">
        <v>830</v>
      </c>
    </row>
    <row r="8348" spans="2:5">
      <c r="B8348" s="139">
        <v>44409</v>
      </c>
      <c r="C8348" t="s">
        <v>562</v>
      </c>
      <c r="D8348" t="s">
        <v>563</v>
      </c>
      <c r="E8348" s="140">
        <v>806</v>
      </c>
    </row>
    <row r="8349" spans="2:5">
      <c r="B8349" s="139">
        <v>44369</v>
      </c>
      <c r="C8349" t="s">
        <v>571</v>
      </c>
      <c r="D8349" t="s">
        <v>563</v>
      </c>
      <c r="E8349" s="140">
        <v>812</v>
      </c>
    </row>
    <row r="8350" spans="2:5">
      <c r="B8350" s="139">
        <v>44522</v>
      </c>
      <c r="C8350" t="s">
        <v>567</v>
      </c>
      <c r="D8350" t="s">
        <v>560</v>
      </c>
      <c r="E8350" s="140">
        <v>819</v>
      </c>
    </row>
    <row r="8351" spans="2:5">
      <c r="B8351" s="139">
        <v>44321</v>
      </c>
      <c r="C8351" t="s">
        <v>567</v>
      </c>
      <c r="D8351" t="s">
        <v>560</v>
      </c>
      <c r="E8351" s="140">
        <v>612</v>
      </c>
    </row>
    <row r="8352" spans="2:5">
      <c r="B8352" s="139">
        <v>44200</v>
      </c>
      <c r="C8352" t="s">
        <v>568</v>
      </c>
      <c r="D8352" t="s">
        <v>560</v>
      </c>
      <c r="E8352" s="140">
        <v>988</v>
      </c>
    </row>
    <row r="8353" spans="2:5">
      <c r="B8353" s="139">
        <v>44540</v>
      </c>
      <c r="C8353" t="s">
        <v>569</v>
      </c>
      <c r="D8353" t="s">
        <v>560</v>
      </c>
      <c r="E8353" s="140">
        <v>696</v>
      </c>
    </row>
    <row r="8354" spans="2:5">
      <c r="B8354" s="139">
        <v>44233</v>
      </c>
      <c r="C8354" t="s">
        <v>570</v>
      </c>
      <c r="D8354" t="s">
        <v>560</v>
      </c>
      <c r="E8354" s="140">
        <v>591</v>
      </c>
    </row>
    <row r="8355" spans="2:5">
      <c r="B8355" s="139">
        <v>44395</v>
      </c>
      <c r="C8355" t="s">
        <v>561</v>
      </c>
      <c r="D8355" t="s">
        <v>565</v>
      </c>
      <c r="E8355" s="140">
        <v>147</v>
      </c>
    </row>
    <row r="8356" spans="2:5">
      <c r="B8356" s="139">
        <v>44412</v>
      </c>
      <c r="C8356" t="s">
        <v>569</v>
      </c>
      <c r="D8356" t="s">
        <v>560</v>
      </c>
      <c r="E8356" s="140">
        <v>243</v>
      </c>
    </row>
    <row r="8357" spans="2:5">
      <c r="B8357" s="139">
        <v>44528</v>
      </c>
      <c r="C8357" t="s">
        <v>559</v>
      </c>
      <c r="D8357" t="s">
        <v>565</v>
      </c>
      <c r="E8357" s="140">
        <v>455</v>
      </c>
    </row>
    <row r="8358" spans="2:5">
      <c r="B8358" s="139">
        <v>44491</v>
      </c>
      <c r="C8358" t="s">
        <v>562</v>
      </c>
      <c r="D8358" t="s">
        <v>565</v>
      </c>
      <c r="E8358" s="140">
        <v>216</v>
      </c>
    </row>
    <row r="8359" spans="2:5">
      <c r="B8359" s="139">
        <v>44449</v>
      </c>
      <c r="C8359" t="s">
        <v>570</v>
      </c>
      <c r="D8359" t="s">
        <v>560</v>
      </c>
      <c r="E8359" s="140">
        <v>328</v>
      </c>
    </row>
    <row r="8360" spans="2:5">
      <c r="B8360" s="139">
        <v>44379</v>
      </c>
      <c r="C8360" t="s">
        <v>564</v>
      </c>
      <c r="D8360" t="s">
        <v>560</v>
      </c>
      <c r="E8360" s="140">
        <v>337</v>
      </c>
    </row>
    <row r="8361" spans="2:5">
      <c r="B8361" s="139">
        <v>44283</v>
      </c>
      <c r="C8361" t="s">
        <v>561</v>
      </c>
      <c r="D8361" t="s">
        <v>560</v>
      </c>
      <c r="E8361" s="140">
        <v>308</v>
      </c>
    </row>
    <row r="8362" spans="2:5">
      <c r="B8362" s="139">
        <v>44368</v>
      </c>
      <c r="C8362" t="s">
        <v>567</v>
      </c>
      <c r="D8362" t="s">
        <v>563</v>
      </c>
      <c r="E8362" s="140">
        <v>764</v>
      </c>
    </row>
    <row r="8363" spans="2:5">
      <c r="B8363" s="139">
        <v>44386</v>
      </c>
      <c r="C8363" t="s">
        <v>571</v>
      </c>
      <c r="D8363" t="s">
        <v>563</v>
      </c>
      <c r="E8363" s="140">
        <v>253</v>
      </c>
    </row>
    <row r="8364" spans="2:5">
      <c r="B8364" s="139">
        <v>44303</v>
      </c>
      <c r="C8364" t="s">
        <v>570</v>
      </c>
      <c r="D8364" t="s">
        <v>565</v>
      </c>
      <c r="E8364" s="140">
        <v>265</v>
      </c>
    </row>
    <row r="8365" spans="2:5">
      <c r="B8365" s="139">
        <v>44284</v>
      </c>
      <c r="C8365" t="s">
        <v>571</v>
      </c>
      <c r="D8365" t="s">
        <v>565</v>
      </c>
      <c r="E8365" s="140">
        <v>216</v>
      </c>
    </row>
    <row r="8366" spans="2:5">
      <c r="B8366" s="139">
        <v>44395</v>
      </c>
      <c r="C8366" t="s">
        <v>568</v>
      </c>
      <c r="D8366" t="s">
        <v>563</v>
      </c>
      <c r="E8366" s="140">
        <v>103</v>
      </c>
    </row>
    <row r="8367" spans="2:5">
      <c r="B8367" s="139">
        <v>44274</v>
      </c>
      <c r="C8367" t="s">
        <v>562</v>
      </c>
      <c r="D8367" t="s">
        <v>565</v>
      </c>
      <c r="E8367" s="140">
        <v>828</v>
      </c>
    </row>
    <row r="8368" spans="2:5">
      <c r="B8368" s="139">
        <v>44524</v>
      </c>
      <c r="C8368" t="s">
        <v>561</v>
      </c>
      <c r="D8368" t="s">
        <v>563</v>
      </c>
      <c r="E8368" s="140">
        <v>448</v>
      </c>
    </row>
    <row r="8369" spans="2:5">
      <c r="B8369" s="139">
        <v>44440</v>
      </c>
      <c r="C8369" t="s">
        <v>559</v>
      </c>
      <c r="D8369" t="s">
        <v>565</v>
      </c>
      <c r="E8369" s="140">
        <v>360</v>
      </c>
    </row>
    <row r="8370" spans="2:5">
      <c r="B8370" s="139">
        <v>44384</v>
      </c>
      <c r="C8370" t="s">
        <v>567</v>
      </c>
      <c r="D8370" t="s">
        <v>565</v>
      </c>
      <c r="E8370" s="140">
        <v>213</v>
      </c>
    </row>
    <row r="8371" spans="2:5">
      <c r="B8371" s="139">
        <v>44546</v>
      </c>
      <c r="C8371" t="s">
        <v>562</v>
      </c>
      <c r="D8371" t="s">
        <v>565</v>
      </c>
      <c r="E8371" s="140">
        <v>924</v>
      </c>
    </row>
    <row r="8372" spans="2:5">
      <c r="B8372" s="139">
        <v>44215</v>
      </c>
      <c r="C8372" t="s">
        <v>567</v>
      </c>
      <c r="D8372" t="s">
        <v>563</v>
      </c>
      <c r="E8372" s="140">
        <v>182</v>
      </c>
    </row>
    <row r="8373" spans="2:5">
      <c r="B8373" s="139">
        <v>44371</v>
      </c>
      <c r="C8373" t="s">
        <v>567</v>
      </c>
      <c r="D8373" t="s">
        <v>565</v>
      </c>
      <c r="E8373" s="140">
        <v>744</v>
      </c>
    </row>
    <row r="8374" spans="2:5">
      <c r="B8374" s="139">
        <v>44254</v>
      </c>
      <c r="C8374" t="s">
        <v>566</v>
      </c>
      <c r="D8374" t="s">
        <v>563</v>
      </c>
      <c r="E8374" s="140">
        <v>458</v>
      </c>
    </row>
    <row r="8375" spans="2:5">
      <c r="B8375" s="139">
        <v>44199</v>
      </c>
      <c r="C8375" t="s">
        <v>561</v>
      </c>
      <c r="D8375" t="s">
        <v>565</v>
      </c>
      <c r="E8375" s="140">
        <v>456</v>
      </c>
    </row>
    <row r="8376" spans="2:5">
      <c r="B8376" s="139">
        <v>44361</v>
      </c>
      <c r="C8376" t="s">
        <v>570</v>
      </c>
      <c r="D8376" t="s">
        <v>565</v>
      </c>
      <c r="E8376" s="140">
        <v>472</v>
      </c>
    </row>
    <row r="8377" spans="2:5">
      <c r="B8377" s="139">
        <v>44437</v>
      </c>
      <c r="C8377" t="s">
        <v>571</v>
      </c>
      <c r="D8377" t="s">
        <v>560</v>
      </c>
      <c r="E8377" s="140">
        <v>624</v>
      </c>
    </row>
    <row r="8378" spans="2:5">
      <c r="B8378" s="139">
        <v>44483</v>
      </c>
      <c r="C8378" t="s">
        <v>567</v>
      </c>
      <c r="D8378" t="s">
        <v>563</v>
      </c>
      <c r="E8378" s="140">
        <v>170</v>
      </c>
    </row>
    <row r="8379" spans="2:5">
      <c r="B8379" s="139">
        <v>44560</v>
      </c>
      <c r="C8379" t="s">
        <v>570</v>
      </c>
      <c r="D8379" t="s">
        <v>565</v>
      </c>
      <c r="E8379" s="140">
        <v>801</v>
      </c>
    </row>
    <row r="8380" spans="2:5">
      <c r="B8380" s="139">
        <v>44465</v>
      </c>
      <c r="C8380" t="s">
        <v>559</v>
      </c>
      <c r="D8380" t="s">
        <v>563</v>
      </c>
      <c r="E8380" s="140">
        <v>525</v>
      </c>
    </row>
    <row r="8381" spans="2:5">
      <c r="B8381" s="139">
        <v>44314</v>
      </c>
      <c r="C8381" t="s">
        <v>561</v>
      </c>
      <c r="D8381" t="s">
        <v>565</v>
      </c>
      <c r="E8381" s="140">
        <v>190</v>
      </c>
    </row>
    <row r="8382" spans="2:5">
      <c r="B8382" s="139">
        <v>44220</v>
      </c>
      <c r="C8382" t="s">
        <v>568</v>
      </c>
      <c r="D8382" t="s">
        <v>563</v>
      </c>
      <c r="E8382" s="140">
        <v>380</v>
      </c>
    </row>
    <row r="8383" spans="2:5">
      <c r="B8383" s="139">
        <v>44268</v>
      </c>
      <c r="C8383" t="s">
        <v>570</v>
      </c>
      <c r="D8383" t="s">
        <v>563</v>
      </c>
      <c r="E8383" s="140">
        <v>998</v>
      </c>
    </row>
    <row r="8384" spans="2:5">
      <c r="B8384" s="139">
        <v>44296</v>
      </c>
      <c r="C8384" t="s">
        <v>561</v>
      </c>
      <c r="D8384" t="s">
        <v>565</v>
      </c>
      <c r="E8384" s="140">
        <v>658</v>
      </c>
    </row>
    <row r="8385" spans="2:5">
      <c r="B8385" s="139">
        <v>44359</v>
      </c>
      <c r="C8385" t="s">
        <v>569</v>
      </c>
      <c r="D8385" t="s">
        <v>560</v>
      </c>
      <c r="E8385" s="140">
        <v>298</v>
      </c>
    </row>
    <row r="8386" spans="2:5">
      <c r="B8386" s="139">
        <v>44330</v>
      </c>
      <c r="C8386" t="s">
        <v>562</v>
      </c>
      <c r="D8386" t="s">
        <v>563</v>
      </c>
      <c r="E8386" s="140">
        <v>383</v>
      </c>
    </row>
    <row r="8387" spans="2:5">
      <c r="B8387" s="139">
        <v>44315</v>
      </c>
      <c r="C8387" t="s">
        <v>569</v>
      </c>
      <c r="D8387" t="s">
        <v>563</v>
      </c>
      <c r="E8387" s="140">
        <v>302</v>
      </c>
    </row>
    <row r="8388" spans="2:5">
      <c r="B8388" s="139">
        <v>44233</v>
      </c>
      <c r="C8388" t="s">
        <v>569</v>
      </c>
      <c r="D8388" t="s">
        <v>565</v>
      </c>
      <c r="E8388" s="140">
        <v>444</v>
      </c>
    </row>
    <row r="8389" spans="2:5">
      <c r="B8389" s="139">
        <v>44415</v>
      </c>
      <c r="C8389" t="s">
        <v>571</v>
      </c>
      <c r="D8389" t="s">
        <v>565</v>
      </c>
      <c r="E8389" s="140">
        <v>281</v>
      </c>
    </row>
    <row r="8390" spans="2:5">
      <c r="B8390" s="139">
        <v>44452</v>
      </c>
      <c r="C8390" t="s">
        <v>569</v>
      </c>
      <c r="D8390" t="s">
        <v>563</v>
      </c>
      <c r="E8390" s="140">
        <v>592</v>
      </c>
    </row>
    <row r="8391" spans="2:5">
      <c r="B8391" s="139">
        <v>44542</v>
      </c>
      <c r="C8391" t="s">
        <v>569</v>
      </c>
      <c r="D8391" t="s">
        <v>563</v>
      </c>
      <c r="E8391" s="140">
        <v>986</v>
      </c>
    </row>
    <row r="8392" spans="2:5">
      <c r="B8392" s="139">
        <v>44394</v>
      </c>
      <c r="C8392" t="s">
        <v>562</v>
      </c>
      <c r="D8392" t="s">
        <v>565</v>
      </c>
      <c r="E8392" s="140">
        <v>156</v>
      </c>
    </row>
    <row r="8393" spans="2:5">
      <c r="B8393" s="139">
        <v>44390</v>
      </c>
      <c r="C8393" t="s">
        <v>566</v>
      </c>
      <c r="D8393" t="s">
        <v>560</v>
      </c>
      <c r="E8393" s="140">
        <v>492</v>
      </c>
    </row>
    <row r="8394" spans="2:5">
      <c r="B8394" s="139">
        <v>44347</v>
      </c>
      <c r="C8394" t="s">
        <v>562</v>
      </c>
      <c r="D8394" t="s">
        <v>565</v>
      </c>
      <c r="E8394" s="140">
        <v>267</v>
      </c>
    </row>
    <row r="8395" spans="2:5">
      <c r="B8395" s="139">
        <v>44248</v>
      </c>
      <c r="C8395" t="s">
        <v>570</v>
      </c>
      <c r="D8395" t="s">
        <v>563</v>
      </c>
      <c r="E8395" s="140">
        <v>749</v>
      </c>
    </row>
    <row r="8396" spans="2:5">
      <c r="B8396" s="139">
        <v>44319</v>
      </c>
      <c r="C8396" t="s">
        <v>571</v>
      </c>
      <c r="D8396" t="s">
        <v>563</v>
      </c>
      <c r="E8396" s="140">
        <v>775</v>
      </c>
    </row>
    <row r="8397" spans="2:5">
      <c r="B8397" s="139">
        <v>44497</v>
      </c>
      <c r="C8397" t="s">
        <v>569</v>
      </c>
      <c r="D8397" t="s">
        <v>560</v>
      </c>
      <c r="E8397" s="140">
        <v>947</v>
      </c>
    </row>
    <row r="8398" spans="2:5">
      <c r="B8398" s="139">
        <v>44310</v>
      </c>
      <c r="C8398" t="s">
        <v>570</v>
      </c>
      <c r="D8398" t="s">
        <v>563</v>
      </c>
      <c r="E8398" s="140">
        <v>406</v>
      </c>
    </row>
    <row r="8399" spans="2:5">
      <c r="B8399" s="139">
        <v>44213</v>
      </c>
      <c r="C8399" t="s">
        <v>562</v>
      </c>
      <c r="D8399" t="s">
        <v>565</v>
      </c>
      <c r="E8399" s="140">
        <v>779</v>
      </c>
    </row>
    <row r="8400" spans="2:5">
      <c r="B8400" s="139">
        <v>44526</v>
      </c>
      <c r="C8400" t="s">
        <v>564</v>
      </c>
      <c r="D8400" t="s">
        <v>560</v>
      </c>
      <c r="E8400" s="140">
        <v>200</v>
      </c>
    </row>
    <row r="8401" spans="2:5">
      <c r="B8401" s="139">
        <v>44221</v>
      </c>
      <c r="C8401" t="s">
        <v>567</v>
      </c>
      <c r="D8401" t="s">
        <v>563</v>
      </c>
      <c r="E8401" s="140">
        <v>105</v>
      </c>
    </row>
    <row r="8402" spans="2:5">
      <c r="B8402" s="139">
        <v>44346</v>
      </c>
      <c r="C8402" t="s">
        <v>570</v>
      </c>
      <c r="D8402" t="s">
        <v>560</v>
      </c>
      <c r="E8402" s="140">
        <v>207</v>
      </c>
    </row>
    <row r="8403" spans="2:5">
      <c r="B8403" s="139">
        <v>44286</v>
      </c>
      <c r="C8403" t="s">
        <v>561</v>
      </c>
      <c r="D8403" t="s">
        <v>565</v>
      </c>
      <c r="E8403" s="140">
        <v>751</v>
      </c>
    </row>
    <row r="8404" spans="2:5">
      <c r="B8404" s="139">
        <v>44243</v>
      </c>
      <c r="C8404" t="s">
        <v>562</v>
      </c>
      <c r="D8404" t="s">
        <v>560</v>
      </c>
      <c r="E8404" s="140">
        <v>139</v>
      </c>
    </row>
    <row r="8405" spans="2:5">
      <c r="B8405" s="139">
        <v>44204</v>
      </c>
      <c r="C8405" t="s">
        <v>566</v>
      </c>
      <c r="D8405" t="s">
        <v>560</v>
      </c>
      <c r="E8405" s="140">
        <v>230</v>
      </c>
    </row>
    <row r="8406" spans="2:5">
      <c r="B8406" s="139">
        <v>44236</v>
      </c>
      <c r="C8406" t="s">
        <v>567</v>
      </c>
      <c r="D8406" t="s">
        <v>560</v>
      </c>
      <c r="E8406" s="140">
        <v>920</v>
      </c>
    </row>
    <row r="8407" spans="2:5">
      <c r="B8407" s="139">
        <v>44240</v>
      </c>
      <c r="C8407" t="s">
        <v>571</v>
      </c>
      <c r="D8407" t="s">
        <v>560</v>
      </c>
      <c r="E8407" s="140">
        <v>323</v>
      </c>
    </row>
    <row r="8408" spans="2:5">
      <c r="B8408" s="139">
        <v>44261</v>
      </c>
      <c r="C8408" t="s">
        <v>571</v>
      </c>
      <c r="D8408" t="s">
        <v>563</v>
      </c>
      <c r="E8408" s="140">
        <v>963</v>
      </c>
    </row>
    <row r="8409" spans="2:5">
      <c r="B8409" s="139">
        <v>44325</v>
      </c>
      <c r="C8409" t="s">
        <v>571</v>
      </c>
      <c r="D8409" t="s">
        <v>560</v>
      </c>
      <c r="E8409" s="140">
        <v>600</v>
      </c>
    </row>
    <row r="8410" spans="2:5">
      <c r="B8410" s="139">
        <v>44540</v>
      </c>
      <c r="C8410" t="s">
        <v>570</v>
      </c>
      <c r="D8410" t="s">
        <v>563</v>
      </c>
      <c r="E8410" s="140">
        <v>472</v>
      </c>
    </row>
    <row r="8411" spans="2:5">
      <c r="B8411" s="139">
        <v>44290</v>
      </c>
      <c r="C8411" t="s">
        <v>564</v>
      </c>
      <c r="D8411" t="s">
        <v>560</v>
      </c>
      <c r="E8411" s="140">
        <v>463</v>
      </c>
    </row>
    <row r="8412" spans="2:5">
      <c r="B8412" s="139">
        <v>44449</v>
      </c>
      <c r="C8412" t="s">
        <v>569</v>
      </c>
      <c r="D8412" t="s">
        <v>560</v>
      </c>
      <c r="E8412" s="140">
        <v>378</v>
      </c>
    </row>
    <row r="8413" spans="2:5">
      <c r="B8413" s="139">
        <v>44324</v>
      </c>
      <c r="C8413" t="s">
        <v>568</v>
      </c>
      <c r="D8413" t="s">
        <v>563</v>
      </c>
      <c r="E8413" s="140">
        <v>213</v>
      </c>
    </row>
    <row r="8414" spans="2:5">
      <c r="B8414" s="139">
        <v>44379</v>
      </c>
      <c r="C8414" t="s">
        <v>561</v>
      </c>
      <c r="D8414" t="s">
        <v>565</v>
      </c>
      <c r="E8414" s="140">
        <v>388</v>
      </c>
    </row>
    <row r="8415" spans="2:5">
      <c r="B8415" s="139">
        <v>44348</v>
      </c>
      <c r="C8415" t="s">
        <v>568</v>
      </c>
      <c r="D8415" t="s">
        <v>565</v>
      </c>
      <c r="E8415" s="140">
        <v>485</v>
      </c>
    </row>
    <row r="8416" spans="2:5">
      <c r="B8416" s="139">
        <v>44422</v>
      </c>
      <c r="C8416" t="s">
        <v>568</v>
      </c>
      <c r="D8416" t="s">
        <v>565</v>
      </c>
      <c r="E8416" s="140">
        <v>422</v>
      </c>
    </row>
    <row r="8417" spans="2:5">
      <c r="B8417" s="139">
        <v>44515</v>
      </c>
      <c r="C8417" t="s">
        <v>559</v>
      </c>
      <c r="D8417" t="s">
        <v>563</v>
      </c>
      <c r="E8417" s="140">
        <v>623</v>
      </c>
    </row>
    <row r="8418" spans="2:5">
      <c r="B8418" s="139">
        <v>44488</v>
      </c>
      <c r="C8418" t="s">
        <v>562</v>
      </c>
      <c r="D8418" t="s">
        <v>563</v>
      </c>
      <c r="E8418" s="140">
        <v>280</v>
      </c>
    </row>
    <row r="8419" spans="2:5">
      <c r="B8419" s="139">
        <v>44458</v>
      </c>
      <c r="C8419" t="s">
        <v>567</v>
      </c>
      <c r="D8419" t="s">
        <v>565</v>
      </c>
      <c r="E8419" s="140">
        <v>931</v>
      </c>
    </row>
    <row r="8420" spans="2:5">
      <c r="B8420" s="139">
        <v>44559</v>
      </c>
      <c r="C8420" t="s">
        <v>561</v>
      </c>
      <c r="D8420" t="s">
        <v>560</v>
      </c>
      <c r="E8420" s="140">
        <v>215</v>
      </c>
    </row>
    <row r="8421" spans="2:5">
      <c r="B8421" s="139">
        <v>44294</v>
      </c>
      <c r="C8421" t="s">
        <v>561</v>
      </c>
      <c r="D8421" t="s">
        <v>560</v>
      </c>
      <c r="E8421" s="140">
        <v>921</v>
      </c>
    </row>
    <row r="8422" spans="2:5">
      <c r="B8422" s="139">
        <v>44443</v>
      </c>
      <c r="C8422" t="s">
        <v>564</v>
      </c>
      <c r="D8422" t="s">
        <v>565</v>
      </c>
      <c r="E8422" s="140">
        <v>372</v>
      </c>
    </row>
    <row r="8423" spans="2:5">
      <c r="B8423" s="139">
        <v>44469</v>
      </c>
      <c r="C8423" t="s">
        <v>566</v>
      </c>
      <c r="D8423" t="s">
        <v>560</v>
      </c>
      <c r="E8423" s="140">
        <v>648</v>
      </c>
    </row>
    <row r="8424" spans="2:5">
      <c r="B8424" s="139">
        <v>44521</v>
      </c>
      <c r="C8424" t="s">
        <v>562</v>
      </c>
      <c r="D8424" t="s">
        <v>565</v>
      </c>
      <c r="E8424" s="140">
        <v>808</v>
      </c>
    </row>
    <row r="8425" spans="2:5">
      <c r="B8425" s="139">
        <v>44507</v>
      </c>
      <c r="C8425" t="s">
        <v>566</v>
      </c>
      <c r="D8425" t="s">
        <v>565</v>
      </c>
      <c r="E8425" s="140">
        <v>556</v>
      </c>
    </row>
    <row r="8426" spans="2:5">
      <c r="B8426" s="139">
        <v>44219</v>
      </c>
      <c r="C8426" t="s">
        <v>567</v>
      </c>
      <c r="D8426" t="s">
        <v>563</v>
      </c>
      <c r="E8426" s="140">
        <v>909</v>
      </c>
    </row>
    <row r="8427" spans="2:5">
      <c r="B8427" s="139">
        <v>44225</v>
      </c>
      <c r="C8427" t="s">
        <v>562</v>
      </c>
      <c r="D8427" t="s">
        <v>563</v>
      </c>
      <c r="E8427" s="140">
        <v>637</v>
      </c>
    </row>
    <row r="8428" spans="2:5">
      <c r="B8428" s="139">
        <v>44452</v>
      </c>
      <c r="C8428" t="s">
        <v>562</v>
      </c>
      <c r="D8428" t="s">
        <v>560</v>
      </c>
      <c r="E8428" s="140">
        <v>374</v>
      </c>
    </row>
    <row r="8429" spans="2:5">
      <c r="B8429" s="139">
        <v>44402</v>
      </c>
      <c r="C8429" t="s">
        <v>570</v>
      </c>
      <c r="D8429" t="s">
        <v>565</v>
      </c>
      <c r="E8429" s="140">
        <v>939</v>
      </c>
    </row>
    <row r="8430" spans="2:5">
      <c r="B8430" s="139">
        <v>44322</v>
      </c>
      <c r="C8430" t="s">
        <v>559</v>
      </c>
      <c r="D8430" t="s">
        <v>563</v>
      </c>
      <c r="E8430" s="140">
        <v>272</v>
      </c>
    </row>
    <row r="8431" spans="2:5">
      <c r="B8431" s="139">
        <v>44270</v>
      </c>
      <c r="C8431" t="s">
        <v>561</v>
      </c>
      <c r="D8431" t="s">
        <v>560</v>
      </c>
      <c r="E8431" s="140">
        <v>597</v>
      </c>
    </row>
    <row r="8432" spans="2:5">
      <c r="B8432" s="139">
        <v>44239</v>
      </c>
      <c r="C8432" t="s">
        <v>568</v>
      </c>
      <c r="D8432" t="s">
        <v>565</v>
      </c>
      <c r="E8432" s="140">
        <v>457</v>
      </c>
    </row>
    <row r="8433" spans="2:5">
      <c r="B8433" s="139">
        <v>44317</v>
      </c>
      <c r="C8433" t="s">
        <v>561</v>
      </c>
      <c r="D8433" t="s">
        <v>560</v>
      </c>
      <c r="E8433" s="140">
        <v>875</v>
      </c>
    </row>
    <row r="8434" spans="2:5">
      <c r="B8434" s="139">
        <v>44390</v>
      </c>
      <c r="C8434" t="s">
        <v>571</v>
      </c>
      <c r="D8434" t="s">
        <v>560</v>
      </c>
      <c r="E8434" s="140">
        <v>240</v>
      </c>
    </row>
    <row r="8435" spans="2:5">
      <c r="B8435" s="139">
        <v>44482</v>
      </c>
      <c r="C8435" t="s">
        <v>569</v>
      </c>
      <c r="D8435" t="s">
        <v>563</v>
      </c>
      <c r="E8435" s="140">
        <v>720</v>
      </c>
    </row>
    <row r="8436" spans="2:5">
      <c r="B8436" s="139">
        <v>44262</v>
      </c>
      <c r="C8436" t="s">
        <v>569</v>
      </c>
      <c r="D8436" t="s">
        <v>565</v>
      </c>
      <c r="E8436" s="140">
        <v>404</v>
      </c>
    </row>
    <row r="8437" spans="2:5">
      <c r="B8437" s="139">
        <v>44460</v>
      </c>
      <c r="C8437" t="s">
        <v>566</v>
      </c>
      <c r="D8437" t="s">
        <v>565</v>
      </c>
      <c r="E8437" s="140">
        <v>341</v>
      </c>
    </row>
    <row r="8438" spans="2:5">
      <c r="B8438" s="139">
        <v>44349</v>
      </c>
      <c r="C8438" t="s">
        <v>570</v>
      </c>
      <c r="D8438" t="s">
        <v>565</v>
      </c>
      <c r="E8438" s="140">
        <v>690</v>
      </c>
    </row>
    <row r="8439" spans="2:5">
      <c r="B8439" s="139">
        <v>44454</v>
      </c>
      <c r="C8439" t="s">
        <v>561</v>
      </c>
      <c r="D8439" t="s">
        <v>563</v>
      </c>
      <c r="E8439" s="140">
        <v>579</v>
      </c>
    </row>
    <row r="8440" spans="2:5">
      <c r="B8440" s="139">
        <v>44369</v>
      </c>
      <c r="C8440" t="s">
        <v>566</v>
      </c>
      <c r="D8440" t="s">
        <v>560</v>
      </c>
      <c r="E8440" s="140">
        <v>111</v>
      </c>
    </row>
    <row r="8441" spans="2:5">
      <c r="B8441" s="139">
        <v>44351</v>
      </c>
      <c r="C8441" t="s">
        <v>566</v>
      </c>
      <c r="D8441" t="s">
        <v>560</v>
      </c>
      <c r="E8441" s="140">
        <v>140</v>
      </c>
    </row>
    <row r="8442" spans="2:5">
      <c r="B8442" s="139">
        <v>44444</v>
      </c>
      <c r="C8442" t="s">
        <v>569</v>
      </c>
      <c r="D8442" t="s">
        <v>563</v>
      </c>
      <c r="E8442" s="140">
        <v>210</v>
      </c>
    </row>
    <row r="8443" spans="2:5">
      <c r="B8443" s="139">
        <v>44451</v>
      </c>
      <c r="C8443" t="s">
        <v>567</v>
      </c>
      <c r="D8443" t="s">
        <v>565</v>
      </c>
      <c r="E8443" s="140">
        <v>870</v>
      </c>
    </row>
    <row r="8444" spans="2:5">
      <c r="B8444" s="139">
        <v>44504</v>
      </c>
      <c r="C8444" t="s">
        <v>569</v>
      </c>
      <c r="D8444" t="s">
        <v>565</v>
      </c>
      <c r="E8444" s="140">
        <v>562</v>
      </c>
    </row>
    <row r="8445" spans="2:5">
      <c r="B8445" s="139">
        <v>44432</v>
      </c>
      <c r="C8445" t="s">
        <v>561</v>
      </c>
      <c r="D8445" t="s">
        <v>565</v>
      </c>
      <c r="E8445" s="140">
        <v>998</v>
      </c>
    </row>
    <row r="8446" spans="2:5">
      <c r="B8446" s="139">
        <v>44271</v>
      </c>
      <c r="C8446" t="s">
        <v>562</v>
      </c>
      <c r="D8446" t="s">
        <v>560</v>
      </c>
      <c r="E8446" s="140">
        <v>915</v>
      </c>
    </row>
    <row r="8447" spans="2:5">
      <c r="B8447" s="139">
        <v>44480</v>
      </c>
      <c r="C8447" t="s">
        <v>564</v>
      </c>
      <c r="D8447" t="s">
        <v>563</v>
      </c>
      <c r="E8447" s="140">
        <v>361</v>
      </c>
    </row>
    <row r="8448" spans="2:5">
      <c r="B8448" s="139">
        <v>44556</v>
      </c>
      <c r="C8448" t="s">
        <v>570</v>
      </c>
      <c r="D8448" t="s">
        <v>563</v>
      </c>
      <c r="E8448" s="140">
        <v>930</v>
      </c>
    </row>
    <row r="8449" spans="2:5">
      <c r="B8449" s="139">
        <v>44297</v>
      </c>
      <c r="C8449" t="s">
        <v>567</v>
      </c>
      <c r="D8449" t="s">
        <v>565</v>
      </c>
      <c r="E8449" s="140">
        <v>233</v>
      </c>
    </row>
    <row r="8450" spans="2:5">
      <c r="B8450" s="139">
        <v>44551</v>
      </c>
      <c r="C8450" t="s">
        <v>561</v>
      </c>
      <c r="D8450" t="s">
        <v>565</v>
      </c>
      <c r="E8450" s="140">
        <v>296</v>
      </c>
    </row>
    <row r="8451" spans="2:5">
      <c r="B8451" s="139">
        <v>44489</v>
      </c>
      <c r="C8451" t="s">
        <v>562</v>
      </c>
      <c r="D8451" t="s">
        <v>560</v>
      </c>
      <c r="E8451" s="140">
        <v>459</v>
      </c>
    </row>
    <row r="8452" spans="2:5">
      <c r="B8452" s="139">
        <v>44469</v>
      </c>
      <c r="C8452" t="s">
        <v>567</v>
      </c>
      <c r="D8452" t="s">
        <v>560</v>
      </c>
      <c r="E8452" s="140">
        <v>199</v>
      </c>
    </row>
    <row r="8453" spans="2:5">
      <c r="B8453" s="139">
        <v>44436</v>
      </c>
      <c r="C8453" t="s">
        <v>570</v>
      </c>
      <c r="D8453" t="s">
        <v>565</v>
      </c>
      <c r="E8453" s="140">
        <v>842</v>
      </c>
    </row>
    <row r="8454" spans="2:5">
      <c r="B8454" s="139">
        <v>44287</v>
      </c>
      <c r="C8454" t="s">
        <v>564</v>
      </c>
      <c r="D8454" t="s">
        <v>563</v>
      </c>
      <c r="E8454" s="140">
        <v>605</v>
      </c>
    </row>
    <row r="8455" spans="2:5">
      <c r="B8455" s="139">
        <v>44389</v>
      </c>
      <c r="C8455" t="s">
        <v>571</v>
      </c>
      <c r="D8455" t="s">
        <v>565</v>
      </c>
      <c r="E8455" s="140">
        <v>159</v>
      </c>
    </row>
    <row r="8456" spans="2:5">
      <c r="B8456" s="139">
        <v>44505</v>
      </c>
      <c r="C8456" t="s">
        <v>559</v>
      </c>
      <c r="D8456" t="s">
        <v>560</v>
      </c>
      <c r="E8456" s="140">
        <v>898</v>
      </c>
    </row>
    <row r="8457" spans="2:5">
      <c r="B8457" s="139">
        <v>44309</v>
      </c>
      <c r="C8457" t="s">
        <v>561</v>
      </c>
      <c r="D8457" t="s">
        <v>560</v>
      </c>
      <c r="E8457" s="140">
        <v>748</v>
      </c>
    </row>
    <row r="8458" spans="2:5">
      <c r="B8458" s="139">
        <v>44391</v>
      </c>
      <c r="C8458" t="s">
        <v>564</v>
      </c>
      <c r="D8458" t="s">
        <v>560</v>
      </c>
      <c r="E8458" s="140">
        <v>567</v>
      </c>
    </row>
    <row r="8459" spans="2:5">
      <c r="B8459" s="139">
        <v>44211</v>
      </c>
      <c r="C8459" t="s">
        <v>567</v>
      </c>
      <c r="D8459" t="s">
        <v>560</v>
      </c>
      <c r="E8459" s="140">
        <v>115</v>
      </c>
    </row>
    <row r="8460" spans="2:5">
      <c r="B8460" s="139">
        <v>44285</v>
      </c>
      <c r="C8460" t="s">
        <v>562</v>
      </c>
      <c r="D8460" t="s">
        <v>565</v>
      </c>
      <c r="E8460" s="140">
        <v>381</v>
      </c>
    </row>
    <row r="8461" spans="2:5">
      <c r="B8461" s="139">
        <v>44420</v>
      </c>
      <c r="C8461" t="s">
        <v>564</v>
      </c>
      <c r="D8461" t="s">
        <v>563</v>
      </c>
      <c r="E8461" s="140">
        <v>644</v>
      </c>
    </row>
    <row r="8462" spans="2:5">
      <c r="B8462" s="139">
        <v>44347</v>
      </c>
      <c r="C8462" t="s">
        <v>562</v>
      </c>
      <c r="D8462" t="s">
        <v>560</v>
      </c>
      <c r="E8462" s="140">
        <v>269</v>
      </c>
    </row>
    <row r="8463" spans="2:5">
      <c r="B8463" s="139">
        <v>44310</v>
      </c>
      <c r="C8463" t="s">
        <v>568</v>
      </c>
      <c r="D8463" t="s">
        <v>560</v>
      </c>
      <c r="E8463" s="140">
        <v>434</v>
      </c>
    </row>
    <row r="8464" spans="2:5">
      <c r="B8464" s="139">
        <v>44529</v>
      </c>
      <c r="C8464" t="s">
        <v>566</v>
      </c>
      <c r="D8464" t="s">
        <v>563</v>
      </c>
      <c r="E8464" s="140">
        <v>614</v>
      </c>
    </row>
    <row r="8465" spans="2:5">
      <c r="B8465" s="139">
        <v>44291</v>
      </c>
      <c r="C8465" t="s">
        <v>559</v>
      </c>
      <c r="D8465" t="s">
        <v>565</v>
      </c>
      <c r="E8465" s="140">
        <v>558</v>
      </c>
    </row>
    <row r="8466" spans="2:5">
      <c r="B8466" s="139">
        <v>44350</v>
      </c>
      <c r="C8466" t="s">
        <v>567</v>
      </c>
      <c r="D8466" t="s">
        <v>560</v>
      </c>
      <c r="E8466" s="140">
        <v>202</v>
      </c>
    </row>
    <row r="8467" spans="2:5">
      <c r="B8467" s="139">
        <v>44247</v>
      </c>
      <c r="C8467" t="s">
        <v>568</v>
      </c>
      <c r="D8467" t="s">
        <v>565</v>
      </c>
      <c r="E8467" s="140">
        <v>132</v>
      </c>
    </row>
    <row r="8468" spans="2:5">
      <c r="B8468" s="139">
        <v>44249</v>
      </c>
      <c r="C8468" t="s">
        <v>571</v>
      </c>
      <c r="D8468" t="s">
        <v>563</v>
      </c>
      <c r="E8468" s="140">
        <v>666</v>
      </c>
    </row>
    <row r="8469" spans="2:5">
      <c r="B8469" s="139">
        <v>44259</v>
      </c>
      <c r="C8469" t="s">
        <v>562</v>
      </c>
      <c r="D8469" t="s">
        <v>565</v>
      </c>
      <c r="E8469" s="140">
        <v>502</v>
      </c>
    </row>
    <row r="8470" spans="2:5">
      <c r="B8470" s="139">
        <v>44250</v>
      </c>
      <c r="C8470" t="s">
        <v>570</v>
      </c>
      <c r="D8470" t="s">
        <v>560</v>
      </c>
      <c r="E8470" s="140">
        <v>575</v>
      </c>
    </row>
    <row r="8471" spans="2:5">
      <c r="B8471" s="139">
        <v>44501</v>
      </c>
      <c r="C8471" t="s">
        <v>566</v>
      </c>
      <c r="D8471" t="s">
        <v>565</v>
      </c>
      <c r="E8471" s="140">
        <v>634</v>
      </c>
    </row>
    <row r="8472" spans="2:5">
      <c r="B8472" s="139">
        <v>44556</v>
      </c>
      <c r="C8472" t="s">
        <v>567</v>
      </c>
      <c r="D8472" t="s">
        <v>560</v>
      </c>
      <c r="E8472" s="140">
        <v>858</v>
      </c>
    </row>
    <row r="8473" spans="2:5">
      <c r="B8473" s="139">
        <v>44238</v>
      </c>
      <c r="C8473" t="s">
        <v>571</v>
      </c>
      <c r="D8473" t="s">
        <v>563</v>
      </c>
      <c r="E8473" s="140">
        <v>805</v>
      </c>
    </row>
    <row r="8474" spans="2:5">
      <c r="B8474" s="139">
        <v>44366</v>
      </c>
      <c r="C8474" t="s">
        <v>566</v>
      </c>
      <c r="D8474" t="s">
        <v>563</v>
      </c>
      <c r="E8474" s="140">
        <v>187</v>
      </c>
    </row>
    <row r="8475" spans="2:5">
      <c r="B8475" s="139">
        <v>44498</v>
      </c>
      <c r="C8475" t="s">
        <v>570</v>
      </c>
      <c r="D8475" t="s">
        <v>565</v>
      </c>
      <c r="E8475" s="140">
        <v>771</v>
      </c>
    </row>
    <row r="8476" spans="2:5">
      <c r="B8476" s="139">
        <v>44512</v>
      </c>
      <c r="C8476" t="s">
        <v>569</v>
      </c>
      <c r="D8476" t="s">
        <v>560</v>
      </c>
      <c r="E8476" s="140">
        <v>591</v>
      </c>
    </row>
    <row r="8477" spans="2:5">
      <c r="B8477" s="139">
        <v>44385</v>
      </c>
      <c r="C8477" t="s">
        <v>570</v>
      </c>
      <c r="D8477" t="s">
        <v>560</v>
      </c>
      <c r="E8477" s="140">
        <v>489</v>
      </c>
    </row>
    <row r="8478" spans="2:5">
      <c r="B8478" s="139">
        <v>44555</v>
      </c>
      <c r="C8478" t="s">
        <v>564</v>
      </c>
      <c r="D8478" t="s">
        <v>565</v>
      </c>
      <c r="E8478" s="140">
        <v>541</v>
      </c>
    </row>
    <row r="8479" spans="2:5">
      <c r="B8479" s="139">
        <v>44296</v>
      </c>
      <c r="C8479" t="s">
        <v>569</v>
      </c>
      <c r="D8479" t="s">
        <v>563</v>
      </c>
      <c r="E8479" s="140">
        <v>920</v>
      </c>
    </row>
    <row r="8480" spans="2:5">
      <c r="B8480" s="139">
        <v>44409</v>
      </c>
      <c r="C8480" t="s">
        <v>571</v>
      </c>
      <c r="D8480" t="s">
        <v>565</v>
      </c>
      <c r="E8480" s="140">
        <v>711</v>
      </c>
    </row>
    <row r="8481" spans="2:5">
      <c r="B8481" s="139">
        <v>44251</v>
      </c>
      <c r="C8481" t="s">
        <v>570</v>
      </c>
      <c r="D8481" t="s">
        <v>560</v>
      </c>
      <c r="E8481" s="140">
        <v>335</v>
      </c>
    </row>
    <row r="8482" spans="2:5">
      <c r="B8482" s="139">
        <v>44420</v>
      </c>
      <c r="C8482" t="s">
        <v>561</v>
      </c>
      <c r="D8482" t="s">
        <v>563</v>
      </c>
      <c r="E8482" s="140">
        <v>844</v>
      </c>
    </row>
    <row r="8483" spans="2:5">
      <c r="B8483" s="139">
        <v>44420</v>
      </c>
      <c r="C8483" t="s">
        <v>567</v>
      </c>
      <c r="D8483" t="s">
        <v>563</v>
      </c>
      <c r="E8483" s="140">
        <v>945</v>
      </c>
    </row>
    <row r="8484" spans="2:5">
      <c r="B8484" s="139">
        <v>44389</v>
      </c>
      <c r="C8484" t="s">
        <v>562</v>
      </c>
      <c r="D8484" t="s">
        <v>560</v>
      </c>
      <c r="E8484" s="140">
        <v>318</v>
      </c>
    </row>
    <row r="8485" spans="2:5">
      <c r="B8485" s="139">
        <v>44315</v>
      </c>
      <c r="C8485" t="s">
        <v>568</v>
      </c>
      <c r="D8485" t="s">
        <v>560</v>
      </c>
      <c r="E8485" s="140">
        <v>805</v>
      </c>
    </row>
    <row r="8486" spans="2:5">
      <c r="B8486" s="139">
        <v>44538</v>
      </c>
      <c r="C8486" t="s">
        <v>564</v>
      </c>
      <c r="D8486" t="s">
        <v>565</v>
      </c>
      <c r="E8486" s="140">
        <v>887</v>
      </c>
    </row>
    <row r="8487" spans="2:5">
      <c r="B8487" s="139">
        <v>44292</v>
      </c>
      <c r="C8487" t="s">
        <v>569</v>
      </c>
      <c r="D8487" t="s">
        <v>565</v>
      </c>
      <c r="E8487" s="140">
        <v>817</v>
      </c>
    </row>
    <row r="8488" spans="2:5">
      <c r="B8488" s="139">
        <v>44451</v>
      </c>
      <c r="C8488" t="s">
        <v>564</v>
      </c>
      <c r="D8488" t="s">
        <v>565</v>
      </c>
      <c r="E8488" s="140">
        <v>239</v>
      </c>
    </row>
    <row r="8489" spans="2:5">
      <c r="B8489" s="139">
        <v>44453</v>
      </c>
      <c r="C8489" t="s">
        <v>559</v>
      </c>
      <c r="D8489" t="s">
        <v>565</v>
      </c>
      <c r="E8489" s="140">
        <v>179</v>
      </c>
    </row>
    <row r="8490" spans="2:5">
      <c r="B8490" s="139">
        <v>44374</v>
      </c>
      <c r="C8490" t="s">
        <v>562</v>
      </c>
      <c r="D8490" t="s">
        <v>565</v>
      </c>
      <c r="E8490" s="140">
        <v>939</v>
      </c>
    </row>
    <row r="8491" spans="2:5">
      <c r="B8491" s="139">
        <v>44434</v>
      </c>
      <c r="C8491" t="s">
        <v>559</v>
      </c>
      <c r="D8491" t="s">
        <v>560</v>
      </c>
      <c r="E8491" s="140">
        <v>874</v>
      </c>
    </row>
    <row r="8492" spans="2:5">
      <c r="B8492" s="139">
        <v>44514</v>
      </c>
      <c r="C8492" t="s">
        <v>569</v>
      </c>
      <c r="D8492" t="s">
        <v>563</v>
      </c>
      <c r="E8492" s="140">
        <v>488</v>
      </c>
    </row>
    <row r="8493" spans="2:5">
      <c r="B8493" s="139">
        <v>44253</v>
      </c>
      <c r="C8493" t="s">
        <v>559</v>
      </c>
      <c r="D8493" t="s">
        <v>563</v>
      </c>
      <c r="E8493" s="140">
        <v>308</v>
      </c>
    </row>
    <row r="8494" spans="2:5">
      <c r="B8494" s="139">
        <v>44349</v>
      </c>
      <c r="C8494" t="s">
        <v>559</v>
      </c>
      <c r="D8494" t="s">
        <v>563</v>
      </c>
      <c r="E8494" s="140">
        <v>127</v>
      </c>
    </row>
    <row r="8495" spans="2:5">
      <c r="B8495" s="139">
        <v>44454</v>
      </c>
      <c r="C8495" t="s">
        <v>559</v>
      </c>
      <c r="D8495" t="s">
        <v>565</v>
      </c>
      <c r="E8495" s="140">
        <v>664</v>
      </c>
    </row>
    <row r="8496" spans="2:5">
      <c r="B8496" s="139">
        <v>44272</v>
      </c>
      <c r="C8496" t="s">
        <v>571</v>
      </c>
      <c r="D8496" t="s">
        <v>563</v>
      </c>
      <c r="E8496" s="140">
        <v>521</v>
      </c>
    </row>
    <row r="8497" spans="2:5">
      <c r="B8497" s="139">
        <v>44460</v>
      </c>
      <c r="C8497" t="s">
        <v>566</v>
      </c>
      <c r="D8497" t="s">
        <v>560</v>
      </c>
      <c r="E8497" s="140">
        <v>165</v>
      </c>
    </row>
    <row r="8498" spans="2:5">
      <c r="B8498" s="139">
        <v>44474</v>
      </c>
      <c r="C8498" t="s">
        <v>570</v>
      </c>
      <c r="D8498" t="s">
        <v>565</v>
      </c>
      <c r="E8498" s="140">
        <v>693</v>
      </c>
    </row>
    <row r="8499" spans="2:5">
      <c r="B8499" s="139">
        <v>44526</v>
      </c>
      <c r="C8499" t="s">
        <v>559</v>
      </c>
      <c r="D8499" t="s">
        <v>565</v>
      </c>
      <c r="E8499" s="140">
        <v>317</v>
      </c>
    </row>
    <row r="8500" spans="2:5">
      <c r="B8500" s="139">
        <v>44437</v>
      </c>
      <c r="C8500" t="s">
        <v>571</v>
      </c>
      <c r="D8500" t="s">
        <v>560</v>
      </c>
      <c r="E8500" s="140">
        <v>639</v>
      </c>
    </row>
    <row r="8501" spans="2:5">
      <c r="B8501" s="139">
        <v>44481</v>
      </c>
      <c r="C8501" t="s">
        <v>567</v>
      </c>
      <c r="D8501" t="s">
        <v>563</v>
      </c>
      <c r="E8501" s="140">
        <v>255</v>
      </c>
    </row>
    <row r="8502" spans="2:5">
      <c r="B8502" s="139">
        <v>44326</v>
      </c>
      <c r="C8502" t="s">
        <v>568</v>
      </c>
      <c r="D8502" t="s">
        <v>560</v>
      </c>
      <c r="E8502" s="140">
        <v>552</v>
      </c>
    </row>
    <row r="8503" spans="2:5">
      <c r="B8503" s="139">
        <v>44544</v>
      </c>
      <c r="C8503" t="s">
        <v>562</v>
      </c>
      <c r="D8503" t="s">
        <v>563</v>
      </c>
      <c r="E8503" s="140">
        <v>802</v>
      </c>
    </row>
    <row r="8504" spans="2:5">
      <c r="B8504" s="139">
        <v>44299</v>
      </c>
      <c r="C8504" t="s">
        <v>564</v>
      </c>
      <c r="D8504" t="s">
        <v>560</v>
      </c>
      <c r="E8504" s="140">
        <v>151</v>
      </c>
    </row>
    <row r="8505" spans="2:5">
      <c r="B8505" s="139">
        <v>44416</v>
      </c>
      <c r="C8505" t="s">
        <v>568</v>
      </c>
      <c r="D8505" t="s">
        <v>563</v>
      </c>
      <c r="E8505" s="140">
        <v>540</v>
      </c>
    </row>
    <row r="8506" spans="2:5">
      <c r="B8506" s="139">
        <v>44336</v>
      </c>
      <c r="C8506" t="s">
        <v>566</v>
      </c>
      <c r="D8506" t="s">
        <v>565</v>
      </c>
      <c r="E8506" s="140">
        <v>904</v>
      </c>
    </row>
    <row r="8507" spans="2:5">
      <c r="B8507" s="139">
        <v>44224</v>
      </c>
      <c r="C8507" t="s">
        <v>571</v>
      </c>
      <c r="D8507" t="s">
        <v>563</v>
      </c>
      <c r="E8507" s="140">
        <v>552</v>
      </c>
    </row>
    <row r="8508" spans="2:5">
      <c r="B8508" s="139">
        <v>44498</v>
      </c>
      <c r="C8508" t="s">
        <v>568</v>
      </c>
      <c r="D8508" t="s">
        <v>565</v>
      </c>
      <c r="E8508" s="140">
        <v>224</v>
      </c>
    </row>
    <row r="8509" spans="2:5">
      <c r="B8509" s="139">
        <v>44199</v>
      </c>
      <c r="C8509" t="s">
        <v>569</v>
      </c>
      <c r="D8509" t="s">
        <v>565</v>
      </c>
      <c r="E8509" s="140">
        <v>797</v>
      </c>
    </row>
    <row r="8510" spans="2:5">
      <c r="B8510" s="139">
        <v>44401</v>
      </c>
      <c r="C8510" t="s">
        <v>559</v>
      </c>
      <c r="D8510" t="s">
        <v>560</v>
      </c>
      <c r="E8510" s="140">
        <v>493</v>
      </c>
    </row>
    <row r="8511" spans="2:5">
      <c r="B8511" s="139">
        <v>44506</v>
      </c>
      <c r="C8511" t="s">
        <v>567</v>
      </c>
      <c r="D8511" t="s">
        <v>560</v>
      </c>
      <c r="E8511" s="140">
        <v>860</v>
      </c>
    </row>
    <row r="8512" spans="2:5">
      <c r="B8512" s="139">
        <v>44272</v>
      </c>
      <c r="C8512" t="s">
        <v>568</v>
      </c>
      <c r="D8512" t="s">
        <v>565</v>
      </c>
      <c r="E8512" s="140">
        <v>967</v>
      </c>
    </row>
    <row r="8513" spans="2:5">
      <c r="B8513" s="139">
        <v>44338</v>
      </c>
      <c r="C8513" t="s">
        <v>559</v>
      </c>
      <c r="D8513" t="s">
        <v>565</v>
      </c>
      <c r="E8513" s="140">
        <v>944</v>
      </c>
    </row>
    <row r="8514" spans="2:5">
      <c r="B8514" s="139">
        <v>44492</v>
      </c>
      <c r="C8514" t="s">
        <v>566</v>
      </c>
      <c r="D8514" t="s">
        <v>565</v>
      </c>
      <c r="E8514" s="140">
        <v>214</v>
      </c>
    </row>
    <row r="8515" spans="2:5">
      <c r="B8515" s="139">
        <v>44397</v>
      </c>
      <c r="C8515" t="s">
        <v>568</v>
      </c>
      <c r="D8515" t="s">
        <v>563</v>
      </c>
      <c r="E8515" s="140">
        <v>333</v>
      </c>
    </row>
    <row r="8516" spans="2:5">
      <c r="B8516" s="139">
        <v>44341</v>
      </c>
      <c r="C8516" t="s">
        <v>567</v>
      </c>
      <c r="D8516" t="s">
        <v>565</v>
      </c>
      <c r="E8516" s="140">
        <v>293</v>
      </c>
    </row>
    <row r="8517" spans="2:5">
      <c r="B8517" s="139">
        <v>44410</v>
      </c>
      <c r="C8517" t="s">
        <v>570</v>
      </c>
      <c r="D8517" t="s">
        <v>563</v>
      </c>
      <c r="E8517" s="140">
        <v>573</v>
      </c>
    </row>
    <row r="8518" spans="2:5">
      <c r="B8518" s="139">
        <v>44276</v>
      </c>
      <c r="C8518" t="s">
        <v>570</v>
      </c>
      <c r="D8518" t="s">
        <v>565</v>
      </c>
      <c r="E8518" s="140">
        <v>106</v>
      </c>
    </row>
    <row r="8519" spans="2:5">
      <c r="B8519" s="139">
        <v>44412</v>
      </c>
      <c r="C8519" t="s">
        <v>568</v>
      </c>
      <c r="D8519" t="s">
        <v>560</v>
      </c>
      <c r="E8519" s="140">
        <v>756</v>
      </c>
    </row>
    <row r="8520" spans="2:5">
      <c r="B8520" s="139">
        <v>44524</v>
      </c>
      <c r="C8520" t="s">
        <v>561</v>
      </c>
      <c r="D8520" t="s">
        <v>563</v>
      </c>
      <c r="E8520" s="140">
        <v>381</v>
      </c>
    </row>
    <row r="8521" spans="2:5">
      <c r="B8521" s="139">
        <v>44553</v>
      </c>
      <c r="C8521" t="s">
        <v>559</v>
      </c>
      <c r="D8521" t="s">
        <v>563</v>
      </c>
      <c r="E8521" s="140">
        <v>523</v>
      </c>
    </row>
    <row r="8522" spans="2:5">
      <c r="B8522" s="139">
        <v>44259</v>
      </c>
      <c r="C8522" t="s">
        <v>561</v>
      </c>
      <c r="D8522" t="s">
        <v>560</v>
      </c>
      <c r="E8522" s="140">
        <v>162</v>
      </c>
    </row>
    <row r="8523" spans="2:5">
      <c r="B8523" s="139">
        <v>44474</v>
      </c>
      <c r="C8523" t="s">
        <v>562</v>
      </c>
      <c r="D8523" t="s">
        <v>565</v>
      </c>
      <c r="E8523" s="140">
        <v>228</v>
      </c>
    </row>
    <row r="8524" spans="2:5">
      <c r="B8524" s="139">
        <v>44372</v>
      </c>
      <c r="C8524" t="s">
        <v>559</v>
      </c>
      <c r="D8524" t="s">
        <v>565</v>
      </c>
      <c r="E8524" s="140">
        <v>877</v>
      </c>
    </row>
    <row r="8525" spans="2:5">
      <c r="B8525" s="139">
        <v>44513</v>
      </c>
      <c r="C8525" t="s">
        <v>562</v>
      </c>
      <c r="D8525" t="s">
        <v>565</v>
      </c>
      <c r="E8525" s="140">
        <v>941</v>
      </c>
    </row>
    <row r="8526" spans="2:5">
      <c r="B8526" s="139">
        <v>44314</v>
      </c>
      <c r="C8526" t="s">
        <v>570</v>
      </c>
      <c r="D8526" t="s">
        <v>560</v>
      </c>
      <c r="E8526" s="140">
        <v>875</v>
      </c>
    </row>
    <row r="8527" spans="2:5">
      <c r="B8527" s="139">
        <v>44252</v>
      </c>
      <c r="C8527" t="s">
        <v>562</v>
      </c>
      <c r="D8527" t="s">
        <v>565</v>
      </c>
      <c r="E8527" s="140">
        <v>697</v>
      </c>
    </row>
    <row r="8528" spans="2:5">
      <c r="B8528" s="139">
        <v>44253</v>
      </c>
      <c r="C8528" t="s">
        <v>561</v>
      </c>
      <c r="D8528" t="s">
        <v>563</v>
      </c>
      <c r="E8528" s="140">
        <v>838</v>
      </c>
    </row>
    <row r="8529" spans="2:5">
      <c r="B8529" s="139">
        <v>44301</v>
      </c>
      <c r="C8529" t="s">
        <v>570</v>
      </c>
      <c r="D8529" t="s">
        <v>560</v>
      </c>
      <c r="E8529" s="140">
        <v>811</v>
      </c>
    </row>
    <row r="8530" spans="2:5">
      <c r="B8530" s="139">
        <v>44329</v>
      </c>
      <c r="C8530" t="s">
        <v>570</v>
      </c>
      <c r="D8530" t="s">
        <v>565</v>
      </c>
      <c r="E8530" s="140">
        <v>871</v>
      </c>
    </row>
    <row r="8531" spans="2:5">
      <c r="B8531" s="139">
        <v>44259</v>
      </c>
      <c r="C8531" t="s">
        <v>568</v>
      </c>
      <c r="D8531" t="s">
        <v>560</v>
      </c>
      <c r="E8531" s="140">
        <v>912</v>
      </c>
    </row>
    <row r="8532" spans="2:5">
      <c r="B8532" s="139">
        <v>44240</v>
      </c>
      <c r="C8532" t="s">
        <v>567</v>
      </c>
      <c r="D8532" t="s">
        <v>565</v>
      </c>
      <c r="E8532" s="140">
        <v>883</v>
      </c>
    </row>
    <row r="8533" spans="2:5">
      <c r="B8533" s="139">
        <v>44207</v>
      </c>
      <c r="C8533" t="s">
        <v>561</v>
      </c>
      <c r="D8533" t="s">
        <v>560</v>
      </c>
      <c r="E8533" s="140">
        <v>712</v>
      </c>
    </row>
    <row r="8534" spans="2:5">
      <c r="B8534" s="139">
        <v>44545</v>
      </c>
      <c r="C8534" t="s">
        <v>567</v>
      </c>
      <c r="D8534" t="s">
        <v>560</v>
      </c>
      <c r="E8534" s="140">
        <v>490</v>
      </c>
    </row>
    <row r="8535" spans="2:5">
      <c r="B8535" s="139">
        <v>44273</v>
      </c>
      <c r="C8535" t="s">
        <v>566</v>
      </c>
      <c r="D8535" t="s">
        <v>560</v>
      </c>
      <c r="E8535" s="140">
        <v>144</v>
      </c>
    </row>
    <row r="8536" spans="2:5">
      <c r="B8536" s="139">
        <v>44331</v>
      </c>
      <c r="C8536" t="s">
        <v>571</v>
      </c>
      <c r="D8536" t="s">
        <v>563</v>
      </c>
      <c r="E8536" s="140">
        <v>871</v>
      </c>
    </row>
    <row r="8537" spans="2:5">
      <c r="B8537" s="139">
        <v>44326</v>
      </c>
      <c r="C8537" t="s">
        <v>570</v>
      </c>
      <c r="D8537" t="s">
        <v>560</v>
      </c>
      <c r="E8537" s="140">
        <v>785</v>
      </c>
    </row>
    <row r="8538" spans="2:5">
      <c r="B8538" s="139">
        <v>44496</v>
      </c>
      <c r="C8538" t="s">
        <v>559</v>
      </c>
      <c r="D8538" t="s">
        <v>565</v>
      </c>
      <c r="E8538" s="140">
        <v>324</v>
      </c>
    </row>
    <row r="8539" spans="2:5">
      <c r="B8539" s="139">
        <v>44467</v>
      </c>
      <c r="C8539" t="s">
        <v>571</v>
      </c>
      <c r="D8539" t="s">
        <v>560</v>
      </c>
      <c r="E8539" s="140">
        <v>451</v>
      </c>
    </row>
    <row r="8540" spans="2:5">
      <c r="B8540" s="139">
        <v>44386</v>
      </c>
      <c r="C8540" t="s">
        <v>569</v>
      </c>
      <c r="D8540" t="s">
        <v>560</v>
      </c>
      <c r="E8540" s="140">
        <v>238</v>
      </c>
    </row>
    <row r="8541" spans="2:5">
      <c r="B8541" s="139">
        <v>44421</v>
      </c>
      <c r="C8541" t="s">
        <v>570</v>
      </c>
      <c r="D8541" t="s">
        <v>560</v>
      </c>
      <c r="E8541" s="140">
        <v>723</v>
      </c>
    </row>
    <row r="8542" spans="2:5">
      <c r="B8542" s="139">
        <v>44303</v>
      </c>
      <c r="C8542" t="s">
        <v>568</v>
      </c>
      <c r="D8542" t="s">
        <v>560</v>
      </c>
      <c r="E8542" s="140">
        <v>904</v>
      </c>
    </row>
    <row r="8543" spans="2:5">
      <c r="B8543" s="139">
        <v>44504</v>
      </c>
      <c r="C8543" t="s">
        <v>569</v>
      </c>
      <c r="D8543" t="s">
        <v>560</v>
      </c>
      <c r="E8543" s="140">
        <v>871</v>
      </c>
    </row>
    <row r="8544" spans="2:5">
      <c r="B8544" s="139">
        <v>44308</v>
      </c>
      <c r="C8544" t="s">
        <v>569</v>
      </c>
      <c r="D8544" t="s">
        <v>565</v>
      </c>
      <c r="E8544" s="140">
        <v>546</v>
      </c>
    </row>
    <row r="8545" spans="2:5">
      <c r="B8545" s="139">
        <v>44460</v>
      </c>
      <c r="C8545" t="s">
        <v>571</v>
      </c>
      <c r="D8545" t="s">
        <v>565</v>
      </c>
      <c r="E8545" s="140">
        <v>938</v>
      </c>
    </row>
    <row r="8546" spans="2:5">
      <c r="B8546" s="139">
        <v>44201</v>
      </c>
      <c r="C8546" t="s">
        <v>561</v>
      </c>
      <c r="D8546" t="s">
        <v>565</v>
      </c>
      <c r="E8546" s="140">
        <v>656</v>
      </c>
    </row>
    <row r="8547" spans="2:5">
      <c r="B8547" s="139">
        <v>44200</v>
      </c>
      <c r="C8547" t="s">
        <v>569</v>
      </c>
      <c r="D8547" t="s">
        <v>563</v>
      </c>
      <c r="E8547" s="140">
        <v>445</v>
      </c>
    </row>
    <row r="8548" spans="2:5">
      <c r="B8548" s="139">
        <v>44314</v>
      </c>
      <c r="C8548" t="s">
        <v>559</v>
      </c>
      <c r="D8548" t="s">
        <v>565</v>
      </c>
      <c r="E8548" s="140">
        <v>691</v>
      </c>
    </row>
    <row r="8549" spans="2:5">
      <c r="B8549" s="139">
        <v>44210</v>
      </c>
      <c r="C8549" t="s">
        <v>567</v>
      </c>
      <c r="D8549" t="s">
        <v>563</v>
      </c>
      <c r="E8549" s="140">
        <v>516</v>
      </c>
    </row>
    <row r="8550" spans="2:5">
      <c r="B8550" s="139">
        <v>44382</v>
      </c>
      <c r="C8550" t="s">
        <v>561</v>
      </c>
      <c r="D8550" t="s">
        <v>560</v>
      </c>
      <c r="E8550" s="140">
        <v>867</v>
      </c>
    </row>
    <row r="8551" spans="2:5">
      <c r="B8551" s="139">
        <v>44432</v>
      </c>
      <c r="C8551" t="s">
        <v>568</v>
      </c>
      <c r="D8551" t="s">
        <v>563</v>
      </c>
      <c r="E8551" s="140">
        <v>310</v>
      </c>
    </row>
    <row r="8552" spans="2:5">
      <c r="B8552" s="139">
        <v>44462</v>
      </c>
      <c r="C8552" t="s">
        <v>570</v>
      </c>
      <c r="D8552" t="s">
        <v>560</v>
      </c>
      <c r="E8552" s="140">
        <v>358</v>
      </c>
    </row>
    <row r="8553" spans="2:5">
      <c r="B8553" s="139">
        <v>44560</v>
      </c>
      <c r="C8553" t="s">
        <v>562</v>
      </c>
      <c r="D8553" t="s">
        <v>560</v>
      </c>
      <c r="E8553" s="140">
        <v>222</v>
      </c>
    </row>
    <row r="8554" spans="2:5">
      <c r="B8554" s="139">
        <v>44214</v>
      </c>
      <c r="C8554" t="s">
        <v>562</v>
      </c>
      <c r="D8554" t="s">
        <v>565</v>
      </c>
      <c r="E8554" s="140">
        <v>367</v>
      </c>
    </row>
    <row r="8555" spans="2:5">
      <c r="B8555" s="139">
        <v>44478</v>
      </c>
      <c r="C8555" t="s">
        <v>561</v>
      </c>
      <c r="D8555" t="s">
        <v>563</v>
      </c>
      <c r="E8555" s="140">
        <v>481</v>
      </c>
    </row>
    <row r="8556" spans="2:5">
      <c r="B8556" s="139">
        <v>44236</v>
      </c>
      <c r="C8556" t="s">
        <v>570</v>
      </c>
      <c r="D8556" t="s">
        <v>565</v>
      </c>
      <c r="E8556" s="140">
        <v>981</v>
      </c>
    </row>
    <row r="8557" spans="2:5">
      <c r="B8557" s="139">
        <v>44217</v>
      </c>
      <c r="C8557" t="s">
        <v>569</v>
      </c>
      <c r="D8557" t="s">
        <v>565</v>
      </c>
      <c r="E8557" s="140">
        <v>727</v>
      </c>
    </row>
    <row r="8558" spans="2:5">
      <c r="B8558" s="139">
        <v>44410</v>
      </c>
      <c r="C8558" t="s">
        <v>562</v>
      </c>
      <c r="D8558" t="s">
        <v>565</v>
      </c>
      <c r="E8558" s="140">
        <v>105</v>
      </c>
    </row>
    <row r="8559" spans="2:5">
      <c r="B8559" s="139">
        <v>44413</v>
      </c>
      <c r="C8559" t="s">
        <v>559</v>
      </c>
      <c r="D8559" t="s">
        <v>565</v>
      </c>
      <c r="E8559" s="140">
        <v>487</v>
      </c>
    </row>
    <row r="8560" spans="2:5">
      <c r="B8560" s="139">
        <v>44557</v>
      </c>
      <c r="C8560" t="s">
        <v>566</v>
      </c>
      <c r="D8560" t="s">
        <v>565</v>
      </c>
      <c r="E8560" s="140">
        <v>778</v>
      </c>
    </row>
    <row r="8561" spans="2:5">
      <c r="B8561" s="139">
        <v>44272</v>
      </c>
      <c r="C8561" t="s">
        <v>561</v>
      </c>
      <c r="D8561" t="s">
        <v>565</v>
      </c>
      <c r="E8561" s="140">
        <v>623</v>
      </c>
    </row>
    <row r="8562" spans="2:5">
      <c r="B8562" s="139">
        <v>44407</v>
      </c>
      <c r="C8562" t="s">
        <v>562</v>
      </c>
      <c r="D8562" t="s">
        <v>563</v>
      </c>
      <c r="E8562" s="140">
        <v>563</v>
      </c>
    </row>
    <row r="8563" spans="2:5">
      <c r="B8563" s="139">
        <v>44460</v>
      </c>
      <c r="C8563" t="s">
        <v>568</v>
      </c>
      <c r="D8563" t="s">
        <v>560</v>
      </c>
      <c r="E8563" s="140">
        <v>270</v>
      </c>
    </row>
    <row r="8564" spans="2:5">
      <c r="B8564" s="139">
        <v>44470</v>
      </c>
      <c r="C8564" t="s">
        <v>571</v>
      </c>
      <c r="D8564" t="s">
        <v>565</v>
      </c>
      <c r="E8564" s="140">
        <v>990</v>
      </c>
    </row>
    <row r="8565" spans="2:5">
      <c r="B8565" s="139">
        <v>44522</v>
      </c>
      <c r="C8565" t="s">
        <v>570</v>
      </c>
      <c r="D8565" t="s">
        <v>560</v>
      </c>
      <c r="E8565" s="140">
        <v>569</v>
      </c>
    </row>
    <row r="8566" spans="2:5">
      <c r="B8566" s="139">
        <v>44276</v>
      </c>
      <c r="C8566" t="s">
        <v>566</v>
      </c>
      <c r="D8566" t="s">
        <v>563</v>
      </c>
      <c r="E8566" s="140">
        <v>427</v>
      </c>
    </row>
    <row r="8567" spans="2:5">
      <c r="B8567" s="139">
        <v>44331</v>
      </c>
      <c r="C8567" t="s">
        <v>568</v>
      </c>
      <c r="D8567" t="s">
        <v>565</v>
      </c>
      <c r="E8567" s="140">
        <v>160</v>
      </c>
    </row>
    <row r="8568" spans="2:5">
      <c r="B8568" s="139">
        <v>44532</v>
      </c>
      <c r="C8568" t="s">
        <v>569</v>
      </c>
      <c r="D8568" t="s">
        <v>563</v>
      </c>
      <c r="E8568" s="140">
        <v>488</v>
      </c>
    </row>
    <row r="8569" spans="2:5">
      <c r="B8569" s="139">
        <v>44210</v>
      </c>
      <c r="C8569" t="s">
        <v>562</v>
      </c>
      <c r="D8569" t="s">
        <v>565</v>
      </c>
      <c r="E8569" s="140">
        <v>878</v>
      </c>
    </row>
    <row r="8570" spans="2:5">
      <c r="B8570" s="139">
        <v>44420</v>
      </c>
      <c r="C8570" t="s">
        <v>569</v>
      </c>
      <c r="D8570" t="s">
        <v>560</v>
      </c>
      <c r="E8570" s="140">
        <v>149</v>
      </c>
    </row>
    <row r="8571" spans="2:5">
      <c r="B8571" s="139">
        <v>44283</v>
      </c>
      <c r="C8571" t="s">
        <v>570</v>
      </c>
      <c r="D8571" t="s">
        <v>565</v>
      </c>
      <c r="E8571" s="140">
        <v>450</v>
      </c>
    </row>
    <row r="8572" spans="2:5">
      <c r="B8572" s="139">
        <v>44381</v>
      </c>
      <c r="C8572" t="s">
        <v>570</v>
      </c>
      <c r="D8572" t="s">
        <v>563</v>
      </c>
      <c r="E8572" s="140">
        <v>656</v>
      </c>
    </row>
    <row r="8573" spans="2:5">
      <c r="B8573" s="139">
        <v>44475</v>
      </c>
      <c r="C8573" t="s">
        <v>559</v>
      </c>
      <c r="D8573" t="s">
        <v>563</v>
      </c>
      <c r="E8573" s="140">
        <v>485</v>
      </c>
    </row>
    <row r="8574" spans="2:5">
      <c r="B8574" s="139">
        <v>44531</v>
      </c>
      <c r="C8574" t="s">
        <v>564</v>
      </c>
      <c r="D8574" t="s">
        <v>565</v>
      </c>
      <c r="E8574" s="140">
        <v>757</v>
      </c>
    </row>
    <row r="8575" spans="2:5">
      <c r="B8575" s="139">
        <v>44492</v>
      </c>
      <c r="C8575" t="s">
        <v>564</v>
      </c>
      <c r="D8575" t="s">
        <v>560</v>
      </c>
      <c r="E8575" s="140">
        <v>201</v>
      </c>
    </row>
    <row r="8576" spans="2:5">
      <c r="B8576" s="139">
        <v>44401</v>
      </c>
      <c r="C8576" t="s">
        <v>566</v>
      </c>
      <c r="D8576" t="s">
        <v>563</v>
      </c>
      <c r="E8576" s="140">
        <v>342</v>
      </c>
    </row>
    <row r="8577" spans="2:5">
      <c r="B8577" s="139">
        <v>44307</v>
      </c>
      <c r="C8577" t="s">
        <v>566</v>
      </c>
      <c r="D8577" t="s">
        <v>560</v>
      </c>
      <c r="E8577" s="140">
        <v>188</v>
      </c>
    </row>
    <row r="8578" spans="2:5">
      <c r="B8578" s="139">
        <v>44510</v>
      </c>
      <c r="C8578" t="s">
        <v>567</v>
      </c>
      <c r="D8578" t="s">
        <v>565</v>
      </c>
      <c r="E8578" s="140">
        <v>762</v>
      </c>
    </row>
    <row r="8579" spans="2:5">
      <c r="B8579" s="139">
        <v>44494</v>
      </c>
      <c r="C8579" t="s">
        <v>559</v>
      </c>
      <c r="D8579" t="s">
        <v>563</v>
      </c>
      <c r="E8579" s="140">
        <v>924</v>
      </c>
    </row>
    <row r="8580" spans="2:5">
      <c r="B8580" s="139">
        <v>44338</v>
      </c>
      <c r="C8580" t="s">
        <v>562</v>
      </c>
      <c r="D8580" t="s">
        <v>560</v>
      </c>
      <c r="E8580" s="140">
        <v>111</v>
      </c>
    </row>
    <row r="8581" spans="2:5">
      <c r="B8581" s="139">
        <v>44214</v>
      </c>
      <c r="C8581" t="s">
        <v>570</v>
      </c>
      <c r="D8581" t="s">
        <v>565</v>
      </c>
      <c r="E8581" s="140">
        <v>349</v>
      </c>
    </row>
    <row r="8582" spans="2:5">
      <c r="B8582" s="139">
        <v>44439</v>
      </c>
      <c r="C8582" t="s">
        <v>561</v>
      </c>
      <c r="D8582" t="s">
        <v>560</v>
      </c>
      <c r="E8582" s="140">
        <v>485</v>
      </c>
    </row>
    <row r="8583" spans="2:5">
      <c r="B8583" s="139">
        <v>44518</v>
      </c>
      <c r="C8583" t="s">
        <v>567</v>
      </c>
      <c r="D8583" t="s">
        <v>560</v>
      </c>
      <c r="E8583" s="140">
        <v>771</v>
      </c>
    </row>
    <row r="8584" spans="2:5">
      <c r="B8584" s="139">
        <v>44542</v>
      </c>
      <c r="C8584" t="s">
        <v>567</v>
      </c>
      <c r="D8584" t="s">
        <v>560</v>
      </c>
      <c r="E8584" s="140">
        <v>747</v>
      </c>
    </row>
    <row r="8585" spans="2:5">
      <c r="B8585" s="139">
        <v>44457</v>
      </c>
      <c r="C8585" t="s">
        <v>564</v>
      </c>
      <c r="D8585" t="s">
        <v>560</v>
      </c>
      <c r="E8585" s="140">
        <v>940</v>
      </c>
    </row>
    <row r="8586" spans="2:5">
      <c r="B8586" s="139">
        <v>44539</v>
      </c>
      <c r="C8586" t="s">
        <v>559</v>
      </c>
      <c r="D8586" t="s">
        <v>563</v>
      </c>
      <c r="E8586" s="140">
        <v>168</v>
      </c>
    </row>
    <row r="8587" spans="2:5">
      <c r="B8587" s="139">
        <v>44205</v>
      </c>
      <c r="C8587" t="s">
        <v>566</v>
      </c>
      <c r="D8587" t="s">
        <v>563</v>
      </c>
      <c r="E8587" s="140">
        <v>983</v>
      </c>
    </row>
    <row r="8588" spans="2:5">
      <c r="B8588" s="139">
        <v>44244</v>
      </c>
      <c r="C8588" t="s">
        <v>566</v>
      </c>
      <c r="D8588" t="s">
        <v>560</v>
      </c>
      <c r="E8588" s="140">
        <v>803</v>
      </c>
    </row>
    <row r="8589" spans="2:5">
      <c r="B8589" s="139">
        <v>44342</v>
      </c>
      <c r="C8589" t="s">
        <v>568</v>
      </c>
      <c r="D8589" t="s">
        <v>560</v>
      </c>
      <c r="E8589" s="140">
        <v>931</v>
      </c>
    </row>
    <row r="8590" spans="2:5">
      <c r="B8590" s="139">
        <v>44398</v>
      </c>
      <c r="C8590" t="s">
        <v>564</v>
      </c>
      <c r="D8590" t="s">
        <v>563</v>
      </c>
      <c r="E8590" s="140">
        <v>223</v>
      </c>
    </row>
    <row r="8591" spans="2:5">
      <c r="B8591" s="139">
        <v>44534</v>
      </c>
      <c r="C8591" t="s">
        <v>568</v>
      </c>
      <c r="D8591" t="s">
        <v>560</v>
      </c>
      <c r="E8591" s="140">
        <v>148</v>
      </c>
    </row>
    <row r="8592" spans="2:5">
      <c r="B8592" s="139">
        <v>44435</v>
      </c>
      <c r="C8592" t="s">
        <v>568</v>
      </c>
      <c r="D8592" t="s">
        <v>560</v>
      </c>
      <c r="E8592" s="140">
        <v>625</v>
      </c>
    </row>
    <row r="8593" spans="2:5">
      <c r="B8593" s="139">
        <v>44325</v>
      </c>
      <c r="C8593" t="s">
        <v>559</v>
      </c>
      <c r="D8593" t="s">
        <v>563</v>
      </c>
      <c r="E8593" s="140">
        <v>235</v>
      </c>
    </row>
    <row r="8594" spans="2:5">
      <c r="B8594" s="139">
        <v>44364</v>
      </c>
      <c r="C8594" t="s">
        <v>566</v>
      </c>
      <c r="D8594" t="s">
        <v>565</v>
      </c>
      <c r="E8594" s="140">
        <v>578</v>
      </c>
    </row>
    <row r="8595" spans="2:5">
      <c r="B8595" s="139">
        <v>44339</v>
      </c>
      <c r="C8595" t="s">
        <v>564</v>
      </c>
      <c r="D8595" t="s">
        <v>560</v>
      </c>
      <c r="E8595" s="140">
        <v>872</v>
      </c>
    </row>
    <row r="8596" spans="2:5">
      <c r="B8596" s="139">
        <v>44397</v>
      </c>
      <c r="C8596" t="s">
        <v>559</v>
      </c>
      <c r="D8596" t="s">
        <v>563</v>
      </c>
      <c r="E8596" s="140">
        <v>375</v>
      </c>
    </row>
    <row r="8597" spans="2:5">
      <c r="B8597" s="139">
        <v>44547</v>
      </c>
      <c r="C8597" t="s">
        <v>562</v>
      </c>
      <c r="D8597" t="s">
        <v>565</v>
      </c>
      <c r="E8597" s="140">
        <v>800</v>
      </c>
    </row>
    <row r="8598" spans="2:5">
      <c r="B8598" s="139">
        <v>44422</v>
      </c>
      <c r="C8598" t="s">
        <v>561</v>
      </c>
      <c r="D8598" t="s">
        <v>565</v>
      </c>
      <c r="E8598" s="140">
        <v>879</v>
      </c>
    </row>
    <row r="8599" spans="2:5">
      <c r="B8599" s="139">
        <v>44415</v>
      </c>
      <c r="C8599" t="s">
        <v>571</v>
      </c>
      <c r="D8599" t="s">
        <v>565</v>
      </c>
      <c r="E8599" s="140">
        <v>377</v>
      </c>
    </row>
    <row r="8600" spans="2:5">
      <c r="B8600" s="139">
        <v>44416</v>
      </c>
      <c r="C8600" t="s">
        <v>570</v>
      </c>
      <c r="D8600" t="s">
        <v>560</v>
      </c>
      <c r="E8600" s="140">
        <v>750</v>
      </c>
    </row>
    <row r="8601" spans="2:5">
      <c r="B8601" s="139">
        <v>44231</v>
      </c>
      <c r="C8601" t="s">
        <v>564</v>
      </c>
      <c r="D8601" t="s">
        <v>565</v>
      </c>
      <c r="E8601" s="140">
        <v>240</v>
      </c>
    </row>
    <row r="8602" spans="2:5">
      <c r="B8602" s="139">
        <v>44396</v>
      </c>
      <c r="C8602" t="s">
        <v>570</v>
      </c>
      <c r="D8602" t="s">
        <v>565</v>
      </c>
      <c r="E8602" s="140">
        <v>682</v>
      </c>
    </row>
    <row r="8603" spans="2:5">
      <c r="B8603" s="139">
        <v>44224</v>
      </c>
      <c r="C8603" t="s">
        <v>562</v>
      </c>
      <c r="D8603" t="s">
        <v>563</v>
      </c>
      <c r="E8603" s="140">
        <v>925</v>
      </c>
    </row>
    <row r="8604" spans="2:5">
      <c r="B8604" s="139">
        <v>44318</v>
      </c>
      <c r="C8604" t="s">
        <v>567</v>
      </c>
      <c r="D8604" t="s">
        <v>565</v>
      </c>
      <c r="E8604" s="140">
        <v>121</v>
      </c>
    </row>
    <row r="8605" spans="2:5">
      <c r="B8605" s="139">
        <v>44510</v>
      </c>
      <c r="C8605" t="s">
        <v>570</v>
      </c>
      <c r="D8605" t="s">
        <v>563</v>
      </c>
      <c r="E8605" s="140">
        <v>483</v>
      </c>
    </row>
    <row r="8606" spans="2:5">
      <c r="B8606" s="139">
        <v>44424</v>
      </c>
      <c r="C8606" t="s">
        <v>567</v>
      </c>
      <c r="D8606" t="s">
        <v>560</v>
      </c>
      <c r="E8606" s="140">
        <v>927</v>
      </c>
    </row>
    <row r="8607" spans="2:5">
      <c r="B8607" s="139">
        <v>44457</v>
      </c>
      <c r="C8607" t="s">
        <v>568</v>
      </c>
      <c r="D8607" t="s">
        <v>565</v>
      </c>
      <c r="E8607" s="140">
        <v>775</v>
      </c>
    </row>
    <row r="8608" spans="2:5">
      <c r="B8608" s="139">
        <v>44247</v>
      </c>
      <c r="C8608" t="s">
        <v>559</v>
      </c>
      <c r="D8608" t="s">
        <v>560</v>
      </c>
      <c r="E8608" s="140">
        <v>692</v>
      </c>
    </row>
    <row r="8609" spans="2:5">
      <c r="B8609" s="139">
        <v>44468</v>
      </c>
      <c r="C8609" t="s">
        <v>561</v>
      </c>
      <c r="D8609" t="s">
        <v>560</v>
      </c>
      <c r="E8609" s="140">
        <v>813</v>
      </c>
    </row>
    <row r="8610" spans="2:5">
      <c r="B8610" s="139">
        <v>44209</v>
      </c>
      <c r="C8610" t="s">
        <v>570</v>
      </c>
      <c r="D8610" t="s">
        <v>565</v>
      </c>
      <c r="E8610" s="140">
        <v>513</v>
      </c>
    </row>
    <row r="8611" spans="2:5">
      <c r="B8611" s="139">
        <v>44351</v>
      </c>
      <c r="C8611" t="s">
        <v>561</v>
      </c>
      <c r="D8611" t="s">
        <v>565</v>
      </c>
      <c r="E8611" s="140">
        <v>377</v>
      </c>
    </row>
    <row r="8612" spans="2:5">
      <c r="B8612" s="139">
        <v>44312</v>
      </c>
      <c r="C8612" t="s">
        <v>559</v>
      </c>
      <c r="D8612" t="s">
        <v>565</v>
      </c>
      <c r="E8612" s="140">
        <v>602</v>
      </c>
    </row>
    <row r="8613" spans="2:5">
      <c r="B8613" s="139">
        <v>44251</v>
      </c>
      <c r="C8613" t="s">
        <v>564</v>
      </c>
      <c r="D8613" t="s">
        <v>560</v>
      </c>
      <c r="E8613" s="140">
        <v>688</v>
      </c>
    </row>
    <row r="8614" spans="2:5">
      <c r="B8614" s="139">
        <v>44498</v>
      </c>
      <c r="C8614" t="s">
        <v>559</v>
      </c>
      <c r="D8614" t="s">
        <v>563</v>
      </c>
      <c r="E8614" s="140">
        <v>605</v>
      </c>
    </row>
    <row r="8615" spans="2:5">
      <c r="B8615" s="139">
        <v>44366</v>
      </c>
      <c r="C8615" t="s">
        <v>569</v>
      </c>
      <c r="D8615" t="s">
        <v>563</v>
      </c>
      <c r="E8615" s="140">
        <v>400</v>
      </c>
    </row>
    <row r="8616" spans="2:5">
      <c r="B8616" s="139">
        <v>44322</v>
      </c>
      <c r="C8616" t="s">
        <v>562</v>
      </c>
      <c r="D8616" t="s">
        <v>565</v>
      </c>
      <c r="E8616" s="140">
        <v>549</v>
      </c>
    </row>
    <row r="8617" spans="2:5">
      <c r="B8617" s="139">
        <v>44304</v>
      </c>
      <c r="C8617" t="s">
        <v>571</v>
      </c>
      <c r="D8617" t="s">
        <v>560</v>
      </c>
      <c r="E8617" s="140">
        <v>886</v>
      </c>
    </row>
    <row r="8618" spans="2:5">
      <c r="B8618" s="139">
        <v>44443</v>
      </c>
      <c r="C8618" t="s">
        <v>567</v>
      </c>
      <c r="D8618" t="s">
        <v>560</v>
      </c>
      <c r="E8618" s="140">
        <v>571</v>
      </c>
    </row>
    <row r="8619" spans="2:5">
      <c r="B8619" s="139">
        <v>44477</v>
      </c>
      <c r="C8619" t="s">
        <v>568</v>
      </c>
      <c r="D8619" t="s">
        <v>565</v>
      </c>
      <c r="E8619" s="140">
        <v>677</v>
      </c>
    </row>
    <row r="8620" spans="2:5">
      <c r="B8620" s="139">
        <v>44435</v>
      </c>
      <c r="C8620" t="s">
        <v>562</v>
      </c>
      <c r="D8620" t="s">
        <v>560</v>
      </c>
      <c r="E8620" s="140">
        <v>355</v>
      </c>
    </row>
    <row r="8621" spans="2:5">
      <c r="B8621" s="139">
        <v>44260</v>
      </c>
      <c r="C8621" t="s">
        <v>562</v>
      </c>
      <c r="D8621" t="s">
        <v>560</v>
      </c>
      <c r="E8621" s="140">
        <v>355</v>
      </c>
    </row>
    <row r="8622" spans="2:5">
      <c r="B8622" s="139">
        <v>44394</v>
      </c>
      <c r="C8622" t="s">
        <v>561</v>
      </c>
      <c r="D8622" t="s">
        <v>560</v>
      </c>
      <c r="E8622" s="140">
        <v>177</v>
      </c>
    </row>
    <row r="8623" spans="2:5">
      <c r="B8623" s="139">
        <v>44535</v>
      </c>
      <c r="C8623" t="s">
        <v>568</v>
      </c>
      <c r="D8623" t="s">
        <v>565</v>
      </c>
      <c r="E8623" s="140">
        <v>569</v>
      </c>
    </row>
    <row r="8624" spans="2:5">
      <c r="B8624" s="139">
        <v>44535</v>
      </c>
      <c r="C8624" t="s">
        <v>561</v>
      </c>
      <c r="D8624" t="s">
        <v>563</v>
      </c>
      <c r="E8624" s="140">
        <v>420</v>
      </c>
    </row>
    <row r="8625" spans="2:5">
      <c r="B8625" s="139">
        <v>44357</v>
      </c>
      <c r="C8625" t="s">
        <v>570</v>
      </c>
      <c r="D8625" t="s">
        <v>563</v>
      </c>
      <c r="E8625" s="140">
        <v>834</v>
      </c>
    </row>
    <row r="8626" spans="2:5">
      <c r="B8626" s="139">
        <v>44308</v>
      </c>
      <c r="C8626" t="s">
        <v>569</v>
      </c>
      <c r="D8626" t="s">
        <v>563</v>
      </c>
      <c r="E8626" s="140">
        <v>784</v>
      </c>
    </row>
    <row r="8627" spans="2:5">
      <c r="B8627" s="139">
        <v>44371</v>
      </c>
      <c r="C8627" t="s">
        <v>559</v>
      </c>
      <c r="D8627" t="s">
        <v>563</v>
      </c>
      <c r="E8627" s="140">
        <v>166</v>
      </c>
    </row>
    <row r="8628" spans="2:5">
      <c r="B8628" s="139">
        <v>44460</v>
      </c>
      <c r="C8628" t="s">
        <v>571</v>
      </c>
      <c r="D8628" t="s">
        <v>560</v>
      </c>
      <c r="E8628" s="140">
        <v>554</v>
      </c>
    </row>
    <row r="8629" spans="2:5">
      <c r="B8629" s="139">
        <v>44473</v>
      </c>
      <c r="C8629" t="s">
        <v>564</v>
      </c>
      <c r="D8629" t="s">
        <v>565</v>
      </c>
      <c r="E8629" s="140">
        <v>232</v>
      </c>
    </row>
    <row r="8630" spans="2:5">
      <c r="B8630" s="139">
        <v>44440</v>
      </c>
      <c r="C8630" t="s">
        <v>561</v>
      </c>
      <c r="D8630" t="s">
        <v>560</v>
      </c>
      <c r="E8630" s="140">
        <v>651</v>
      </c>
    </row>
    <row r="8631" spans="2:5">
      <c r="B8631" s="139">
        <v>44297</v>
      </c>
      <c r="C8631" t="s">
        <v>566</v>
      </c>
      <c r="D8631" t="s">
        <v>560</v>
      </c>
      <c r="E8631" s="140">
        <v>935</v>
      </c>
    </row>
    <row r="8632" spans="2:5">
      <c r="B8632" s="139">
        <v>44534</v>
      </c>
      <c r="C8632" t="s">
        <v>570</v>
      </c>
      <c r="D8632" t="s">
        <v>563</v>
      </c>
      <c r="E8632" s="140">
        <v>879</v>
      </c>
    </row>
    <row r="8633" spans="2:5">
      <c r="B8633" s="139">
        <v>44369</v>
      </c>
      <c r="C8633" t="s">
        <v>559</v>
      </c>
      <c r="D8633" t="s">
        <v>563</v>
      </c>
      <c r="E8633" s="140">
        <v>281</v>
      </c>
    </row>
    <row r="8634" spans="2:5">
      <c r="B8634" s="139">
        <v>44366</v>
      </c>
      <c r="C8634" t="s">
        <v>568</v>
      </c>
      <c r="D8634" t="s">
        <v>563</v>
      </c>
      <c r="E8634" s="140">
        <v>692</v>
      </c>
    </row>
    <row r="8635" spans="2:5">
      <c r="B8635" s="139">
        <v>44551</v>
      </c>
      <c r="C8635" t="s">
        <v>561</v>
      </c>
      <c r="D8635" t="s">
        <v>563</v>
      </c>
      <c r="E8635" s="140">
        <v>766</v>
      </c>
    </row>
    <row r="8636" spans="2:5">
      <c r="B8636" s="139">
        <v>44432</v>
      </c>
      <c r="C8636" t="s">
        <v>570</v>
      </c>
      <c r="D8636" t="s">
        <v>560</v>
      </c>
      <c r="E8636" s="140">
        <v>642</v>
      </c>
    </row>
    <row r="8637" spans="2:5">
      <c r="B8637" s="139">
        <v>44396</v>
      </c>
      <c r="C8637" t="s">
        <v>559</v>
      </c>
      <c r="D8637" t="s">
        <v>563</v>
      </c>
      <c r="E8637" s="140">
        <v>171</v>
      </c>
    </row>
    <row r="8638" spans="2:5">
      <c r="B8638" s="139">
        <v>44270</v>
      </c>
      <c r="C8638" t="s">
        <v>559</v>
      </c>
      <c r="D8638" t="s">
        <v>563</v>
      </c>
      <c r="E8638" s="140">
        <v>173</v>
      </c>
    </row>
    <row r="8639" spans="2:5">
      <c r="B8639" s="139">
        <v>44521</v>
      </c>
      <c r="C8639" t="s">
        <v>561</v>
      </c>
      <c r="D8639" t="s">
        <v>565</v>
      </c>
      <c r="E8639" s="140">
        <v>451</v>
      </c>
    </row>
    <row r="8640" spans="2:5">
      <c r="B8640" s="139">
        <v>44432</v>
      </c>
      <c r="C8640" t="s">
        <v>561</v>
      </c>
      <c r="D8640" t="s">
        <v>563</v>
      </c>
      <c r="E8640" s="140">
        <v>480</v>
      </c>
    </row>
    <row r="8641" spans="2:5">
      <c r="B8641" s="139">
        <v>44454</v>
      </c>
      <c r="C8641" t="s">
        <v>568</v>
      </c>
      <c r="D8641" t="s">
        <v>560</v>
      </c>
      <c r="E8641" s="140">
        <v>247</v>
      </c>
    </row>
    <row r="8642" spans="2:5">
      <c r="B8642" s="139">
        <v>44237</v>
      </c>
      <c r="C8642" t="s">
        <v>570</v>
      </c>
      <c r="D8642" t="s">
        <v>563</v>
      </c>
      <c r="E8642" s="140">
        <v>857</v>
      </c>
    </row>
    <row r="8643" spans="2:5">
      <c r="B8643" s="139">
        <v>44274</v>
      </c>
      <c r="C8643" t="s">
        <v>564</v>
      </c>
      <c r="D8643" t="s">
        <v>563</v>
      </c>
      <c r="E8643" s="140">
        <v>759</v>
      </c>
    </row>
    <row r="8644" spans="2:5">
      <c r="B8644" s="139">
        <v>44412</v>
      </c>
      <c r="C8644" t="s">
        <v>562</v>
      </c>
      <c r="D8644" t="s">
        <v>565</v>
      </c>
      <c r="E8644" s="140">
        <v>648</v>
      </c>
    </row>
    <row r="8645" spans="2:5">
      <c r="B8645" s="139">
        <v>44314</v>
      </c>
      <c r="C8645" t="s">
        <v>561</v>
      </c>
      <c r="D8645" t="s">
        <v>563</v>
      </c>
      <c r="E8645" s="140">
        <v>698</v>
      </c>
    </row>
    <row r="8646" spans="2:5">
      <c r="B8646" s="139">
        <v>44349</v>
      </c>
      <c r="C8646" t="s">
        <v>561</v>
      </c>
      <c r="D8646" t="s">
        <v>563</v>
      </c>
      <c r="E8646" s="140">
        <v>352</v>
      </c>
    </row>
    <row r="8647" spans="2:5">
      <c r="B8647" s="139">
        <v>44508</v>
      </c>
      <c r="C8647" t="s">
        <v>564</v>
      </c>
      <c r="D8647" t="s">
        <v>560</v>
      </c>
      <c r="E8647" s="140">
        <v>983</v>
      </c>
    </row>
    <row r="8648" spans="2:5">
      <c r="B8648" s="139">
        <v>44358</v>
      </c>
      <c r="C8648" t="s">
        <v>566</v>
      </c>
      <c r="D8648" t="s">
        <v>563</v>
      </c>
      <c r="E8648" s="140">
        <v>421</v>
      </c>
    </row>
    <row r="8649" spans="2:5">
      <c r="B8649" s="139">
        <v>44376</v>
      </c>
      <c r="C8649" t="s">
        <v>559</v>
      </c>
      <c r="D8649" t="s">
        <v>565</v>
      </c>
      <c r="E8649" s="140">
        <v>747</v>
      </c>
    </row>
    <row r="8650" spans="2:5">
      <c r="B8650" s="139">
        <v>44380</v>
      </c>
      <c r="C8650" t="s">
        <v>564</v>
      </c>
      <c r="D8650" t="s">
        <v>565</v>
      </c>
      <c r="E8650" s="140">
        <v>938</v>
      </c>
    </row>
    <row r="8651" spans="2:5">
      <c r="B8651" s="139">
        <v>44330</v>
      </c>
      <c r="C8651" t="s">
        <v>559</v>
      </c>
      <c r="D8651" t="s">
        <v>560</v>
      </c>
      <c r="E8651" s="140">
        <v>256</v>
      </c>
    </row>
    <row r="8652" spans="2:5">
      <c r="B8652" s="139">
        <v>44509</v>
      </c>
      <c r="C8652" t="s">
        <v>570</v>
      </c>
      <c r="D8652" t="s">
        <v>563</v>
      </c>
      <c r="E8652" s="140">
        <v>575</v>
      </c>
    </row>
    <row r="8653" spans="2:5">
      <c r="B8653" s="139">
        <v>44402</v>
      </c>
      <c r="C8653" t="s">
        <v>570</v>
      </c>
      <c r="D8653" t="s">
        <v>560</v>
      </c>
      <c r="E8653" s="140">
        <v>630</v>
      </c>
    </row>
    <row r="8654" spans="2:5">
      <c r="B8654" s="139">
        <v>44348</v>
      </c>
      <c r="C8654" t="s">
        <v>568</v>
      </c>
      <c r="D8654" t="s">
        <v>565</v>
      </c>
      <c r="E8654" s="140">
        <v>580</v>
      </c>
    </row>
    <row r="8655" spans="2:5">
      <c r="B8655" s="139">
        <v>44222</v>
      </c>
      <c r="C8655" t="s">
        <v>570</v>
      </c>
      <c r="D8655" t="s">
        <v>565</v>
      </c>
      <c r="E8655" s="140">
        <v>781</v>
      </c>
    </row>
    <row r="8656" spans="2:5">
      <c r="B8656" s="139">
        <v>44461</v>
      </c>
      <c r="C8656" t="s">
        <v>564</v>
      </c>
      <c r="D8656" t="s">
        <v>563</v>
      </c>
      <c r="E8656" s="140">
        <v>546</v>
      </c>
    </row>
    <row r="8657" spans="2:5">
      <c r="B8657" s="139">
        <v>44206</v>
      </c>
      <c r="C8657" t="s">
        <v>567</v>
      </c>
      <c r="D8657" t="s">
        <v>563</v>
      </c>
      <c r="E8657" s="140">
        <v>209</v>
      </c>
    </row>
    <row r="8658" spans="2:5">
      <c r="B8658" s="139">
        <v>44226</v>
      </c>
      <c r="C8658" t="s">
        <v>569</v>
      </c>
      <c r="D8658" t="s">
        <v>565</v>
      </c>
      <c r="E8658" s="140">
        <v>411</v>
      </c>
    </row>
    <row r="8659" spans="2:5">
      <c r="B8659" s="139">
        <v>44280</v>
      </c>
      <c r="C8659" t="s">
        <v>569</v>
      </c>
      <c r="D8659" t="s">
        <v>565</v>
      </c>
      <c r="E8659" s="140">
        <v>670</v>
      </c>
    </row>
    <row r="8660" spans="2:5">
      <c r="B8660" s="139">
        <v>44348</v>
      </c>
      <c r="C8660" t="s">
        <v>561</v>
      </c>
      <c r="D8660" t="s">
        <v>565</v>
      </c>
      <c r="E8660" s="140">
        <v>939</v>
      </c>
    </row>
    <row r="8661" spans="2:5">
      <c r="B8661" s="139">
        <v>44534</v>
      </c>
      <c r="C8661" t="s">
        <v>559</v>
      </c>
      <c r="D8661" t="s">
        <v>565</v>
      </c>
      <c r="E8661" s="140">
        <v>624</v>
      </c>
    </row>
    <row r="8662" spans="2:5">
      <c r="B8662" s="139">
        <v>44334</v>
      </c>
      <c r="C8662" t="s">
        <v>571</v>
      </c>
      <c r="D8662" t="s">
        <v>563</v>
      </c>
      <c r="E8662" s="140">
        <v>477</v>
      </c>
    </row>
    <row r="8663" spans="2:5">
      <c r="B8663" s="139">
        <v>44325</v>
      </c>
      <c r="C8663" t="s">
        <v>562</v>
      </c>
      <c r="D8663" t="s">
        <v>563</v>
      </c>
      <c r="E8663" s="140">
        <v>152</v>
      </c>
    </row>
    <row r="8664" spans="2:5">
      <c r="B8664" s="139">
        <v>44398</v>
      </c>
      <c r="C8664" t="s">
        <v>566</v>
      </c>
      <c r="D8664" t="s">
        <v>565</v>
      </c>
      <c r="E8664" s="140">
        <v>964</v>
      </c>
    </row>
    <row r="8665" spans="2:5">
      <c r="B8665" s="139">
        <v>44329</v>
      </c>
      <c r="C8665" t="s">
        <v>569</v>
      </c>
      <c r="D8665" t="s">
        <v>563</v>
      </c>
      <c r="E8665" s="140">
        <v>848</v>
      </c>
    </row>
    <row r="8666" spans="2:5">
      <c r="B8666" s="139">
        <v>44452</v>
      </c>
      <c r="C8666" t="s">
        <v>559</v>
      </c>
      <c r="D8666" t="s">
        <v>560</v>
      </c>
      <c r="E8666" s="140">
        <v>686</v>
      </c>
    </row>
    <row r="8667" spans="2:5">
      <c r="B8667" s="139">
        <v>44558</v>
      </c>
      <c r="C8667" t="s">
        <v>561</v>
      </c>
      <c r="D8667" t="s">
        <v>563</v>
      </c>
      <c r="E8667" s="140">
        <v>528</v>
      </c>
    </row>
    <row r="8668" spans="2:5">
      <c r="B8668" s="139">
        <v>44391</v>
      </c>
      <c r="C8668" t="s">
        <v>559</v>
      </c>
      <c r="D8668" t="s">
        <v>565</v>
      </c>
      <c r="E8668" s="140">
        <v>916</v>
      </c>
    </row>
    <row r="8669" spans="2:5">
      <c r="B8669" s="139">
        <v>44311</v>
      </c>
      <c r="C8669" t="s">
        <v>564</v>
      </c>
      <c r="D8669" t="s">
        <v>565</v>
      </c>
      <c r="E8669" s="140">
        <v>870</v>
      </c>
    </row>
    <row r="8670" spans="2:5">
      <c r="B8670" s="139">
        <v>44229</v>
      </c>
      <c r="C8670" t="s">
        <v>566</v>
      </c>
      <c r="D8670" t="s">
        <v>563</v>
      </c>
      <c r="E8670" s="140">
        <v>977</v>
      </c>
    </row>
    <row r="8671" spans="2:5">
      <c r="B8671" s="139">
        <v>44294</v>
      </c>
      <c r="C8671" t="s">
        <v>570</v>
      </c>
      <c r="D8671" t="s">
        <v>565</v>
      </c>
      <c r="E8671" s="140">
        <v>235</v>
      </c>
    </row>
    <row r="8672" spans="2:5">
      <c r="B8672" s="139">
        <v>44560</v>
      </c>
      <c r="C8672" t="s">
        <v>570</v>
      </c>
      <c r="D8672" t="s">
        <v>560</v>
      </c>
      <c r="E8672" s="140">
        <v>705</v>
      </c>
    </row>
    <row r="8673" spans="2:5">
      <c r="B8673" s="139">
        <v>44330</v>
      </c>
      <c r="C8673" t="s">
        <v>570</v>
      </c>
      <c r="D8673" t="s">
        <v>565</v>
      </c>
      <c r="E8673" s="140">
        <v>245</v>
      </c>
    </row>
    <row r="8674" spans="2:5">
      <c r="B8674" s="139">
        <v>44275</v>
      </c>
      <c r="C8674" t="s">
        <v>569</v>
      </c>
      <c r="D8674" t="s">
        <v>560</v>
      </c>
      <c r="E8674" s="140">
        <v>695</v>
      </c>
    </row>
    <row r="8675" spans="2:5">
      <c r="B8675" s="139">
        <v>44541</v>
      </c>
      <c r="C8675" t="s">
        <v>568</v>
      </c>
      <c r="D8675" t="s">
        <v>565</v>
      </c>
      <c r="E8675" s="140">
        <v>523</v>
      </c>
    </row>
    <row r="8676" spans="2:5">
      <c r="B8676" s="139">
        <v>44300</v>
      </c>
      <c r="C8676" t="s">
        <v>559</v>
      </c>
      <c r="D8676" t="s">
        <v>565</v>
      </c>
      <c r="E8676" s="140">
        <v>717</v>
      </c>
    </row>
    <row r="8677" spans="2:5">
      <c r="B8677" s="139">
        <v>44500</v>
      </c>
      <c r="C8677" t="s">
        <v>570</v>
      </c>
      <c r="D8677" t="s">
        <v>563</v>
      </c>
      <c r="E8677" s="140">
        <v>787</v>
      </c>
    </row>
    <row r="8678" spans="2:5">
      <c r="B8678" s="139">
        <v>44245</v>
      </c>
      <c r="C8678" t="s">
        <v>559</v>
      </c>
      <c r="D8678" t="s">
        <v>563</v>
      </c>
      <c r="E8678" s="140">
        <v>736</v>
      </c>
    </row>
    <row r="8679" spans="2:5">
      <c r="B8679" s="139">
        <v>44508</v>
      </c>
      <c r="C8679" t="s">
        <v>571</v>
      </c>
      <c r="D8679" t="s">
        <v>565</v>
      </c>
      <c r="E8679" s="140">
        <v>562</v>
      </c>
    </row>
    <row r="8680" spans="2:5">
      <c r="B8680" s="139">
        <v>44275</v>
      </c>
      <c r="C8680" t="s">
        <v>570</v>
      </c>
      <c r="D8680" t="s">
        <v>563</v>
      </c>
      <c r="E8680" s="140">
        <v>152</v>
      </c>
    </row>
    <row r="8681" spans="2:5">
      <c r="B8681" s="139">
        <v>44363</v>
      </c>
      <c r="C8681" t="s">
        <v>564</v>
      </c>
      <c r="D8681" t="s">
        <v>563</v>
      </c>
      <c r="E8681" s="140">
        <v>397</v>
      </c>
    </row>
    <row r="8682" spans="2:5">
      <c r="B8682" s="139">
        <v>44466</v>
      </c>
      <c r="C8682" t="s">
        <v>566</v>
      </c>
      <c r="D8682" t="s">
        <v>563</v>
      </c>
      <c r="E8682" s="140">
        <v>598</v>
      </c>
    </row>
    <row r="8683" spans="2:5">
      <c r="B8683" s="139">
        <v>44495</v>
      </c>
      <c r="C8683" t="s">
        <v>562</v>
      </c>
      <c r="D8683" t="s">
        <v>565</v>
      </c>
      <c r="E8683" s="140">
        <v>493</v>
      </c>
    </row>
    <row r="8684" spans="2:5">
      <c r="B8684" s="139">
        <v>44256</v>
      </c>
      <c r="C8684" t="s">
        <v>568</v>
      </c>
      <c r="D8684" t="s">
        <v>565</v>
      </c>
      <c r="E8684" s="140">
        <v>671</v>
      </c>
    </row>
    <row r="8685" spans="2:5">
      <c r="B8685" s="139">
        <v>44498</v>
      </c>
      <c r="C8685" t="s">
        <v>562</v>
      </c>
      <c r="D8685" t="s">
        <v>560</v>
      </c>
      <c r="E8685" s="140">
        <v>605</v>
      </c>
    </row>
    <row r="8686" spans="2:5">
      <c r="B8686" s="139">
        <v>44476</v>
      </c>
      <c r="C8686" t="s">
        <v>569</v>
      </c>
      <c r="D8686" t="s">
        <v>565</v>
      </c>
      <c r="E8686" s="140">
        <v>139</v>
      </c>
    </row>
    <row r="8687" spans="2:5">
      <c r="B8687" s="139">
        <v>44559</v>
      </c>
      <c r="C8687" t="s">
        <v>571</v>
      </c>
      <c r="D8687" t="s">
        <v>565</v>
      </c>
      <c r="E8687" s="140">
        <v>137</v>
      </c>
    </row>
    <row r="8688" spans="2:5">
      <c r="B8688" s="139">
        <v>44386</v>
      </c>
      <c r="C8688" t="s">
        <v>566</v>
      </c>
      <c r="D8688" t="s">
        <v>560</v>
      </c>
      <c r="E8688" s="140">
        <v>548</v>
      </c>
    </row>
    <row r="8689" spans="2:5">
      <c r="B8689" s="139">
        <v>44220</v>
      </c>
      <c r="C8689" t="s">
        <v>569</v>
      </c>
      <c r="D8689" t="s">
        <v>565</v>
      </c>
      <c r="E8689" s="140">
        <v>453</v>
      </c>
    </row>
    <row r="8690" spans="2:5">
      <c r="B8690" s="139">
        <v>44404</v>
      </c>
      <c r="C8690" t="s">
        <v>571</v>
      </c>
      <c r="D8690" t="s">
        <v>563</v>
      </c>
      <c r="E8690" s="140">
        <v>304</v>
      </c>
    </row>
    <row r="8691" spans="2:5">
      <c r="B8691" s="139">
        <v>44356</v>
      </c>
      <c r="C8691" t="s">
        <v>561</v>
      </c>
      <c r="D8691" t="s">
        <v>563</v>
      </c>
      <c r="E8691" s="140">
        <v>570</v>
      </c>
    </row>
    <row r="8692" spans="2:5">
      <c r="B8692" s="139">
        <v>44319</v>
      </c>
      <c r="C8692" t="s">
        <v>561</v>
      </c>
      <c r="D8692" t="s">
        <v>560</v>
      </c>
      <c r="E8692" s="140">
        <v>186</v>
      </c>
    </row>
    <row r="8693" spans="2:5">
      <c r="B8693" s="139">
        <v>44235</v>
      </c>
      <c r="C8693" t="s">
        <v>569</v>
      </c>
      <c r="D8693" t="s">
        <v>565</v>
      </c>
      <c r="E8693" s="140">
        <v>451</v>
      </c>
    </row>
    <row r="8694" spans="2:5">
      <c r="B8694" s="139">
        <v>44239</v>
      </c>
      <c r="C8694" t="s">
        <v>570</v>
      </c>
      <c r="D8694" t="s">
        <v>565</v>
      </c>
      <c r="E8694" s="140">
        <v>209</v>
      </c>
    </row>
    <row r="8695" spans="2:5">
      <c r="B8695" s="139">
        <v>44297</v>
      </c>
      <c r="C8695" t="s">
        <v>570</v>
      </c>
      <c r="D8695" t="s">
        <v>565</v>
      </c>
      <c r="E8695" s="140">
        <v>234</v>
      </c>
    </row>
    <row r="8696" spans="2:5">
      <c r="B8696" s="139">
        <v>44339</v>
      </c>
      <c r="C8696" t="s">
        <v>569</v>
      </c>
      <c r="D8696" t="s">
        <v>563</v>
      </c>
      <c r="E8696" s="140">
        <v>412</v>
      </c>
    </row>
    <row r="8697" spans="2:5">
      <c r="B8697" s="139">
        <v>44240</v>
      </c>
      <c r="C8697" t="s">
        <v>567</v>
      </c>
      <c r="D8697" t="s">
        <v>565</v>
      </c>
      <c r="E8697" s="140">
        <v>628</v>
      </c>
    </row>
    <row r="8698" spans="2:5">
      <c r="B8698" s="139">
        <v>44419</v>
      </c>
      <c r="C8698" t="s">
        <v>567</v>
      </c>
      <c r="D8698" t="s">
        <v>565</v>
      </c>
      <c r="E8698" s="140">
        <v>275</v>
      </c>
    </row>
    <row r="8699" spans="2:5">
      <c r="B8699" s="139">
        <v>44332</v>
      </c>
      <c r="C8699" t="s">
        <v>561</v>
      </c>
      <c r="D8699" t="s">
        <v>560</v>
      </c>
      <c r="E8699" s="140">
        <v>462</v>
      </c>
    </row>
    <row r="8700" spans="2:5">
      <c r="B8700" s="139">
        <v>44413</v>
      </c>
      <c r="C8700" t="s">
        <v>568</v>
      </c>
      <c r="D8700" t="s">
        <v>560</v>
      </c>
      <c r="E8700" s="140">
        <v>210</v>
      </c>
    </row>
    <row r="8701" spans="2:5">
      <c r="B8701" s="139">
        <v>44280</v>
      </c>
      <c r="C8701" t="s">
        <v>571</v>
      </c>
      <c r="D8701" t="s">
        <v>565</v>
      </c>
      <c r="E8701" s="140">
        <v>688</v>
      </c>
    </row>
    <row r="8702" spans="2:5">
      <c r="B8702" s="139">
        <v>44342</v>
      </c>
      <c r="C8702" t="s">
        <v>569</v>
      </c>
      <c r="D8702" t="s">
        <v>565</v>
      </c>
      <c r="E8702" s="140">
        <v>419</v>
      </c>
    </row>
    <row r="8703" spans="2:5">
      <c r="B8703" s="139">
        <v>44279</v>
      </c>
      <c r="C8703" t="s">
        <v>569</v>
      </c>
      <c r="D8703" t="s">
        <v>565</v>
      </c>
      <c r="E8703" s="140">
        <v>913</v>
      </c>
    </row>
    <row r="8704" spans="2:5">
      <c r="B8704" s="139">
        <v>44515</v>
      </c>
      <c r="C8704" t="s">
        <v>568</v>
      </c>
      <c r="D8704" t="s">
        <v>560</v>
      </c>
      <c r="E8704" s="140">
        <v>745</v>
      </c>
    </row>
    <row r="8705" spans="2:5">
      <c r="B8705" s="139">
        <v>44260</v>
      </c>
      <c r="C8705" t="s">
        <v>567</v>
      </c>
      <c r="D8705" t="s">
        <v>560</v>
      </c>
      <c r="E8705" s="140">
        <v>349</v>
      </c>
    </row>
    <row r="8706" spans="2:5">
      <c r="B8706" s="139">
        <v>44388</v>
      </c>
      <c r="C8706" t="s">
        <v>562</v>
      </c>
      <c r="D8706" t="s">
        <v>565</v>
      </c>
      <c r="E8706" s="140">
        <v>205</v>
      </c>
    </row>
    <row r="8707" spans="2:5">
      <c r="B8707" s="139">
        <v>44382</v>
      </c>
      <c r="C8707" t="s">
        <v>571</v>
      </c>
      <c r="D8707" t="s">
        <v>563</v>
      </c>
      <c r="E8707" s="140">
        <v>529</v>
      </c>
    </row>
    <row r="8708" spans="2:5">
      <c r="B8708" s="139">
        <v>44299</v>
      </c>
      <c r="C8708" t="s">
        <v>564</v>
      </c>
      <c r="D8708" t="s">
        <v>560</v>
      </c>
      <c r="E8708" s="140">
        <v>434</v>
      </c>
    </row>
    <row r="8709" spans="2:5">
      <c r="B8709" s="139">
        <v>44535</v>
      </c>
      <c r="C8709" t="s">
        <v>568</v>
      </c>
      <c r="D8709" t="s">
        <v>565</v>
      </c>
      <c r="E8709" s="140">
        <v>784</v>
      </c>
    </row>
    <row r="8710" spans="2:5">
      <c r="B8710" s="139">
        <v>44523</v>
      </c>
      <c r="C8710" t="s">
        <v>567</v>
      </c>
      <c r="D8710" t="s">
        <v>565</v>
      </c>
      <c r="E8710" s="140">
        <v>741</v>
      </c>
    </row>
    <row r="8711" spans="2:5">
      <c r="B8711" s="139">
        <v>44357</v>
      </c>
      <c r="C8711" t="s">
        <v>564</v>
      </c>
      <c r="D8711" t="s">
        <v>565</v>
      </c>
      <c r="E8711" s="140">
        <v>230</v>
      </c>
    </row>
    <row r="8712" spans="2:5">
      <c r="B8712" s="139">
        <v>44406</v>
      </c>
      <c r="C8712" t="s">
        <v>570</v>
      </c>
      <c r="D8712" t="s">
        <v>565</v>
      </c>
      <c r="E8712" s="140">
        <v>124</v>
      </c>
    </row>
    <row r="8713" spans="2:5">
      <c r="B8713" s="139">
        <v>44272</v>
      </c>
      <c r="C8713" t="s">
        <v>568</v>
      </c>
      <c r="D8713" t="s">
        <v>565</v>
      </c>
      <c r="E8713" s="140">
        <v>676</v>
      </c>
    </row>
    <row r="8714" spans="2:5">
      <c r="B8714" s="139">
        <v>44425</v>
      </c>
      <c r="C8714" t="s">
        <v>568</v>
      </c>
      <c r="D8714" t="s">
        <v>565</v>
      </c>
      <c r="E8714" s="140">
        <v>706</v>
      </c>
    </row>
    <row r="8715" spans="2:5">
      <c r="B8715" s="139">
        <v>44337</v>
      </c>
      <c r="C8715" t="s">
        <v>569</v>
      </c>
      <c r="D8715" t="s">
        <v>563</v>
      </c>
      <c r="E8715" s="140">
        <v>979</v>
      </c>
    </row>
    <row r="8716" spans="2:5">
      <c r="B8716" s="139">
        <v>44311</v>
      </c>
      <c r="C8716" t="s">
        <v>571</v>
      </c>
      <c r="D8716" t="s">
        <v>563</v>
      </c>
      <c r="E8716" s="140">
        <v>653</v>
      </c>
    </row>
    <row r="8717" spans="2:5">
      <c r="B8717" s="139">
        <v>44344</v>
      </c>
      <c r="C8717" t="s">
        <v>570</v>
      </c>
      <c r="D8717" t="s">
        <v>563</v>
      </c>
      <c r="E8717" s="140">
        <v>857</v>
      </c>
    </row>
    <row r="8718" spans="2:5">
      <c r="B8718" s="139">
        <v>44381</v>
      </c>
      <c r="C8718" t="s">
        <v>562</v>
      </c>
      <c r="D8718" t="s">
        <v>565</v>
      </c>
      <c r="E8718" s="140">
        <v>458</v>
      </c>
    </row>
    <row r="8719" spans="2:5">
      <c r="B8719" s="139">
        <v>44246</v>
      </c>
      <c r="C8719" t="s">
        <v>568</v>
      </c>
      <c r="D8719" t="s">
        <v>565</v>
      </c>
      <c r="E8719" s="140">
        <v>525</v>
      </c>
    </row>
    <row r="8720" spans="2:5">
      <c r="B8720" s="139">
        <v>44479</v>
      </c>
      <c r="C8720" t="s">
        <v>564</v>
      </c>
      <c r="D8720" t="s">
        <v>563</v>
      </c>
      <c r="E8720" s="140">
        <v>553</v>
      </c>
    </row>
    <row r="8721" spans="2:5">
      <c r="B8721" s="139">
        <v>44313</v>
      </c>
      <c r="C8721" t="s">
        <v>570</v>
      </c>
      <c r="D8721" t="s">
        <v>565</v>
      </c>
      <c r="E8721" s="140">
        <v>135</v>
      </c>
    </row>
    <row r="8722" spans="2:5">
      <c r="B8722" s="139">
        <v>44283</v>
      </c>
      <c r="C8722" t="s">
        <v>571</v>
      </c>
      <c r="D8722" t="s">
        <v>560</v>
      </c>
      <c r="E8722" s="140">
        <v>615</v>
      </c>
    </row>
    <row r="8723" spans="2:5">
      <c r="B8723" s="139">
        <v>44254</v>
      </c>
      <c r="C8723" t="s">
        <v>559</v>
      </c>
      <c r="D8723" t="s">
        <v>560</v>
      </c>
      <c r="E8723" s="140">
        <v>425</v>
      </c>
    </row>
    <row r="8724" spans="2:5">
      <c r="B8724" s="139">
        <v>44389</v>
      </c>
      <c r="C8724" t="s">
        <v>569</v>
      </c>
      <c r="D8724" t="s">
        <v>565</v>
      </c>
      <c r="E8724" s="140">
        <v>167</v>
      </c>
    </row>
    <row r="8725" spans="2:5">
      <c r="B8725" s="139">
        <v>44326</v>
      </c>
      <c r="C8725" t="s">
        <v>564</v>
      </c>
      <c r="D8725" t="s">
        <v>565</v>
      </c>
      <c r="E8725" s="140">
        <v>492</v>
      </c>
    </row>
    <row r="8726" spans="2:5">
      <c r="B8726" s="139">
        <v>44497</v>
      </c>
      <c r="C8726" t="s">
        <v>561</v>
      </c>
      <c r="D8726" t="s">
        <v>563</v>
      </c>
      <c r="E8726" s="140">
        <v>515</v>
      </c>
    </row>
    <row r="8727" spans="2:5">
      <c r="B8727" s="139">
        <v>44354</v>
      </c>
      <c r="C8727" t="s">
        <v>559</v>
      </c>
      <c r="D8727" t="s">
        <v>565</v>
      </c>
      <c r="E8727" s="140">
        <v>774</v>
      </c>
    </row>
    <row r="8728" spans="2:5">
      <c r="B8728" s="139">
        <v>44384</v>
      </c>
      <c r="C8728" t="s">
        <v>561</v>
      </c>
      <c r="D8728" t="s">
        <v>565</v>
      </c>
      <c r="E8728" s="140">
        <v>429</v>
      </c>
    </row>
    <row r="8729" spans="2:5">
      <c r="B8729" s="139">
        <v>44436</v>
      </c>
      <c r="C8729" t="s">
        <v>569</v>
      </c>
      <c r="D8729" t="s">
        <v>563</v>
      </c>
      <c r="E8729" s="140">
        <v>554</v>
      </c>
    </row>
    <row r="8730" spans="2:5">
      <c r="B8730" s="139">
        <v>44369</v>
      </c>
      <c r="C8730" t="s">
        <v>571</v>
      </c>
      <c r="D8730" t="s">
        <v>560</v>
      </c>
      <c r="E8730" s="140">
        <v>223</v>
      </c>
    </row>
    <row r="8731" spans="2:5">
      <c r="B8731" s="139">
        <v>44354</v>
      </c>
      <c r="C8731" t="s">
        <v>562</v>
      </c>
      <c r="D8731" t="s">
        <v>560</v>
      </c>
      <c r="E8731" s="140">
        <v>314</v>
      </c>
    </row>
    <row r="8732" spans="2:5">
      <c r="B8732" s="139">
        <v>44481</v>
      </c>
      <c r="C8732" t="s">
        <v>570</v>
      </c>
      <c r="D8732" t="s">
        <v>563</v>
      </c>
      <c r="E8732" s="140">
        <v>359</v>
      </c>
    </row>
    <row r="8733" spans="2:5">
      <c r="B8733" s="139">
        <v>44494</v>
      </c>
      <c r="C8733" t="s">
        <v>562</v>
      </c>
      <c r="D8733" t="s">
        <v>560</v>
      </c>
      <c r="E8733" s="140">
        <v>777</v>
      </c>
    </row>
    <row r="8734" spans="2:5">
      <c r="B8734" s="139">
        <v>44413</v>
      </c>
      <c r="C8734" t="s">
        <v>559</v>
      </c>
      <c r="D8734" t="s">
        <v>565</v>
      </c>
      <c r="E8734" s="140">
        <v>156</v>
      </c>
    </row>
    <row r="8735" spans="2:5">
      <c r="B8735" s="139">
        <v>44354</v>
      </c>
      <c r="C8735" t="s">
        <v>559</v>
      </c>
      <c r="D8735" t="s">
        <v>560</v>
      </c>
      <c r="E8735" s="140">
        <v>318</v>
      </c>
    </row>
    <row r="8736" spans="2:5">
      <c r="B8736" s="139">
        <v>44203</v>
      </c>
      <c r="C8736" t="s">
        <v>568</v>
      </c>
      <c r="D8736" t="s">
        <v>565</v>
      </c>
      <c r="E8736" s="140">
        <v>259</v>
      </c>
    </row>
    <row r="8737" spans="2:5">
      <c r="B8737" s="139">
        <v>44384</v>
      </c>
      <c r="C8737" t="s">
        <v>562</v>
      </c>
      <c r="D8737" t="s">
        <v>560</v>
      </c>
      <c r="E8737" s="140">
        <v>714</v>
      </c>
    </row>
    <row r="8738" spans="2:5">
      <c r="B8738" s="139">
        <v>44421</v>
      </c>
      <c r="C8738" t="s">
        <v>559</v>
      </c>
      <c r="D8738" t="s">
        <v>563</v>
      </c>
      <c r="E8738" s="140">
        <v>210</v>
      </c>
    </row>
    <row r="8739" spans="2:5">
      <c r="B8739" s="139">
        <v>44204</v>
      </c>
      <c r="C8739" t="s">
        <v>561</v>
      </c>
      <c r="D8739" t="s">
        <v>563</v>
      </c>
      <c r="E8739" s="140">
        <v>583</v>
      </c>
    </row>
    <row r="8740" spans="2:5">
      <c r="B8740" s="139">
        <v>44514</v>
      </c>
      <c r="C8740" t="s">
        <v>571</v>
      </c>
      <c r="D8740" t="s">
        <v>565</v>
      </c>
      <c r="E8740" s="140">
        <v>657</v>
      </c>
    </row>
    <row r="8741" spans="2:5">
      <c r="B8741" s="139">
        <v>44403</v>
      </c>
      <c r="C8741" t="s">
        <v>564</v>
      </c>
      <c r="D8741" t="s">
        <v>563</v>
      </c>
      <c r="E8741" s="140">
        <v>190</v>
      </c>
    </row>
    <row r="8742" spans="2:5">
      <c r="B8742" s="139">
        <v>44412</v>
      </c>
      <c r="C8742" t="s">
        <v>569</v>
      </c>
      <c r="D8742" t="s">
        <v>560</v>
      </c>
      <c r="E8742" s="140">
        <v>698</v>
      </c>
    </row>
    <row r="8743" spans="2:5">
      <c r="B8743" s="139">
        <v>44283</v>
      </c>
      <c r="C8743" t="s">
        <v>559</v>
      </c>
      <c r="D8743" t="s">
        <v>563</v>
      </c>
      <c r="E8743" s="140">
        <v>209</v>
      </c>
    </row>
    <row r="8744" spans="2:5">
      <c r="B8744" s="139">
        <v>44279</v>
      </c>
      <c r="C8744" t="s">
        <v>569</v>
      </c>
      <c r="D8744" t="s">
        <v>560</v>
      </c>
      <c r="E8744" s="140">
        <v>397</v>
      </c>
    </row>
    <row r="8745" spans="2:5">
      <c r="B8745" s="139">
        <v>44324</v>
      </c>
      <c r="C8745" t="s">
        <v>564</v>
      </c>
      <c r="D8745" t="s">
        <v>563</v>
      </c>
      <c r="E8745" s="140">
        <v>778</v>
      </c>
    </row>
    <row r="8746" spans="2:5">
      <c r="B8746" s="139">
        <v>44223</v>
      </c>
      <c r="C8746" t="s">
        <v>564</v>
      </c>
      <c r="D8746" t="s">
        <v>565</v>
      </c>
      <c r="E8746" s="140">
        <v>966</v>
      </c>
    </row>
    <row r="8747" spans="2:5">
      <c r="B8747" s="139">
        <v>44275</v>
      </c>
      <c r="C8747" t="s">
        <v>571</v>
      </c>
      <c r="D8747" t="s">
        <v>565</v>
      </c>
      <c r="E8747" s="140">
        <v>868</v>
      </c>
    </row>
    <row r="8748" spans="2:5">
      <c r="B8748" s="139">
        <v>44555</v>
      </c>
      <c r="C8748" t="s">
        <v>559</v>
      </c>
      <c r="D8748" t="s">
        <v>560</v>
      </c>
      <c r="E8748" s="140">
        <v>464</v>
      </c>
    </row>
    <row r="8749" spans="2:5">
      <c r="B8749" s="139">
        <v>44269</v>
      </c>
      <c r="C8749" t="s">
        <v>570</v>
      </c>
      <c r="D8749" t="s">
        <v>565</v>
      </c>
      <c r="E8749" s="140">
        <v>410</v>
      </c>
    </row>
    <row r="8750" spans="2:5">
      <c r="B8750" s="139">
        <v>44332</v>
      </c>
      <c r="C8750" t="s">
        <v>562</v>
      </c>
      <c r="D8750" t="s">
        <v>563</v>
      </c>
      <c r="E8750" s="140">
        <v>220</v>
      </c>
    </row>
    <row r="8751" spans="2:5">
      <c r="B8751" s="139">
        <v>44425</v>
      </c>
      <c r="C8751" t="s">
        <v>568</v>
      </c>
      <c r="D8751" t="s">
        <v>565</v>
      </c>
      <c r="E8751" s="140">
        <v>198</v>
      </c>
    </row>
    <row r="8752" spans="2:5">
      <c r="B8752" s="139">
        <v>44448</v>
      </c>
      <c r="C8752" t="s">
        <v>561</v>
      </c>
      <c r="D8752" t="s">
        <v>560</v>
      </c>
      <c r="E8752" s="140">
        <v>961</v>
      </c>
    </row>
    <row r="8753" spans="2:5">
      <c r="B8753" s="139">
        <v>44233</v>
      </c>
      <c r="C8753" t="s">
        <v>559</v>
      </c>
      <c r="D8753" t="s">
        <v>563</v>
      </c>
      <c r="E8753" s="140">
        <v>902</v>
      </c>
    </row>
    <row r="8754" spans="2:5">
      <c r="B8754" s="139">
        <v>44360</v>
      </c>
      <c r="C8754" t="s">
        <v>562</v>
      </c>
      <c r="D8754" t="s">
        <v>560</v>
      </c>
      <c r="E8754" s="140">
        <v>324</v>
      </c>
    </row>
    <row r="8755" spans="2:5">
      <c r="B8755" s="139">
        <v>44224</v>
      </c>
      <c r="C8755" t="s">
        <v>564</v>
      </c>
      <c r="D8755" t="s">
        <v>560</v>
      </c>
      <c r="E8755" s="140">
        <v>522</v>
      </c>
    </row>
    <row r="8756" spans="2:5">
      <c r="B8756" s="139">
        <v>44349</v>
      </c>
      <c r="C8756" t="s">
        <v>564</v>
      </c>
      <c r="D8756" t="s">
        <v>560</v>
      </c>
      <c r="E8756" s="140">
        <v>948</v>
      </c>
    </row>
    <row r="8757" spans="2:5">
      <c r="B8757" s="139">
        <v>44355</v>
      </c>
      <c r="C8757" t="s">
        <v>566</v>
      </c>
      <c r="D8757" t="s">
        <v>563</v>
      </c>
      <c r="E8757" s="140">
        <v>458</v>
      </c>
    </row>
    <row r="8758" spans="2:5">
      <c r="B8758" s="139">
        <v>44243</v>
      </c>
      <c r="C8758" t="s">
        <v>566</v>
      </c>
      <c r="D8758" t="s">
        <v>565</v>
      </c>
      <c r="E8758" s="140">
        <v>119</v>
      </c>
    </row>
    <row r="8759" spans="2:5">
      <c r="B8759" s="139">
        <v>44356</v>
      </c>
      <c r="C8759" t="s">
        <v>562</v>
      </c>
      <c r="D8759" t="s">
        <v>560</v>
      </c>
      <c r="E8759" s="140">
        <v>623</v>
      </c>
    </row>
    <row r="8760" spans="2:5">
      <c r="B8760" s="139">
        <v>44410</v>
      </c>
      <c r="C8760" t="s">
        <v>567</v>
      </c>
      <c r="D8760" t="s">
        <v>560</v>
      </c>
      <c r="E8760" s="140">
        <v>647</v>
      </c>
    </row>
    <row r="8761" spans="2:5">
      <c r="B8761" s="139">
        <v>44290</v>
      </c>
      <c r="C8761" t="s">
        <v>568</v>
      </c>
      <c r="D8761" t="s">
        <v>560</v>
      </c>
      <c r="E8761" s="140">
        <v>105</v>
      </c>
    </row>
    <row r="8762" spans="2:5">
      <c r="B8762" s="139">
        <v>44308</v>
      </c>
      <c r="C8762" t="s">
        <v>570</v>
      </c>
      <c r="D8762" t="s">
        <v>560</v>
      </c>
      <c r="E8762" s="140">
        <v>164</v>
      </c>
    </row>
    <row r="8763" spans="2:5">
      <c r="B8763" s="139">
        <v>44291</v>
      </c>
      <c r="C8763" t="s">
        <v>564</v>
      </c>
      <c r="D8763" t="s">
        <v>563</v>
      </c>
      <c r="E8763" s="140">
        <v>250</v>
      </c>
    </row>
    <row r="8764" spans="2:5">
      <c r="B8764" s="139">
        <v>44462</v>
      </c>
      <c r="C8764" t="s">
        <v>570</v>
      </c>
      <c r="D8764" t="s">
        <v>563</v>
      </c>
      <c r="E8764" s="140">
        <v>992</v>
      </c>
    </row>
    <row r="8765" spans="2:5">
      <c r="B8765" s="139">
        <v>44368</v>
      </c>
      <c r="C8765" t="s">
        <v>559</v>
      </c>
      <c r="D8765" t="s">
        <v>565</v>
      </c>
      <c r="E8765" s="140">
        <v>127</v>
      </c>
    </row>
    <row r="8766" spans="2:5">
      <c r="B8766" s="139">
        <v>44241</v>
      </c>
      <c r="C8766" t="s">
        <v>566</v>
      </c>
      <c r="D8766" t="s">
        <v>563</v>
      </c>
      <c r="E8766" s="140">
        <v>583</v>
      </c>
    </row>
    <row r="8767" spans="2:5">
      <c r="B8767" s="139">
        <v>44435</v>
      </c>
      <c r="C8767" t="s">
        <v>561</v>
      </c>
      <c r="D8767" t="s">
        <v>560</v>
      </c>
      <c r="E8767" s="140">
        <v>477</v>
      </c>
    </row>
    <row r="8768" spans="2:5">
      <c r="B8768" s="139">
        <v>44286</v>
      </c>
      <c r="C8768" t="s">
        <v>566</v>
      </c>
      <c r="D8768" t="s">
        <v>563</v>
      </c>
      <c r="E8768" s="140">
        <v>421</v>
      </c>
    </row>
    <row r="8769" spans="2:5">
      <c r="B8769" s="139">
        <v>44251</v>
      </c>
      <c r="C8769" t="s">
        <v>566</v>
      </c>
      <c r="D8769" t="s">
        <v>560</v>
      </c>
      <c r="E8769" s="140">
        <v>293</v>
      </c>
    </row>
    <row r="8770" spans="2:5">
      <c r="B8770" s="139">
        <v>44275</v>
      </c>
      <c r="C8770" t="s">
        <v>568</v>
      </c>
      <c r="D8770" t="s">
        <v>565</v>
      </c>
      <c r="E8770" s="140">
        <v>703</v>
      </c>
    </row>
    <row r="8771" spans="2:5">
      <c r="B8771" s="139">
        <v>44267</v>
      </c>
      <c r="C8771" t="s">
        <v>567</v>
      </c>
      <c r="D8771" t="s">
        <v>560</v>
      </c>
      <c r="E8771" s="140">
        <v>710</v>
      </c>
    </row>
    <row r="8772" spans="2:5">
      <c r="B8772" s="139">
        <v>44453</v>
      </c>
      <c r="C8772" t="s">
        <v>568</v>
      </c>
      <c r="D8772" t="s">
        <v>563</v>
      </c>
      <c r="E8772" s="140">
        <v>188</v>
      </c>
    </row>
    <row r="8773" spans="2:5">
      <c r="B8773" s="139">
        <v>44481</v>
      </c>
      <c r="C8773" t="s">
        <v>561</v>
      </c>
      <c r="D8773" t="s">
        <v>563</v>
      </c>
      <c r="E8773" s="140">
        <v>359</v>
      </c>
    </row>
    <row r="8774" spans="2:5">
      <c r="B8774" s="139">
        <v>44415</v>
      </c>
      <c r="C8774" t="s">
        <v>569</v>
      </c>
      <c r="D8774" t="s">
        <v>563</v>
      </c>
      <c r="E8774" s="140">
        <v>104</v>
      </c>
    </row>
    <row r="8775" spans="2:5">
      <c r="B8775" s="139">
        <v>44275</v>
      </c>
      <c r="C8775" t="s">
        <v>569</v>
      </c>
      <c r="D8775" t="s">
        <v>565</v>
      </c>
      <c r="E8775" s="140">
        <v>123</v>
      </c>
    </row>
    <row r="8776" spans="2:5">
      <c r="B8776" s="139">
        <v>44204</v>
      </c>
      <c r="C8776" t="s">
        <v>559</v>
      </c>
      <c r="D8776" t="s">
        <v>560</v>
      </c>
      <c r="E8776" s="140">
        <v>430</v>
      </c>
    </row>
    <row r="8777" spans="2:5">
      <c r="B8777" s="139">
        <v>44272</v>
      </c>
      <c r="C8777" t="s">
        <v>570</v>
      </c>
      <c r="D8777" t="s">
        <v>563</v>
      </c>
      <c r="E8777" s="140">
        <v>129</v>
      </c>
    </row>
    <row r="8778" spans="2:5">
      <c r="B8778" s="139">
        <v>44226</v>
      </c>
      <c r="C8778" t="s">
        <v>570</v>
      </c>
      <c r="D8778" t="s">
        <v>563</v>
      </c>
      <c r="E8778" s="140">
        <v>395</v>
      </c>
    </row>
    <row r="8779" spans="2:5">
      <c r="B8779" s="139">
        <v>44223</v>
      </c>
      <c r="C8779" t="s">
        <v>561</v>
      </c>
      <c r="D8779" t="s">
        <v>560</v>
      </c>
      <c r="E8779" s="140">
        <v>847</v>
      </c>
    </row>
    <row r="8780" spans="2:5">
      <c r="B8780" s="139">
        <v>44343</v>
      </c>
      <c r="C8780" t="s">
        <v>570</v>
      </c>
      <c r="D8780" t="s">
        <v>563</v>
      </c>
      <c r="E8780" s="140">
        <v>258</v>
      </c>
    </row>
    <row r="8781" spans="2:5">
      <c r="B8781" s="139">
        <v>44301</v>
      </c>
      <c r="C8781" t="s">
        <v>561</v>
      </c>
      <c r="D8781" t="s">
        <v>560</v>
      </c>
      <c r="E8781" s="140">
        <v>602</v>
      </c>
    </row>
    <row r="8782" spans="2:5">
      <c r="B8782" s="139">
        <v>44362</v>
      </c>
      <c r="C8782" t="s">
        <v>566</v>
      </c>
      <c r="D8782" t="s">
        <v>563</v>
      </c>
      <c r="E8782" s="140">
        <v>436</v>
      </c>
    </row>
    <row r="8783" spans="2:5">
      <c r="B8783" s="139">
        <v>44443</v>
      </c>
      <c r="C8783" t="s">
        <v>559</v>
      </c>
      <c r="D8783" t="s">
        <v>563</v>
      </c>
      <c r="E8783" s="140">
        <v>798</v>
      </c>
    </row>
    <row r="8784" spans="2:5">
      <c r="B8784" s="139">
        <v>44329</v>
      </c>
      <c r="C8784" t="s">
        <v>570</v>
      </c>
      <c r="D8784" t="s">
        <v>565</v>
      </c>
      <c r="E8784" s="140">
        <v>463</v>
      </c>
    </row>
    <row r="8785" spans="2:5">
      <c r="B8785" s="139">
        <v>44247</v>
      </c>
      <c r="C8785" t="s">
        <v>569</v>
      </c>
      <c r="D8785" t="s">
        <v>565</v>
      </c>
      <c r="E8785" s="140">
        <v>698</v>
      </c>
    </row>
    <row r="8786" spans="2:5">
      <c r="B8786" s="139">
        <v>44557</v>
      </c>
      <c r="C8786" t="s">
        <v>570</v>
      </c>
      <c r="D8786" t="s">
        <v>560</v>
      </c>
      <c r="E8786" s="140">
        <v>315</v>
      </c>
    </row>
    <row r="8787" spans="2:5">
      <c r="B8787" s="139">
        <v>44391</v>
      </c>
      <c r="C8787" t="s">
        <v>559</v>
      </c>
      <c r="D8787" t="s">
        <v>560</v>
      </c>
      <c r="E8787" s="140">
        <v>716</v>
      </c>
    </row>
    <row r="8788" spans="2:5">
      <c r="B8788" s="139">
        <v>44543</v>
      </c>
      <c r="C8788" t="s">
        <v>561</v>
      </c>
      <c r="D8788" t="s">
        <v>560</v>
      </c>
      <c r="E8788" s="140">
        <v>807</v>
      </c>
    </row>
    <row r="8789" spans="2:5">
      <c r="B8789" s="139">
        <v>44256</v>
      </c>
      <c r="C8789" t="s">
        <v>568</v>
      </c>
      <c r="D8789" t="s">
        <v>565</v>
      </c>
      <c r="E8789" s="140">
        <v>342</v>
      </c>
    </row>
    <row r="8790" spans="2:5">
      <c r="B8790" s="139">
        <v>44397</v>
      </c>
      <c r="C8790" t="s">
        <v>564</v>
      </c>
      <c r="D8790" t="s">
        <v>563</v>
      </c>
      <c r="E8790" s="140">
        <v>458</v>
      </c>
    </row>
    <row r="8791" spans="2:5">
      <c r="B8791" s="139">
        <v>44553</v>
      </c>
      <c r="C8791" t="s">
        <v>564</v>
      </c>
      <c r="D8791" t="s">
        <v>563</v>
      </c>
      <c r="E8791" s="140">
        <v>409</v>
      </c>
    </row>
    <row r="8792" spans="2:5">
      <c r="B8792" s="139">
        <v>44467</v>
      </c>
      <c r="C8792" t="s">
        <v>567</v>
      </c>
      <c r="D8792" t="s">
        <v>565</v>
      </c>
      <c r="E8792" s="140">
        <v>794</v>
      </c>
    </row>
    <row r="8793" spans="2:5">
      <c r="B8793" s="139">
        <v>44245</v>
      </c>
      <c r="C8793" t="s">
        <v>569</v>
      </c>
      <c r="D8793" t="s">
        <v>560</v>
      </c>
      <c r="E8793" s="140">
        <v>546</v>
      </c>
    </row>
    <row r="8794" spans="2:5">
      <c r="B8794" s="139">
        <v>44344</v>
      </c>
      <c r="C8794" t="s">
        <v>566</v>
      </c>
      <c r="D8794" t="s">
        <v>563</v>
      </c>
      <c r="E8794" s="140">
        <v>870</v>
      </c>
    </row>
    <row r="8795" spans="2:5">
      <c r="B8795" s="139">
        <v>44352</v>
      </c>
      <c r="C8795" t="s">
        <v>567</v>
      </c>
      <c r="D8795" t="s">
        <v>565</v>
      </c>
      <c r="E8795" s="140">
        <v>751</v>
      </c>
    </row>
    <row r="8796" spans="2:5">
      <c r="B8796" s="139">
        <v>44391</v>
      </c>
      <c r="C8796" t="s">
        <v>559</v>
      </c>
      <c r="D8796" t="s">
        <v>563</v>
      </c>
      <c r="E8796" s="140">
        <v>852</v>
      </c>
    </row>
    <row r="8797" spans="2:5">
      <c r="B8797" s="139">
        <v>44529</v>
      </c>
      <c r="C8797" t="s">
        <v>571</v>
      </c>
      <c r="D8797" t="s">
        <v>560</v>
      </c>
      <c r="E8797" s="140">
        <v>376</v>
      </c>
    </row>
    <row r="8798" spans="2:5">
      <c r="B8798" s="139">
        <v>44346</v>
      </c>
      <c r="C8798" t="s">
        <v>564</v>
      </c>
      <c r="D8798" t="s">
        <v>560</v>
      </c>
      <c r="E8798" s="140">
        <v>125</v>
      </c>
    </row>
    <row r="8799" spans="2:5">
      <c r="B8799" s="139">
        <v>44274</v>
      </c>
      <c r="C8799" t="s">
        <v>561</v>
      </c>
      <c r="D8799" t="s">
        <v>565</v>
      </c>
      <c r="E8799" s="140">
        <v>897</v>
      </c>
    </row>
    <row r="8800" spans="2:5">
      <c r="B8800" s="139">
        <v>44292</v>
      </c>
      <c r="C8800" t="s">
        <v>569</v>
      </c>
      <c r="D8800" t="s">
        <v>563</v>
      </c>
      <c r="E8800" s="140">
        <v>167</v>
      </c>
    </row>
    <row r="8801" spans="2:5">
      <c r="B8801" s="139">
        <v>44252</v>
      </c>
      <c r="C8801" t="s">
        <v>568</v>
      </c>
      <c r="D8801" t="s">
        <v>563</v>
      </c>
      <c r="E8801" s="140">
        <v>340</v>
      </c>
    </row>
    <row r="8802" spans="2:5">
      <c r="B8802" s="139">
        <v>44253</v>
      </c>
      <c r="C8802" t="s">
        <v>559</v>
      </c>
      <c r="D8802" t="s">
        <v>560</v>
      </c>
      <c r="E8802" s="140">
        <v>671</v>
      </c>
    </row>
    <row r="8803" spans="2:5">
      <c r="B8803" s="139">
        <v>44207</v>
      </c>
      <c r="C8803" t="s">
        <v>571</v>
      </c>
      <c r="D8803" t="s">
        <v>560</v>
      </c>
      <c r="E8803" s="140">
        <v>205</v>
      </c>
    </row>
    <row r="8804" spans="2:5">
      <c r="B8804" s="139">
        <v>44315</v>
      </c>
      <c r="C8804" t="s">
        <v>568</v>
      </c>
      <c r="D8804" t="s">
        <v>563</v>
      </c>
      <c r="E8804" s="140">
        <v>669</v>
      </c>
    </row>
    <row r="8805" spans="2:5">
      <c r="B8805" s="139">
        <v>44377</v>
      </c>
      <c r="C8805" t="s">
        <v>569</v>
      </c>
      <c r="D8805" t="s">
        <v>560</v>
      </c>
      <c r="E8805" s="140">
        <v>393</v>
      </c>
    </row>
    <row r="8806" spans="2:5">
      <c r="B8806" s="139">
        <v>44219</v>
      </c>
      <c r="C8806" t="s">
        <v>564</v>
      </c>
      <c r="D8806" t="s">
        <v>563</v>
      </c>
      <c r="E8806" s="140">
        <v>435</v>
      </c>
    </row>
    <row r="8807" spans="2:5">
      <c r="B8807" s="139">
        <v>44394</v>
      </c>
      <c r="C8807" t="s">
        <v>562</v>
      </c>
      <c r="D8807" t="s">
        <v>565</v>
      </c>
      <c r="E8807" s="140">
        <v>946</v>
      </c>
    </row>
    <row r="8808" spans="2:5">
      <c r="B8808" s="139">
        <v>44293</v>
      </c>
      <c r="C8808" t="s">
        <v>568</v>
      </c>
      <c r="D8808" t="s">
        <v>565</v>
      </c>
      <c r="E8808" s="140">
        <v>799</v>
      </c>
    </row>
    <row r="8809" spans="2:5">
      <c r="B8809" s="139">
        <v>44226</v>
      </c>
      <c r="C8809" t="s">
        <v>566</v>
      </c>
      <c r="D8809" t="s">
        <v>563</v>
      </c>
      <c r="E8809" s="140">
        <v>799</v>
      </c>
    </row>
    <row r="8810" spans="2:5">
      <c r="B8810" s="139">
        <v>44292</v>
      </c>
      <c r="C8810" t="s">
        <v>559</v>
      </c>
      <c r="D8810" t="s">
        <v>560</v>
      </c>
      <c r="E8810" s="140">
        <v>892</v>
      </c>
    </row>
    <row r="8811" spans="2:5">
      <c r="B8811" s="139">
        <v>44416</v>
      </c>
      <c r="C8811" t="s">
        <v>559</v>
      </c>
      <c r="D8811" t="s">
        <v>563</v>
      </c>
      <c r="E8811" s="140">
        <v>953</v>
      </c>
    </row>
    <row r="8812" spans="2:5">
      <c r="B8812" s="139">
        <v>44417</v>
      </c>
      <c r="C8812" t="s">
        <v>567</v>
      </c>
      <c r="D8812" t="s">
        <v>560</v>
      </c>
      <c r="E8812" s="140">
        <v>108</v>
      </c>
    </row>
    <row r="8813" spans="2:5">
      <c r="B8813" s="139">
        <v>44307</v>
      </c>
      <c r="C8813" t="s">
        <v>566</v>
      </c>
      <c r="D8813" t="s">
        <v>560</v>
      </c>
      <c r="E8813" s="140">
        <v>800</v>
      </c>
    </row>
    <row r="8814" spans="2:5">
      <c r="B8814" s="139">
        <v>44402</v>
      </c>
      <c r="C8814" t="s">
        <v>564</v>
      </c>
      <c r="D8814" t="s">
        <v>560</v>
      </c>
      <c r="E8814" s="140">
        <v>935</v>
      </c>
    </row>
    <row r="8815" spans="2:5">
      <c r="B8815" s="139">
        <v>44527</v>
      </c>
      <c r="C8815" t="s">
        <v>562</v>
      </c>
      <c r="D8815" t="s">
        <v>565</v>
      </c>
      <c r="E8815" s="140">
        <v>615</v>
      </c>
    </row>
    <row r="8816" spans="2:5">
      <c r="B8816" s="139">
        <v>44552</v>
      </c>
      <c r="C8816" t="s">
        <v>562</v>
      </c>
      <c r="D8816" t="s">
        <v>560</v>
      </c>
      <c r="E8816" s="140">
        <v>322</v>
      </c>
    </row>
    <row r="8817" spans="2:5">
      <c r="B8817" s="139">
        <v>44408</v>
      </c>
      <c r="C8817" t="s">
        <v>561</v>
      </c>
      <c r="D8817" t="s">
        <v>565</v>
      </c>
      <c r="E8817" s="140">
        <v>193</v>
      </c>
    </row>
    <row r="8818" spans="2:5">
      <c r="B8818" s="139">
        <v>44557</v>
      </c>
      <c r="C8818" t="s">
        <v>571</v>
      </c>
      <c r="D8818" t="s">
        <v>565</v>
      </c>
      <c r="E8818" s="140">
        <v>469</v>
      </c>
    </row>
    <row r="8819" spans="2:5">
      <c r="B8819" s="139">
        <v>44238</v>
      </c>
      <c r="C8819" t="s">
        <v>570</v>
      </c>
      <c r="D8819" t="s">
        <v>560</v>
      </c>
      <c r="E8819" s="140">
        <v>637</v>
      </c>
    </row>
    <row r="8820" spans="2:5">
      <c r="B8820" s="139">
        <v>44559</v>
      </c>
      <c r="C8820" t="s">
        <v>571</v>
      </c>
      <c r="D8820" t="s">
        <v>560</v>
      </c>
      <c r="E8820" s="140">
        <v>437</v>
      </c>
    </row>
    <row r="8821" spans="2:5">
      <c r="B8821" s="139">
        <v>44336</v>
      </c>
      <c r="C8821" t="s">
        <v>568</v>
      </c>
      <c r="D8821" t="s">
        <v>560</v>
      </c>
      <c r="E8821" s="140">
        <v>167</v>
      </c>
    </row>
    <row r="8822" spans="2:5">
      <c r="B8822" s="139">
        <v>44522</v>
      </c>
      <c r="C8822" t="s">
        <v>571</v>
      </c>
      <c r="D8822" t="s">
        <v>563</v>
      </c>
      <c r="E8822" s="140">
        <v>948</v>
      </c>
    </row>
    <row r="8823" spans="2:5">
      <c r="B8823" s="139">
        <v>44262</v>
      </c>
      <c r="C8823" t="s">
        <v>567</v>
      </c>
      <c r="D8823" t="s">
        <v>565</v>
      </c>
      <c r="E8823" s="140">
        <v>835</v>
      </c>
    </row>
    <row r="8824" spans="2:5">
      <c r="B8824" s="139">
        <v>44509</v>
      </c>
      <c r="C8824" t="s">
        <v>561</v>
      </c>
      <c r="D8824" t="s">
        <v>563</v>
      </c>
      <c r="E8824" s="140">
        <v>428</v>
      </c>
    </row>
    <row r="8825" spans="2:5">
      <c r="B8825" s="139">
        <v>44198</v>
      </c>
      <c r="C8825" t="s">
        <v>561</v>
      </c>
      <c r="D8825" t="s">
        <v>565</v>
      </c>
      <c r="E8825" s="140">
        <v>265</v>
      </c>
    </row>
    <row r="8826" spans="2:5">
      <c r="B8826" s="139">
        <v>44528</v>
      </c>
      <c r="C8826" t="s">
        <v>568</v>
      </c>
      <c r="D8826" t="s">
        <v>563</v>
      </c>
      <c r="E8826" s="140">
        <v>450</v>
      </c>
    </row>
    <row r="8827" spans="2:5">
      <c r="B8827" s="139">
        <v>44334</v>
      </c>
      <c r="C8827" t="s">
        <v>561</v>
      </c>
      <c r="D8827" t="s">
        <v>560</v>
      </c>
      <c r="E8827" s="140">
        <v>568</v>
      </c>
    </row>
    <row r="8828" spans="2:5">
      <c r="B8828" s="139">
        <v>44481</v>
      </c>
      <c r="C8828" t="s">
        <v>562</v>
      </c>
      <c r="D8828" t="s">
        <v>563</v>
      </c>
      <c r="E8828" s="140">
        <v>981</v>
      </c>
    </row>
    <row r="8829" spans="2:5">
      <c r="B8829" s="139">
        <v>44490</v>
      </c>
      <c r="C8829" t="s">
        <v>568</v>
      </c>
      <c r="D8829" t="s">
        <v>560</v>
      </c>
      <c r="E8829" s="140">
        <v>273</v>
      </c>
    </row>
    <row r="8830" spans="2:5">
      <c r="B8830" s="139">
        <v>44536</v>
      </c>
      <c r="C8830" t="s">
        <v>568</v>
      </c>
      <c r="D8830" t="s">
        <v>560</v>
      </c>
      <c r="E8830" s="140">
        <v>681</v>
      </c>
    </row>
    <row r="8831" spans="2:5">
      <c r="B8831" s="139">
        <v>44305</v>
      </c>
      <c r="C8831" t="s">
        <v>568</v>
      </c>
      <c r="D8831" t="s">
        <v>565</v>
      </c>
      <c r="E8831" s="140">
        <v>994</v>
      </c>
    </row>
    <row r="8832" spans="2:5">
      <c r="B8832" s="139">
        <v>44329</v>
      </c>
      <c r="C8832" t="s">
        <v>559</v>
      </c>
      <c r="D8832" t="s">
        <v>565</v>
      </c>
      <c r="E8832" s="140">
        <v>544</v>
      </c>
    </row>
    <row r="8833" spans="2:5">
      <c r="B8833" s="139">
        <v>44412</v>
      </c>
      <c r="C8833" t="s">
        <v>562</v>
      </c>
      <c r="D8833" t="s">
        <v>565</v>
      </c>
      <c r="E8833" s="140">
        <v>213</v>
      </c>
    </row>
    <row r="8834" spans="2:5">
      <c r="B8834" s="139">
        <v>44471</v>
      </c>
      <c r="C8834" t="s">
        <v>570</v>
      </c>
      <c r="D8834" t="s">
        <v>563</v>
      </c>
      <c r="E8834" s="140">
        <v>518</v>
      </c>
    </row>
    <row r="8835" spans="2:5">
      <c r="B8835" s="139">
        <v>44298</v>
      </c>
      <c r="C8835" t="s">
        <v>568</v>
      </c>
      <c r="D8835" t="s">
        <v>563</v>
      </c>
      <c r="E8835" s="140">
        <v>428</v>
      </c>
    </row>
    <row r="8836" spans="2:5">
      <c r="B8836" s="139">
        <v>44406</v>
      </c>
      <c r="C8836" t="s">
        <v>561</v>
      </c>
      <c r="D8836" t="s">
        <v>560</v>
      </c>
      <c r="E8836" s="140">
        <v>529</v>
      </c>
    </row>
    <row r="8837" spans="2:5">
      <c r="B8837" s="139">
        <v>44495</v>
      </c>
      <c r="C8837" t="s">
        <v>561</v>
      </c>
      <c r="D8837" t="s">
        <v>560</v>
      </c>
      <c r="E8837" s="140">
        <v>985</v>
      </c>
    </row>
    <row r="8838" spans="2:5">
      <c r="B8838" s="139">
        <v>44545</v>
      </c>
      <c r="C8838" t="s">
        <v>562</v>
      </c>
      <c r="D8838" t="s">
        <v>565</v>
      </c>
      <c r="E8838" s="140">
        <v>673</v>
      </c>
    </row>
    <row r="8839" spans="2:5">
      <c r="B8839" s="139">
        <v>44550</v>
      </c>
      <c r="C8839" t="s">
        <v>566</v>
      </c>
      <c r="D8839" t="s">
        <v>565</v>
      </c>
      <c r="E8839" s="140">
        <v>928</v>
      </c>
    </row>
    <row r="8840" spans="2:5">
      <c r="B8840" s="139">
        <v>44228</v>
      </c>
      <c r="C8840" t="s">
        <v>564</v>
      </c>
      <c r="D8840" t="s">
        <v>565</v>
      </c>
      <c r="E8840" s="140">
        <v>147</v>
      </c>
    </row>
    <row r="8841" spans="2:5">
      <c r="B8841" s="139">
        <v>44518</v>
      </c>
      <c r="C8841" t="s">
        <v>561</v>
      </c>
      <c r="D8841" t="s">
        <v>565</v>
      </c>
      <c r="E8841" s="140">
        <v>528</v>
      </c>
    </row>
    <row r="8842" spans="2:5">
      <c r="B8842" s="139">
        <v>44493</v>
      </c>
      <c r="C8842" t="s">
        <v>561</v>
      </c>
      <c r="D8842" t="s">
        <v>565</v>
      </c>
      <c r="E8842" s="140">
        <v>378</v>
      </c>
    </row>
    <row r="8843" spans="2:5">
      <c r="B8843" s="139">
        <v>44419</v>
      </c>
      <c r="C8843" t="s">
        <v>562</v>
      </c>
      <c r="D8843" t="s">
        <v>563</v>
      </c>
      <c r="E8843" s="140">
        <v>338</v>
      </c>
    </row>
    <row r="8844" spans="2:5">
      <c r="B8844" s="139">
        <v>44483</v>
      </c>
      <c r="C8844" t="s">
        <v>564</v>
      </c>
      <c r="D8844" t="s">
        <v>565</v>
      </c>
      <c r="E8844" s="140">
        <v>206</v>
      </c>
    </row>
    <row r="8845" spans="2:5">
      <c r="B8845" s="139">
        <v>44285</v>
      </c>
      <c r="C8845" t="s">
        <v>567</v>
      </c>
      <c r="D8845" t="s">
        <v>563</v>
      </c>
      <c r="E8845" s="140">
        <v>278</v>
      </c>
    </row>
    <row r="8846" spans="2:5">
      <c r="B8846" s="139">
        <v>44344</v>
      </c>
      <c r="C8846" t="s">
        <v>564</v>
      </c>
      <c r="D8846" t="s">
        <v>563</v>
      </c>
      <c r="E8846" s="140">
        <v>800</v>
      </c>
    </row>
    <row r="8847" spans="2:5">
      <c r="B8847" s="139">
        <v>44414</v>
      </c>
      <c r="C8847" t="s">
        <v>561</v>
      </c>
      <c r="D8847" t="s">
        <v>565</v>
      </c>
      <c r="E8847" s="140">
        <v>686</v>
      </c>
    </row>
    <row r="8848" spans="2:5">
      <c r="B8848" s="139">
        <v>44489</v>
      </c>
      <c r="C8848" t="s">
        <v>567</v>
      </c>
      <c r="D8848" t="s">
        <v>560</v>
      </c>
      <c r="E8848" s="140">
        <v>927</v>
      </c>
    </row>
    <row r="8849" spans="2:5">
      <c r="B8849" s="139">
        <v>44215</v>
      </c>
      <c r="C8849" t="s">
        <v>559</v>
      </c>
      <c r="D8849" t="s">
        <v>560</v>
      </c>
      <c r="E8849" s="140">
        <v>358</v>
      </c>
    </row>
    <row r="8850" spans="2:5">
      <c r="B8850" s="139">
        <v>44293</v>
      </c>
      <c r="C8850" t="s">
        <v>562</v>
      </c>
      <c r="D8850" t="s">
        <v>565</v>
      </c>
      <c r="E8850" s="140">
        <v>503</v>
      </c>
    </row>
    <row r="8851" spans="2:5">
      <c r="B8851" s="139">
        <v>44444</v>
      </c>
      <c r="C8851" t="s">
        <v>564</v>
      </c>
      <c r="D8851" t="s">
        <v>565</v>
      </c>
      <c r="E8851" s="140">
        <v>460</v>
      </c>
    </row>
    <row r="8852" spans="2:5">
      <c r="B8852" s="139">
        <v>44493</v>
      </c>
      <c r="C8852" t="s">
        <v>568</v>
      </c>
      <c r="D8852" t="s">
        <v>565</v>
      </c>
      <c r="E8852" s="140">
        <v>278</v>
      </c>
    </row>
    <row r="8853" spans="2:5">
      <c r="B8853" s="139">
        <v>44553</v>
      </c>
      <c r="C8853" t="s">
        <v>567</v>
      </c>
      <c r="D8853" t="s">
        <v>563</v>
      </c>
      <c r="E8853" s="140">
        <v>380</v>
      </c>
    </row>
    <row r="8854" spans="2:5">
      <c r="B8854" s="139">
        <v>44484</v>
      </c>
      <c r="C8854" t="s">
        <v>567</v>
      </c>
      <c r="D8854" t="s">
        <v>560</v>
      </c>
      <c r="E8854" s="140">
        <v>865</v>
      </c>
    </row>
    <row r="8855" spans="2:5">
      <c r="B8855" s="139">
        <v>44322</v>
      </c>
      <c r="C8855" t="s">
        <v>566</v>
      </c>
      <c r="D8855" t="s">
        <v>565</v>
      </c>
      <c r="E8855" s="140">
        <v>129</v>
      </c>
    </row>
    <row r="8856" spans="2:5">
      <c r="B8856" s="139">
        <v>44203</v>
      </c>
      <c r="C8856" t="s">
        <v>559</v>
      </c>
      <c r="D8856" t="s">
        <v>565</v>
      </c>
      <c r="E8856" s="140">
        <v>425</v>
      </c>
    </row>
    <row r="8857" spans="2:5">
      <c r="B8857" s="139">
        <v>44516</v>
      </c>
      <c r="C8857" t="s">
        <v>562</v>
      </c>
      <c r="D8857" t="s">
        <v>565</v>
      </c>
      <c r="E8857" s="140">
        <v>785</v>
      </c>
    </row>
    <row r="8858" spans="2:5">
      <c r="B8858" s="139">
        <v>44355</v>
      </c>
      <c r="C8858" t="s">
        <v>562</v>
      </c>
      <c r="D8858" t="s">
        <v>560</v>
      </c>
      <c r="E8858" s="140">
        <v>597</v>
      </c>
    </row>
    <row r="8859" spans="2:5">
      <c r="B8859" s="139">
        <v>44415</v>
      </c>
      <c r="C8859" t="s">
        <v>567</v>
      </c>
      <c r="D8859" t="s">
        <v>565</v>
      </c>
      <c r="E8859" s="140">
        <v>438</v>
      </c>
    </row>
    <row r="8860" spans="2:5">
      <c r="B8860" s="139">
        <v>44555</v>
      </c>
      <c r="C8860" t="s">
        <v>566</v>
      </c>
      <c r="D8860" t="s">
        <v>565</v>
      </c>
      <c r="E8860" s="140">
        <v>366</v>
      </c>
    </row>
    <row r="8861" spans="2:5">
      <c r="B8861" s="139">
        <v>44234</v>
      </c>
      <c r="C8861" t="s">
        <v>566</v>
      </c>
      <c r="D8861" t="s">
        <v>563</v>
      </c>
      <c r="E8861" s="140">
        <v>447</v>
      </c>
    </row>
    <row r="8862" spans="2:5">
      <c r="B8862" s="139">
        <v>44262</v>
      </c>
      <c r="C8862" t="s">
        <v>566</v>
      </c>
      <c r="D8862" t="s">
        <v>565</v>
      </c>
      <c r="E8862" s="140">
        <v>926</v>
      </c>
    </row>
    <row r="8863" spans="2:5">
      <c r="B8863" s="139">
        <v>44315</v>
      </c>
      <c r="C8863" t="s">
        <v>559</v>
      </c>
      <c r="D8863" t="s">
        <v>563</v>
      </c>
      <c r="E8863" s="140">
        <v>189</v>
      </c>
    </row>
    <row r="8864" spans="2:5">
      <c r="B8864" s="139">
        <v>44443</v>
      </c>
      <c r="C8864" t="s">
        <v>561</v>
      </c>
      <c r="D8864" t="s">
        <v>563</v>
      </c>
      <c r="E8864" s="140">
        <v>567</v>
      </c>
    </row>
    <row r="8865" spans="2:5">
      <c r="B8865" s="139">
        <v>44537</v>
      </c>
      <c r="C8865" t="s">
        <v>567</v>
      </c>
      <c r="D8865" t="s">
        <v>565</v>
      </c>
      <c r="E8865" s="140">
        <v>208</v>
      </c>
    </row>
    <row r="8866" spans="2:5">
      <c r="B8866" s="139">
        <v>44295</v>
      </c>
      <c r="C8866" t="s">
        <v>562</v>
      </c>
      <c r="D8866" t="s">
        <v>565</v>
      </c>
      <c r="E8866" s="140">
        <v>854</v>
      </c>
    </row>
    <row r="8867" spans="2:5">
      <c r="B8867" s="139">
        <v>44300</v>
      </c>
      <c r="C8867" t="s">
        <v>562</v>
      </c>
      <c r="D8867" t="s">
        <v>560</v>
      </c>
      <c r="E8867" s="140">
        <v>186</v>
      </c>
    </row>
    <row r="8868" spans="2:5">
      <c r="B8868" s="139">
        <v>44472</v>
      </c>
      <c r="C8868" t="s">
        <v>559</v>
      </c>
      <c r="D8868" t="s">
        <v>565</v>
      </c>
      <c r="E8868" s="140">
        <v>681</v>
      </c>
    </row>
    <row r="8869" spans="2:5">
      <c r="B8869" s="139">
        <v>44219</v>
      </c>
      <c r="C8869" t="s">
        <v>570</v>
      </c>
      <c r="D8869" t="s">
        <v>565</v>
      </c>
      <c r="E8869" s="140">
        <v>962</v>
      </c>
    </row>
    <row r="8870" spans="2:5">
      <c r="B8870" s="139">
        <v>44344</v>
      </c>
      <c r="C8870" t="s">
        <v>561</v>
      </c>
      <c r="D8870" t="s">
        <v>563</v>
      </c>
      <c r="E8870" s="140">
        <v>234</v>
      </c>
    </row>
    <row r="8871" spans="2:5">
      <c r="B8871" s="139">
        <v>44271</v>
      </c>
      <c r="C8871" t="s">
        <v>569</v>
      </c>
      <c r="D8871" t="s">
        <v>565</v>
      </c>
      <c r="E8871" s="140">
        <v>741</v>
      </c>
    </row>
    <row r="8872" spans="2:5">
      <c r="B8872" s="139">
        <v>44544</v>
      </c>
      <c r="C8872" t="s">
        <v>570</v>
      </c>
      <c r="D8872" t="s">
        <v>560</v>
      </c>
      <c r="E8872" s="140">
        <v>507</v>
      </c>
    </row>
    <row r="8873" spans="2:5">
      <c r="B8873" s="139">
        <v>44231</v>
      </c>
      <c r="C8873" t="s">
        <v>568</v>
      </c>
      <c r="D8873" t="s">
        <v>563</v>
      </c>
      <c r="E8873" s="140">
        <v>244</v>
      </c>
    </row>
    <row r="8874" spans="2:5">
      <c r="B8874" s="139">
        <v>44493</v>
      </c>
      <c r="C8874" t="s">
        <v>566</v>
      </c>
      <c r="D8874" t="s">
        <v>560</v>
      </c>
      <c r="E8874" s="140">
        <v>496</v>
      </c>
    </row>
    <row r="8875" spans="2:5">
      <c r="B8875" s="139">
        <v>44505</v>
      </c>
      <c r="C8875" t="s">
        <v>562</v>
      </c>
      <c r="D8875" t="s">
        <v>563</v>
      </c>
      <c r="E8875" s="140">
        <v>945</v>
      </c>
    </row>
    <row r="8876" spans="2:5">
      <c r="B8876" s="139">
        <v>44344</v>
      </c>
      <c r="C8876" t="s">
        <v>562</v>
      </c>
      <c r="D8876" t="s">
        <v>560</v>
      </c>
      <c r="E8876" s="140">
        <v>581</v>
      </c>
    </row>
    <row r="8877" spans="2:5">
      <c r="B8877" s="139">
        <v>44492</v>
      </c>
      <c r="C8877" t="s">
        <v>559</v>
      </c>
      <c r="D8877" t="s">
        <v>560</v>
      </c>
      <c r="E8877" s="140">
        <v>304</v>
      </c>
    </row>
    <row r="8878" spans="2:5">
      <c r="B8878" s="139">
        <v>44216</v>
      </c>
      <c r="C8878" t="s">
        <v>570</v>
      </c>
      <c r="D8878" t="s">
        <v>560</v>
      </c>
      <c r="E8878" s="140">
        <v>932</v>
      </c>
    </row>
    <row r="8879" spans="2:5">
      <c r="B8879" s="139">
        <v>44266</v>
      </c>
      <c r="C8879" t="s">
        <v>561</v>
      </c>
      <c r="D8879" t="s">
        <v>563</v>
      </c>
      <c r="E8879" s="140">
        <v>967</v>
      </c>
    </row>
    <row r="8880" spans="2:5">
      <c r="B8880" s="139">
        <v>44382</v>
      </c>
      <c r="C8880" t="s">
        <v>571</v>
      </c>
      <c r="D8880" t="s">
        <v>565</v>
      </c>
      <c r="E8880" s="140">
        <v>423</v>
      </c>
    </row>
    <row r="8881" spans="2:5">
      <c r="B8881" s="139">
        <v>44451</v>
      </c>
      <c r="C8881" t="s">
        <v>559</v>
      </c>
      <c r="D8881" t="s">
        <v>563</v>
      </c>
      <c r="E8881" s="140">
        <v>560</v>
      </c>
    </row>
    <row r="8882" spans="2:5">
      <c r="B8882" s="139">
        <v>44261</v>
      </c>
      <c r="C8882" t="s">
        <v>562</v>
      </c>
      <c r="D8882" t="s">
        <v>565</v>
      </c>
      <c r="E8882" s="140">
        <v>846</v>
      </c>
    </row>
    <row r="8883" spans="2:5">
      <c r="B8883" s="139">
        <v>44290</v>
      </c>
      <c r="C8883" t="s">
        <v>562</v>
      </c>
      <c r="D8883" t="s">
        <v>560</v>
      </c>
      <c r="E8883" s="140">
        <v>691</v>
      </c>
    </row>
    <row r="8884" spans="2:5">
      <c r="B8884" s="139">
        <v>44217</v>
      </c>
      <c r="C8884" t="s">
        <v>569</v>
      </c>
      <c r="D8884" t="s">
        <v>565</v>
      </c>
      <c r="E8884" s="140">
        <v>762</v>
      </c>
    </row>
    <row r="8885" spans="2:5">
      <c r="B8885" s="139">
        <v>44500</v>
      </c>
      <c r="C8885" t="s">
        <v>561</v>
      </c>
      <c r="D8885" t="s">
        <v>565</v>
      </c>
      <c r="E8885" s="140">
        <v>593</v>
      </c>
    </row>
    <row r="8886" spans="2:5">
      <c r="B8886" s="139">
        <v>44304</v>
      </c>
      <c r="C8886" t="s">
        <v>562</v>
      </c>
      <c r="D8886" t="s">
        <v>563</v>
      </c>
      <c r="E8886" s="140">
        <v>530</v>
      </c>
    </row>
    <row r="8887" spans="2:5">
      <c r="B8887" s="139">
        <v>44248</v>
      </c>
      <c r="C8887" t="s">
        <v>564</v>
      </c>
      <c r="D8887" t="s">
        <v>565</v>
      </c>
      <c r="E8887" s="140">
        <v>682</v>
      </c>
    </row>
    <row r="8888" spans="2:5">
      <c r="B8888" s="139">
        <v>44446</v>
      </c>
      <c r="C8888" t="s">
        <v>570</v>
      </c>
      <c r="D8888" t="s">
        <v>563</v>
      </c>
      <c r="E8888" s="140">
        <v>116</v>
      </c>
    </row>
    <row r="8889" spans="2:5">
      <c r="B8889" s="139">
        <v>44515</v>
      </c>
      <c r="C8889" t="s">
        <v>559</v>
      </c>
      <c r="D8889" t="s">
        <v>565</v>
      </c>
      <c r="E8889" s="140">
        <v>978</v>
      </c>
    </row>
    <row r="8890" spans="2:5">
      <c r="B8890" s="139">
        <v>44318</v>
      </c>
      <c r="C8890" t="s">
        <v>566</v>
      </c>
      <c r="D8890" t="s">
        <v>565</v>
      </c>
      <c r="E8890" s="140">
        <v>983</v>
      </c>
    </row>
    <row r="8891" spans="2:5">
      <c r="B8891" s="139">
        <v>44385</v>
      </c>
      <c r="C8891" t="s">
        <v>570</v>
      </c>
      <c r="D8891" t="s">
        <v>563</v>
      </c>
      <c r="E8891" s="140">
        <v>212</v>
      </c>
    </row>
    <row r="8892" spans="2:5">
      <c r="B8892" s="139">
        <v>44431</v>
      </c>
      <c r="C8892" t="s">
        <v>567</v>
      </c>
      <c r="D8892" t="s">
        <v>565</v>
      </c>
      <c r="E8892" s="140">
        <v>377</v>
      </c>
    </row>
    <row r="8893" spans="2:5">
      <c r="B8893" s="139">
        <v>44247</v>
      </c>
      <c r="C8893" t="s">
        <v>562</v>
      </c>
      <c r="D8893" t="s">
        <v>565</v>
      </c>
      <c r="E8893" s="140">
        <v>588</v>
      </c>
    </row>
    <row r="8894" spans="2:5">
      <c r="B8894" s="139">
        <v>44401</v>
      </c>
      <c r="C8894" t="s">
        <v>566</v>
      </c>
      <c r="D8894" t="s">
        <v>563</v>
      </c>
      <c r="E8894" s="140">
        <v>285</v>
      </c>
    </row>
    <row r="8895" spans="2:5">
      <c r="B8895" s="139">
        <v>44359</v>
      </c>
      <c r="C8895" t="s">
        <v>562</v>
      </c>
      <c r="D8895" t="s">
        <v>560</v>
      </c>
      <c r="E8895" s="140">
        <v>650</v>
      </c>
    </row>
    <row r="8896" spans="2:5">
      <c r="B8896" s="139">
        <v>44446</v>
      </c>
      <c r="C8896" t="s">
        <v>570</v>
      </c>
      <c r="D8896" t="s">
        <v>560</v>
      </c>
      <c r="E8896" s="140">
        <v>828</v>
      </c>
    </row>
    <row r="8897" spans="2:5">
      <c r="B8897" s="139">
        <v>44471</v>
      </c>
      <c r="C8897" t="s">
        <v>559</v>
      </c>
      <c r="D8897" t="s">
        <v>565</v>
      </c>
      <c r="E8897" s="140">
        <v>189</v>
      </c>
    </row>
    <row r="8898" spans="2:5">
      <c r="B8898" s="139">
        <v>44444</v>
      </c>
      <c r="C8898" t="s">
        <v>571</v>
      </c>
      <c r="D8898" t="s">
        <v>565</v>
      </c>
      <c r="E8898" s="140">
        <v>924</v>
      </c>
    </row>
    <row r="8899" spans="2:5">
      <c r="B8899" s="139">
        <v>44243</v>
      </c>
      <c r="C8899" t="s">
        <v>566</v>
      </c>
      <c r="D8899" t="s">
        <v>563</v>
      </c>
      <c r="E8899" s="140">
        <v>707</v>
      </c>
    </row>
    <row r="8900" spans="2:5">
      <c r="B8900" s="139">
        <v>44410</v>
      </c>
      <c r="C8900" t="s">
        <v>564</v>
      </c>
      <c r="D8900" t="s">
        <v>565</v>
      </c>
      <c r="E8900" s="140">
        <v>449</v>
      </c>
    </row>
    <row r="8901" spans="2:5">
      <c r="B8901" s="139">
        <v>44361</v>
      </c>
      <c r="C8901" t="s">
        <v>561</v>
      </c>
      <c r="D8901" t="s">
        <v>565</v>
      </c>
      <c r="E8901" s="140">
        <v>369</v>
      </c>
    </row>
    <row r="8902" spans="2:5">
      <c r="B8902" s="139">
        <v>44472</v>
      </c>
      <c r="C8902" t="s">
        <v>564</v>
      </c>
      <c r="D8902" t="s">
        <v>565</v>
      </c>
      <c r="E8902" s="140">
        <v>723</v>
      </c>
    </row>
    <row r="8903" spans="2:5">
      <c r="B8903" s="139">
        <v>44335</v>
      </c>
      <c r="C8903" t="s">
        <v>561</v>
      </c>
      <c r="D8903" t="s">
        <v>563</v>
      </c>
      <c r="E8903" s="140">
        <v>185</v>
      </c>
    </row>
    <row r="8904" spans="2:5">
      <c r="B8904" s="139">
        <v>44431</v>
      </c>
      <c r="C8904" t="s">
        <v>564</v>
      </c>
      <c r="D8904" t="s">
        <v>563</v>
      </c>
      <c r="E8904" s="140">
        <v>837</v>
      </c>
    </row>
    <row r="8905" spans="2:5">
      <c r="B8905" s="139">
        <v>44292</v>
      </c>
      <c r="C8905" t="s">
        <v>571</v>
      </c>
      <c r="D8905" t="s">
        <v>563</v>
      </c>
      <c r="E8905" s="140">
        <v>424</v>
      </c>
    </row>
    <row r="8906" spans="2:5">
      <c r="B8906" s="139">
        <v>44329</v>
      </c>
      <c r="C8906" t="s">
        <v>568</v>
      </c>
      <c r="D8906" t="s">
        <v>563</v>
      </c>
      <c r="E8906" s="140">
        <v>298</v>
      </c>
    </row>
    <row r="8907" spans="2:5">
      <c r="B8907" s="139">
        <v>44559</v>
      </c>
      <c r="C8907" t="s">
        <v>569</v>
      </c>
      <c r="D8907" t="s">
        <v>560</v>
      </c>
      <c r="E8907" s="140">
        <v>604</v>
      </c>
    </row>
    <row r="8908" spans="2:5">
      <c r="B8908" s="139">
        <v>44451</v>
      </c>
      <c r="C8908" t="s">
        <v>571</v>
      </c>
      <c r="D8908" t="s">
        <v>565</v>
      </c>
      <c r="E8908" s="140">
        <v>355</v>
      </c>
    </row>
    <row r="8909" spans="2:5">
      <c r="B8909" s="139">
        <v>44338</v>
      </c>
      <c r="C8909" t="s">
        <v>568</v>
      </c>
      <c r="D8909" t="s">
        <v>565</v>
      </c>
      <c r="E8909" s="140">
        <v>964</v>
      </c>
    </row>
    <row r="8910" spans="2:5">
      <c r="B8910" s="139">
        <v>44437</v>
      </c>
      <c r="C8910" t="s">
        <v>570</v>
      </c>
      <c r="D8910" t="s">
        <v>563</v>
      </c>
      <c r="E8910" s="140">
        <v>888</v>
      </c>
    </row>
    <row r="8911" spans="2:5">
      <c r="B8911" s="139">
        <v>44556</v>
      </c>
      <c r="C8911" t="s">
        <v>570</v>
      </c>
      <c r="D8911" t="s">
        <v>560</v>
      </c>
      <c r="E8911" s="140">
        <v>213</v>
      </c>
    </row>
    <row r="8912" spans="2:5">
      <c r="B8912" s="139">
        <v>44249</v>
      </c>
      <c r="C8912" t="s">
        <v>562</v>
      </c>
      <c r="D8912" t="s">
        <v>563</v>
      </c>
      <c r="E8912" s="140">
        <v>865</v>
      </c>
    </row>
    <row r="8913" spans="2:5">
      <c r="B8913" s="139">
        <v>44526</v>
      </c>
      <c r="C8913" t="s">
        <v>564</v>
      </c>
      <c r="D8913" t="s">
        <v>560</v>
      </c>
      <c r="E8913" s="140">
        <v>994</v>
      </c>
    </row>
    <row r="8914" spans="2:5">
      <c r="B8914" s="139">
        <v>44473</v>
      </c>
      <c r="C8914" t="s">
        <v>564</v>
      </c>
      <c r="D8914" t="s">
        <v>565</v>
      </c>
      <c r="E8914" s="140">
        <v>524</v>
      </c>
    </row>
    <row r="8915" spans="2:5">
      <c r="B8915" s="139">
        <v>44347</v>
      </c>
      <c r="C8915" t="s">
        <v>559</v>
      </c>
      <c r="D8915" t="s">
        <v>563</v>
      </c>
      <c r="E8915" s="140">
        <v>371</v>
      </c>
    </row>
    <row r="8916" spans="2:5">
      <c r="B8916" s="139">
        <v>44550</v>
      </c>
      <c r="C8916" t="s">
        <v>559</v>
      </c>
      <c r="D8916" t="s">
        <v>560</v>
      </c>
      <c r="E8916" s="140">
        <v>279</v>
      </c>
    </row>
    <row r="8917" spans="2:5">
      <c r="B8917" s="139">
        <v>44301</v>
      </c>
      <c r="C8917" t="s">
        <v>566</v>
      </c>
      <c r="D8917" t="s">
        <v>565</v>
      </c>
      <c r="E8917" s="140">
        <v>263</v>
      </c>
    </row>
    <row r="8918" spans="2:5">
      <c r="B8918" s="139">
        <v>44203</v>
      </c>
      <c r="C8918" t="s">
        <v>561</v>
      </c>
      <c r="D8918" t="s">
        <v>565</v>
      </c>
      <c r="E8918" s="140">
        <v>955</v>
      </c>
    </row>
    <row r="8919" spans="2:5">
      <c r="B8919" s="139">
        <v>44508</v>
      </c>
      <c r="C8919" t="s">
        <v>569</v>
      </c>
      <c r="D8919" t="s">
        <v>560</v>
      </c>
      <c r="E8919" s="140">
        <v>874</v>
      </c>
    </row>
    <row r="8920" spans="2:5">
      <c r="B8920" s="139">
        <v>44500</v>
      </c>
      <c r="C8920" t="s">
        <v>562</v>
      </c>
      <c r="D8920" t="s">
        <v>560</v>
      </c>
      <c r="E8920" s="140">
        <v>664</v>
      </c>
    </row>
    <row r="8921" spans="2:5">
      <c r="B8921" s="139">
        <v>44316</v>
      </c>
      <c r="C8921" t="s">
        <v>564</v>
      </c>
      <c r="D8921" t="s">
        <v>565</v>
      </c>
      <c r="E8921" s="140">
        <v>110</v>
      </c>
    </row>
    <row r="8922" spans="2:5">
      <c r="B8922" s="139">
        <v>44513</v>
      </c>
      <c r="C8922" t="s">
        <v>566</v>
      </c>
      <c r="D8922" t="s">
        <v>565</v>
      </c>
      <c r="E8922" s="140">
        <v>690</v>
      </c>
    </row>
    <row r="8923" spans="2:5">
      <c r="B8923" s="139">
        <v>44396</v>
      </c>
      <c r="C8923" t="s">
        <v>562</v>
      </c>
      <c r="D8923" t="s">
        <v>560</v>
      </c>
      <c r="E8923" s="140">
        <v>990</v>
      </c>
    </row>
    <row r="8924" spans="2:5">
      <c r="B8924" s="139">
        <v>44521</v>
      </c>
      <c r="C8924" t="s">
        <v>562</v>
      </c>
      <c r="D8924" t="s">
        <v>560</v>
      </c>
      <c r="E8924" s="140">
        <v>920</v>
      </c>
    </row>
    <row r="8925" spans="2:5">
      <c r="B8925" s="139">
        <v>44514</v>
      </c>
      <c r="C8925" t="s">
        <v>569</v>
      </c>
      <c r="D8925" t="s">
        <v>560</v>
      </c>
      <c r="E8925" s="140">
        <v>182</v>
      </c>
    </row>
    <row r="8926" spans="2:5">
      <c r="B8926" s="139">
        <v>44279</v>
      </c>
      <c r="C8926" t="s">
        <v>567</v>
      </c>
      <c r="D8926" t="s">
        <v>565</v>
      </c>
      <c r="E8926" s="140">
        <v>113</v>
      </c>
    </row>
    <row r="8927" spans="2:5">
      <c r="B8927" s="139">
        <v>44315</v>
      </c>
      <c r="C8927" t="s">
        <v>561</v>
      </c>
      <c r="D8927" t="s">
        <v>563</v>
      </c>
      <c r="E8927" s="140">
        <v>710</v>
      </c>
    </row>
    <row r="8928" spans="2:5">
      <c r="B8928" s="139">
        <v>44433</v>
      </c>
      <c r="C8928" t="s">
        <v>566</v>
      </c>
      <c r="D8928" t="s">
        <v>563</v>
      </c>
      <c r="E8928" s="140">
        <v>416</v>
      </c>
    </row>
    <row r="8929" spans="2:5">
      <c r="B8929" s="139">
        <v>44541</v>
      </c>
      <c r="C8929" t="s">
        <v>571</v>
      </c>
      <c r="D8929" t="s">
        <v>560</v>
      </c>
      <c r="E8929" s="140">
        <v>310</v>
      </c>
    </row>
    <row r="8930" spans="2:5">
      <c r="B8930" s="139">
        <v>44385</v>
      </c>
      <c r="C8930" t="s">
        <v>566</v>
      </c>
      <c r="D8930" t="s">
        <v>560</v>
      </c>
      <c r="E8930" s="140">
        <v>878</v>
      </c>
    </row>
    <row r="8931" spans="2:5">
      <c r="B8931" s="139">
        <v>44345</v>
      </c>
      <c r="C8931" t="s">
        <v>564</v>
      </c>
      <c r="D8931" t="s">
        <v>563</v>
      </c>
      <c r="E8931" s="140">
        <v>355</v>
      </c>
    </row>
    <row r="8932" spans="2:5">
      <c r="B8932" s="139">
        <v>44332</v>
      </c>
      <c r="C8932" t="s">
        <v>566</v>
      </c>
      <c r="D8932" t="s">
        <v>560</v>
      </c>
      <c r="E8932" s="140">
        <v>730</v>
      </c>
    </row>
    <row r="8933" spans="2:5">
      <c r="B8933" s="139">
        <v>44428</v>
      </c>
      <c r="C8933" t="s">
        <v>567</v>
      </c>
      <c r="D8933" t="s">
        <v>565</v>
      </c>
      <c r="E8933" s="140">
        <v>537</v>
      </c>
    </row>
    <row r="8934" spans="2:5">
      <c r="B8934" s="139">
        <v>44491</v>
      </c>
      <c r="C8934" t="s">
        <v>567</v>
      </c>
      <c r="D8934" t="s">
        <v>565</v>
      </c>
      <c r="E8934" s="140">
        <v>684</v>
      </c>
    </row>
    <row r="8935" spans="2:5">
      <c r="B8935" s="139">
        <v>44248</v>
      </c>
      <c r="C8935" t="s">
        <v>570</v>
      </c>
      <c r="D8935" t="s">
        <v>563</v>
      </c>
      <c r="E8935" s="140">
        <v>876</v>
      </c>
    </row>
    <row r="8936" spans="2:5">
      <c r="B8936" s="139">
        <v>44523</v>
      </c>
      <c r="C8936" t="s">
        <v>570</v>
      </c>
      <c r="D8936" t="s">
        <v>565</v>
      </c>
      <c r="E8936" s="140">
        <v>196</v>
      </c>
    </row>
    <row r="8937" spans="2:5">
      <c r="B8937" s="139">
        <v>44408</v>
      </c>
      <c r="C8937" t="s">
        <v>562</v>
      </c>
      <c r="D8937" t="s">
        <v>563</v>
      </c>
      <c r="E8937" s="140">
        <v>439</v>
      </c>
    </row>
    <row r="8938" spans="2:5">
      <c r="B8938" s="139">
        <v>44286</v>
      </c>
      <c r="C8938" t="s">
        <v>568</v>
      </c>
      <c r="D8938" t="s">
        <v>560</v>
      </c>
      <c r="E8938" s="140">
        <v>342</v>
      </c>
    </row>
    <row r="8939" spans="2:5">
      <c r="B8939" s="139">
        <v>44347</v>
      </c>
      <c r="C8939" t="s">
        <v>566</v>
      </c>
      <c r="D8939" t="s">
        <v>563</v>
      </c>
      <c r="E8939" s="140">
        <v>255</v>
      </c>
    </row>
    <row r="8940" spans="2:5">
      <c r="B8940" s="139">
        <v>44499</v>
      </c>
      <c r="C8940" t="s">
        <v>569</v>
      </c>
      <c r="D8940" t="s">
        <v>565</v>
      </c>
      <c r="E8940" s="140">
        <v>588</v>
      </c>
    </row>
    <row r="8941" spans="2:5">
      <c r="B8941" s="139">
        <v>44510</v>
      </c>
      <c r="C8941" t="s">
        <v>571</v>
      </c>
      <c r="D8941" t="s">
        <v>560</v>
      </c>
      <c r="E8941" s="140">
        <v>728</v>
      </c>
    </row>
    <row r="8942" spans="2:5">
      <c r="B8942" s="139">
        <v>44415</v>
      </c>
      <c r="C8942" t="s">
        <v>562</v>
      </c>
      <c r="D8942" t="s">
        <v>563</v>
      </c>
      <c r="E8942" s="140">
        <v>458</v>
      </c>
    </row>
    <row r="8943" spans="2:5">
      <c r="B8943" s="139">
        <v>44517</v>
      </c>
      <c r="C8943" t="s">
        <v>571</v>
      </c>
      <c r="D8943" t="s">
        <v>560</v>
      </c>
      <c r="E8943" s="140">
        <v>274</v>
      </c>
    </row>
    <row r="8944" spans="2:5">
      <c r="B8944" s="139">
        <v>44353</v>
      </c>
      <c r="C8944" t="s">
        <v>566</v>
      </c>
      <c r="D8944" t="s">
        <v>560</v>
      </c>
      <c r="E8944" s="140">
        <v>341</v>
      </c>
    </row>
    <row r="8945" spans="2:5">
      <c r="B8945" s="139">
        <v>44368</v>
      </c>
      <c r="C8945" t="s">
        <v>568</v>
      </c>
      <c r="D8945" t="s">
        <v>560</v>
      </c>
      <c r="E8945" s="140">
        <v>804</v>
      </c>
    </row>
    <row r="8946" spans="2:5">
      <c r="B8946" s="139">
        <v>44274</v>
      </c>
      <c r="C8946" t="s">
        <v>571</v>
      </c>
      <c r="D8946" t="s">
        <v>560</v>
      </c>
      <c r="E8946" s="140">
        <v>593</v>
      </c>
    </row>
    <row r="8947" spans="2:5">
      <c r="B8947" s="139">
        <v>44364</v>
      </c>
      <c r="C8947" t="s">
        <v>566</v>
      </c>
      <c r="D8947" t="s">
        <v>563</v>
      </c>
      <c r="E8947" s="140">
        <v>453</v>
      </c>
    </row>
    <row r="8948" spans="2:5">
      <c r="B8948" s="139">
        <v>44323</v>
      </c>
      <c r="C8948" t="s">
        <v>569</v>
      </c>
      <c r="D8948" t="s">
        <v>565</v>
      </c>
      <c r="E8948" s="140">
        <v>678</v>
      </c>
    </row>
    <row r="8949" spans="2:5">
      <c r="B8949" s="139">
        <v>44554</v>
      </c>
      <c r="C8949" t="s">
        <v>566</v>
      </c>
      <c r="D8949" t="s">
        <v>565</v>
      </c>
      <c r="E8949" s="140">
        <v>861</v>
      </c>
    </row>
    <row r="8950" spans="2:5">
      <c r="B8950" s="139">
        <v>44433</v>
      </c>
      <c r="C8950" t="s">
        <v>559</v>
      </c>
      <c r="D8950" t="s">
        <v>563</v>
      </c>
      <c r="E8950" s="140">
        <v>947</v>
      </c>
    </row>
    <row r="8951" spans="2:5">
      <c r="B8951" s="139">
        <v>44346</v>
      </c>
      <c r="C8951" t="s">
        <v>561</v>
      </c>
      <c r="D8951" t="s">
        <v>560</v>
      </c>
      <c r="E8951" s="140">
        <v>268</v>
      </c>
    </row>
    <row r="8952" spans="2:5">
      <c r="B8952" s="139">
        <v>44499</v>
      </c>
      <c r="C8952" t="s">
        <v>570</v>
      </c>
      <c r="D8952" t="s">
        <v>563</v>
      </c>
      <c r="E8952" s="140">
        <v>607</v>
      </c>
    </row>
    <row r="8953" spans="2:5">
      <c r="B8953" s="139">
        <v>44516</v>
      </c>
      <c r="C8953" t="s">
        <v>559</v>
      </c>
      <c r="D8953" t="s">
        <v>563</v>
      </c>
      <c r="E8953" s="140">
        <v>776</v>
      </c>
    </row>
    <row r="8954" spans="2:5">
      <c r="B8954" s="139">
        <v>44509</v>
      </c>
      <c r="C8954" t="s">
        <v>568</v>
      </c>
      <c r="D8954" t="s">
        <v>565</v>
      </c>
      <c r="E8954" s="140">
        <v>392</v>
      </c>
    </row>
    <row r="8955" spans="2:5">
      <c r="B8955" s="139">
        <v>44398</v>
      </c>
      <c r="C8955" t="s">
        <v>566</v>
      </c>
      <c r="D8955" t="s">
        <v>565</v>
      </c>
      <c r="E8955" s="140">
        <v>802</v>
      </c>
    </row>
    <row r="8956" spans="2:5">
      <c r="B8956" s="139">
        <v>44341</v>
      </c>
      <c r="C8956" t="s">
        <v>562</v>
      </c>
      <c r="D8956" t="s">
        <v>563</v>
      </c>
      <c r="E8956" s="140">
        <v>563</v>
      </c>
    </row>
    <row r="8957" spans="2:5">
      <c r="B8957" s="139">
        <v>44362</v>
      </c>
      <c r="C8957" t="s">
        <v>571</v>
      </c>
      <c r="D8957" t="s">
        <v>560</v>
      </c>
      <c r="E8957" s="140">
        <v>231</v>
      </c>
    </row>
    <row r="8958" spans="2:5">
      <c r="B8958" s="139">
        <v>44438</v>
      </c>
      <c r="C8958" t="s">
        <v>567</v>
      </c>
      <c r="D8958" t="s">
        <v>563</v>
      </c>
      <c r="E8958" s="140">
        <v>283</v>
      </c>
    </row>
    <row r="8959" spans="2:5">
      <c r="B8959" s="139">
        <v>44283</v>
      </c>
      <c r="C8959" t="s">
        <v>570</v>
      </c>
      <c r="D8959" t="s">
        <v>563</v>
      </c>
      <c r="E8959" s="140">
        <v>983</v>
      </c>
    </row>
    <row r="8960" spans="2:5">
      <c r="B8960" s="139">
        <v>44240</v>
      </c>
      <c r="C8960" t="s">
        <v>570</v>
      </c>
      <c r="D8960" t="s">
        <v>563</v>
      </c>
      <c r="E8960" s="140">
        <v>526</v>
      </c>
    </row>
    <row r="8961" spans="2:5">
      <c r="B8961" s="139">
        <v>44329</v>
      </c>
      <c r="C8961" t="s">
        <v>571</v>
      </c>
      <c r="D8961" t="s">
        <v>560</v>
      </c>
      <c r="E8961" s="140">
        <v>453</v>
      </c>
    </row>
    <row r="8962" spans="2:5">
      <c r="B8962" s="139">
        <v>44534</v>
      </c>
      <c r="C8962" t="s">
        <v>570</v>
      </c>
      <c r="D8962" t="s">
        <v>565</v>
      </c>
      <c r="E8962" s="140">
        <v>548</v>
      </c>
    </row>
    <row r="8963" spans="2:5">
      <c r="B8963" s="139">
        <v>44370</v>
      </c>
      <c r="C8963" t="s">
        <v>567</v>
      </c>
      <c r="D8963" t="s">
        <v>563</v>
      </c>
      <c r="E8963" s="140">
        <v>305</v>
      </c>
    </row>
    <row r="8964" spans="2:5">
      <c r="B8964" s="139">
        <v>44300</v>
      </c>
      <c r="C8964" t="s">
        <v>566</v>
      </c>
      <c r="D8964" t="s">
        <v>560</v>
      </c>
      <c r="E8964" s="140">
        <v>171</v>
      </c>
    </row>
    <row r="8965" spans="2:5">
      <c r="B8965" s="139">
        <v>44478</v>
      </c>
      <c r="C8965" t="s">
        <v>564</v>
      </c>
      <c r="D8965" t="s">
        <v>560</v>
      </c>
      <c r="E8965" s="140">
        <v>792</v>
      </c>
    </row>
    <row r="8966" spans="2:5">
      <c r="B8966" s="139">
        <v>44496</v>
      </c>
      <c r="C8966" t="s">
        <v>562</v>
      </c>
      <c r="D8966" t="s">
        <v>563</v>
      </c>
      <c r="E8966" s="140">
        <v>806</v>
      </c>
    </row>
    <row r="8967" spans="2:5">
      <c r="B8967" s="139">
        <v>44294</v>
      </c>
      <c r="C8967" t="s">
        <v>561</v>
      </c>
      <c r="D8967" t="s">
        <v>560</v>
      </c>
      <c r="E8967" s="140">
        <v>892</v>
      </c>
    </row>
    <row r="8968" spans="2:5">
      <c r="B8968" s="139">
        <v>44401</v>
      </c>
      <c r="C8968" t="s">
        <v>568</v>
      </c>
      <c r="D8968" t="s">
        <v>565</v>
      </c>
      <c r="E8968" s="140">
        <v>873</v>
      </c>
    </row>
    <row r="8969" spans="2:5">
      <c r="B8969" s="139">
        <v>44314</v>
      </c>
      <c r="C8969" t="s">
        <v>567</v>
      </c>
      <c r="D8969" t="s">
        <v>565</v>
      </c>
      <c r="E8969" s="140">
        <v>398</v>
      </c>
    </row>
    <row r="8970" spans="2:5">
      <c r="B8970" s="139">
        <v>44311</v>
      </c>
      <c r="C8970" t="s">
        <v>566</v>
      </c>
      <c r="D8970" t="s">
        <v>560</v>
      </c>
      <c r="E8970" s="140">
        <v>637</v>
      </c>
    </row>
    <row r="8971" spans="2:5">
      <c r="B8971" s="139">
        <v>44451</v>
      </c>
      <c r="C8971" t="s">
        <v>568</v>
      </c>
      <c r="D8971" t="s">
        <v>560</v>
      </c>
      <c r="E8971" s="140">
        <v>899</v>
      </c>
    </row>
    <row r="8972" spans="2:5">
      <c r="B8972" s="139">
        <v>44310</v>
      </c>
      <c r="C8972" t="s">
        <v>561</v>
      </c>
      <c r="D8972" t="s">
        <v>563</v>
      </c>
      <c r="E8972" s="140">
        <v>976</v>
      </c>
    </row>
    <row r="8973" spans="2:5">
      <c r="B8973" s="139">
        <v>44275</v>
      </c>
      <c r="C8973" t="s">
        <v>571</v>
      </c>
      <c r="D8973" t="s">
        <v>565</v>
      </c>
      <c r="E8973" s="140">
        <v>434</v>
      </c>
    </row>
    <row r="8974" spans="2:5">
      <c r="B8974" s="139">
        <v>44416</v>
      </c>
      <c r="C8974" t="s">
        <v>571</v>
      </c>
      <c r="D8974" t="s">
        <v>560</v>
      </c>
      <c r="E8974" s="140">
        <v>470</v>
      </c>
    </row>
    <row r="8975" spans="2:5">
      <c r="B8975" s="139">
        <v>44510</v>
      </c>
      <c r="C8975" t="s">
        <v>564</v>
      </c>
      <c r="D8975" t="s">
        <v>560</v>
      </c>
      <c r="E8975" s="140">
        <v>903</v>
      </c>
    </row>
    <row r="8976" spans="2:5">
      <c r="B8976" s="139">
        <v>44379</v>
      </c>
      <c r="C8976" t="s">
        <v>570</v>
      </c>
      <c r="D8976" t="s">
        <v>563</v>
      </c>
      <c r="E8976" s="140">
        <v>972</v>
      </c>
    </row>
    <row r="8977" spans="2:5">
      <c r="B8977" s="139">
        <v>44421</v>
      </c>
      <c r="C8977" t="s">
        <v>570</v>
      </c>
      <c r="D8977" t="s">
        <v>563</v>
      </c>
      <c r="E8977" s="140">
        <v>752</v>
      </c>
    </row>
    <row r="8978" spans="2:5">
      <c r="B8978" s="139">
        <v>44364</v>
      </c>
      <c r="C8978" t="s">
        <v>569</v>
      </c>
      <c r="D8978" t="s">
        <v>563</v>
      </c>
      <c r="E8978" s="140">
        <v>628</v>
      </c>
    </row>
    <row r="8979" spans="2:5">
      <c r="B8979" s="139">
        <v>44385</v>
      </c>
      <c r="C8979" t="s">
        <v>566</v>
      </c>
      <c r="D8979" t="s">
        <v>565</v>
      </c>
      <c r="E8979" s="140">
        <v>473</v>
      </c>
    </row>
    <row r="8980" spans="2:5">
      <c r="B8980" s="139">
        <v>44528</v>
      </c>
      <c r="C8980" t="s">
        <v>559</v>
      </c>
      <c r="D8980" t="s">
        <v>563</v>
      </c>
      <c r="E8980" s="140">
        <v>566</v>
      </c>
    </row>
    <row r="8981" spans="2:5">
      <c r="B8981" s="139">
        <v>44265</v>
      </c>
      <c r="C8981" t="s">
        <v>567</v>
      </c>
      <c r="D8981" t="s">
        <v>563</v>
      </c>
      <c r="E8981" s="140">
        <v>357</v>
      </c>
    </row>
    <row r="8982" spans="2:5">
      <c r="B8982" s="139">
        <v>44214</v>
      </c>
      <c r="C8982" t="s">
        <v>571</v>
      </c>
      <c r="D8982" t="s">
        <v>560</v>
      </c>
      <c r="E8982" s="140">
        <v>622</v>
      </c>
    </row>
    <row r="8983" spans="2:5">
      <c r="B8983" s="139">
        <v>44243</v>
      </c>
      <c r="C8983" t="s">
        <v>570</v>
      </c>
      <c r="D8983" t="s">
        <v>565</v>
      </c>
      <c r="E8983" s="140">
        <v>559</v>
      </c>
    </row>
    <row r="8984" spans="2:5">
      <c r="B8984" s="139">
        <v>44345</v>
      </c>
      <c r="C8984" t="s">
        <v>570</v>
      </c>
      <c r="D8984" t="s">
        <v>565</v>
      </c>
      <c r="E8984" s="140">
        <v>860</v>
      </c>
    </row>
    <row r="8985" spans="2:5">
      <c r="B8985" s="139">
        <v>44419</v>
      </c>
      <c r="C8985" t="s">
        <v>571</v>
      </c>
      <c r="D8985" t="s">
        <v>565</v>
      </c>
      <c r="E8985" s="140">
        <v>756</v>
      </c>
    </row>
    <row r="8986" spans="2:5">
      <c r="B8986" s="139">
        <v>44476</v>
      </c>
      <c r="C8986" t="s">
        <v>570</v>
      </c>
      <c r="D8986" t="s">
        <v>563</v>
      </c>
      <c r="E8986" s="140">
        <v>199</v>
      </c>
    </row>
    <row r="8987" spans="2:5">
      <c r="B8987" s="139">
        <v>44301</v>
      </c>
      <c r="C8987" t="s">
        <v>569</v>
      </c>
      <c r="D8987" t="s">
        <v>565</v>
      </c>
      <c r="E8987" s="140">
        <v>141</v>
      </c>
    </row>
    <row r="8988" spans="2:5">
      <c r="B8988" s="139">
        <v>44212</v>
      </c>
      <c r="C8988" t="s">
        <v>568</v>
      </c>
      <c r="D8988" t="s">
        <v>560</v>
      </c>
      <c r="E8988" s="140">
        <v>543</v>
      </c>
    </row>
    <row r="8989" spans="2:5">
      <c r="B8989" s="139">
        <v>44342</v>
      </c>
      <c r="C8989" t="s">
        <v>569</v>
      </c>
      <c r="D8989" t="s">
        <v>563</v>
      </c>
      <c r="E8989" s="140">
        <v>981</v>
      </c>
    </row>
    <row r="8990" spans="2:5">
      <c r="B8990" s="139">
        <v>44276</v>
      </c>
      <c r="C8990" t="s">
        <v>561</v>
      </c>
      <c r="D8990" t="s">
        <v>565</v>
      </c>
      <c r="E8990" s="140">
        <v>233</v>
      </c>
    </row>
    <row r="8991" spans="2:5">
      <c r="B8991" s="139">
        <v>44273</v>
      </c>
      <c r="C8991" t="s">
        <v>571</v>
      </c>
      <c r="D8991" t="s">
        <v>560</v>
      </c>
      <c r="E8991" s="140">
        <v>562</v>
      </c>
    </row>
    <row r="8992" spans="2:5">
      <c r="B8992" s="139">
        <v>44424</v>
      </c>
      <c r="C8992" t="s">
        <v>566</v>
      </c>
      <c r="D8992" t="s">
        <v>560</v>
      </c>
      <c r="E8992" s="140">
        <v>303</v>
      </c>
    </row>
    <row r="8993" spans="2:5">
      <c r="B8993" s="139">
        <v>44328</v>
      </c>
      <c r="C8993" t="s">
        <v>564</v>
      </c>
      <c r="D8993" t="s">
        <v>560</v>
      </c>
      <c r="E8993" s="140">
        <v>827</v>
      </c>
    </row>
    <row r="8994" spans="2:5">
      <c r="B8994" s="139">
        <v>44519</v>
      </c>
      <c r="C8994" t="s">
        <v>562</v>
      </c>
      <c r="D8994" t="s">
        <v>560</v>
      </c>
      <c r="E8994" s="140">
        <v>715</v>
      </c>
    </row>
    <row r="8995" spans="2:5">
      <c r="B8995" s="139">
        <v>44425</v>
      </c>
      <c r="C8995" t="s">
        <v>566</v>
      </c>
      <c r="D8995" t="s">
        <v>560</v>
      </c>
      <c r="E8995" s="140">
        <v>883</v>
      </c>
    </row>
    <row r="8996" spans="2:5">
      <c r="B8996" s="139">
        <v>44445</v>
      </c>
      <c r="C8996" t="s">
        <v>564</v>
      </c>
      <c r="D8996" t="s">
        <v>563</v>
      </c>
      <c r="E8996" s="140">
        <v>339</v>
      </c>
    </row>
    <row r="8997" spans="2:5">
      <c r="B8997" s="139">
        <v>44409</v>
      </c>
      <c r="C8997" t="s">
        <v>569</v>
      </c>
      <c r="D8997" t="s">
        <v>565</v>
      </c>
      <c r="E8997" s="140">
        <v>821</v>
      </c>
    </row>
    <row r="8998" spans="2:5">
      <c r="B8998" s="139">
        <v>44557</v>
      </c>
      <c r="C8998" t="s">
        <v>559</v>
      </c>
      <c r="D8998" t="s">
        <v>565</v>
      </c>
      <c r="E8998" s="140">
        <v>476</v>
      </c>
    </row>
    <row r="8999" spans="2:5">
      <c r="B8999" s="139">
        <v>44308</v>
      </c>
      <c r="C8999" t="s">
        <v>559</v>
      </c>
      <c r="D8999" t="s">
        <v>563</v>
      </c>
      <c r="E8999" s="140">
        <v>182</v>
      </c>
    </row>
    <row r="9000" spans="2:5">
      <c r="B9000" s="139">
        <v>44462</v>
      </c>
      <c r="C9000" t="s">
        <v>561</v>
      </c>
      <c r="D9000" t="s">
        <v>563</v>
      </c>
      <c r="E9000" s="140">
        <v>552</v>
      </c>
    </row>
    <row r="9001" spans="2:5">
      <c r="B9001" s="139">
        <v>44210</v>
      </c>
      <c r="C9001" t="s">
        <v>561</v>
      </c>
      <c r="D9001" t="s">
        <v>565</v>
      </c>
      <c r="E9001" s="140">
        <v>240</v>
      </c>
    </row>
    <row r="9002" spans="2:5">
      <c r="B9002" s="139">
        <v>44331</v>
      </c>
      <c r="C9002" t="s">
        <v>569</v>
      </c>
      <c r="D9002" t="s">
        <v>560</v>
      </c>
      <c r="E9002" s="140">
        <v>851</v>
      </c>
    </row>
    <row r="9003" spans="2:5">
      <c r="B9003" s="139">
        <v>44217</v>
      </c>
      <c r="C9003" t="s">
        <v>562</v>
      </c>
      <c r="D9003" t="s">
        <v>563</v>
      </c>
      <c r="E9003" s="140">
        <v>283</v>
      </c>
    </row>
    <row r="9004" spans="2:5">
      <c r="B9004" s="139">
        <v>44514</v>
      </c>
      <c r="C9004" t="s">
        <v>564</v>
      </c>
      <c r="D9004" t="s">
        <v>563</v>
      </c>
      <c r="E9004" s="140">
        <v>219</v>
      </c>
    </row>
    <row r="9005" spans="2:5">
      <c r="B9005" s="139">
        <v>44282</v>
      </c>
      <c r="C9005" t="s">
        <v>561</v>
      </c>
      <c r="D9005" t="s">
        <v>563</v>
      </c>
      <c r="E9005" s="140">
        <v>224</v>
      </c>
    </row>
    <row r="9006" spans="2:5">
      <c r="B9006" s="139">
        <v>44245</v>
      </c>
      <c r="C9006" t="s">
        <v>562</v>
      </c>
      <c r="D9006" t="s">
        <v>565</v>
      </c>
      <c r="E9006" s="140">
        <v>217</v>
      </c>
    </row>
    <row r="9007" spans="2:5">
      <c r="B9007" s="139">
        <v>44383</v>
      </c>
      <c r="C9007" t="s">
        <v>559</v>
      </c>
      <c r="D9007" t="s">
        <v>565</v>
      </c>
      <c r="E9007" s="140">
        <v>572</v>
      </c>
    </row>
    <row r="9008" spans="2:5">
      <c r="B9008" s="139">
        <v>44250</v>
      </c>
      <c r="C9008" t="s">
        <v>567</v>
      </c>
      <c r="D9008" t="s">
        <v>563</v>
      </c>
      <c r="E9008" s="140">
        <v>587</v>
      </c>
    </row>
    <row r="9009" spans="2:5">
      <c r="B9009" s="139">
        <v>44274</v>
      </c>
      <c r="C9009" t="s">
        <v>561</v>
      </c>
      <c r="D9009" t="s">
        <v>563</v>
      </c>
      <c r="E9009" s="140">
        <v>350</v>
      </c>
    </row>
    <row r="9010" spans="2:5">
      <c r="B9010" s="139">
        <v>44298</v>
      </c>
      <c r="C9010" t="s">
        <v>562</v>
      </c>
      <c r="D9010" t="s">
        <v>565</v>
      </c>
      <c r="E9010" s="140">
        <v>789</v>
      </c>
    </row>
    <row r="9011" spans="2:5">
      <c r="B9011" s="139">
        <v>44295</v>
      </c>
      <c r="C9011" t="s">
        <v>562</v>
      </c>
      <c r="D9011" t="s">
        <v>565</v>
      </c>
      <c r="E9011" s="140">
        <v>499</v>
      </c>
    </row>
    <row r="9012" spans="2:5">
      <c r="B9012" s="139">
        <v>44201</v>
      </c>
      <c r="C9012" t="s">
        <v>566</v>
      </c>
      <c r="D9012" t="s">
        <v>560</v>
      </c>
      <c r="E9012" s="140">
        <v>368</v>
      </c>
    </row>
    <row r="9013" spans="2:5">
      <c r="B9013" s="139">
        <v>44329</v>
      </c>
      <c r="C9013" t="s">
        <v>568</v>
      </c>
      <c r="D9013" t="s">
        <v>560</v>
      </c>
      <c r="E9013" s="140">
        <v>666</v>
      </c>
    </row>
    <row r="9014" spans="2:5">
      <c r="B9014" s="139">
        <v>44253</v>
      </c>
      <c r="C9014" t="s">
        <v>568</v>
      </c>
      <c r="D9014" t="s">
        <v>565</v>
      </c>
      <c r="E9014" s="140">
        <v>589</v>
      </c>
    </row>
    <row r="9015" spans="2:5">
      <c r="B9015" s="139">
        <v>44200</v>
      </c>
      <c r="C9015" t="s">
        <v>559</v>
      </c>
      <c r="D9015" t="s">
        <v>565</v>
      </c>
      <c r="E9015" s="140">
        <v>145</v>
      </c>
    </row>
    <row r="9016" spans="2:5">
      <c r="B9016" s="139">
        <v>44227</v>
      </c>
      <c r="C9016" t="s">
        <v>566</v>
      </c>
      <c r="D9016" t="s">
        <v>565</v>
      </c>
      <c r="E9016" s="140">
        <v>618</v>
      </c>
    </row>
    <row r="9017" spans="2:5">
      <c r="B9017" s="139">
        <v>44465</v>
      </c>
      <c r="C9017" t="s">
        <v>564</v>
      </c>
      <c r="D9017" t="s">
        <v>560</v>
      </c>
      <c r="E9017" s="140">
        <v>274</v>
      </c>
    </row>
    <row r="9018" spans="2:5">
      <c r="B9018" s="139">
        <v>44299</v>
      </c>
      <c r="C9018" t="s">
        <v>570</v>
      </c>
      <c r="D9018" t="s">
        <v>565</v>
      </c>
      <c r="E9018" s="140">
        <v>940</v>
      </c>
    </row>
    <row r="9019" spans="2:5">
      <c r="B9019" s="139">
        <v>44473</v>
      </c>
      <c r="C9019" t="s">
        <v>569</v>
      </c>
      <c r="D9019" t="s">
        <v>560</v>
      </c>
      <c r="E9019" s="140">
        <v>813</v>
      </c>
    </row>
    <row r="9020" spans="2:5">
      <c r="B9020" s="139">
        <v>44492</v>
      </c>
      <c r="C9020" t="s">
        <v>562</v>
      </c>
      <c r="D9020" t="s">
        <v>563</v>
      </c>
      <c r="E9020" s="140">
        <v>250</v>
      </c>
    </row>
    <row r="9021" spans="2:5">
      <c r="B9021" s="139">
        <v>44267</v>
      </c>
      <c r="C9021" t="s">
        <v>569</v>
      </c>
      <c r="D9021" t="s">
        <v>565</v>
      </c>
      <c r="E9021" s="140">
        <v>316</v>
      </c>
    </row>
    <row r="9022" spans="2:5">
      <c r="B9022" s="139">
        <v>44227</v>
      </c>
      <c r="C9022" t="s">
        <v>569</v>
      </c>
      <c r="D9022" t="s">
        <v>565</v>
      </c>
      <c r="E9022" s="140">
        <v>164</v>
      </c>
    </row>
    <row r="9023" spans="2:5">
      <c r="B9023" s="139">
        <v>44463</v>
      </c>
      <c r="C9023" t="s">
        <v>566</v>
      </c>
      <c r="D9023" t="s">
        <v>565</v>
      </c>
      <c r="E9023" s="140">
        <v>635</v>
      </c>
    </row>
    <row r="9024" spans="2:5">
      <c r="B9024" s="139">
        <v>44436</v>
      </c>
      <c r="C9024" t="s">
        <v>568</v>
      </c>
      <c r="D9024" t="s">
        <v>560</v>
      </c>
      <c r="E9024" s="140">
        <v>466</v>
      </c>
    </row>
    <row r="9025" spans="2:5">
      <c r="B9025" s="139">
        <v>44374</v>
      </c>
      <c r="C9025" t="s">
        <v>562</v>
      </c>
      <c r="D9025" t="s">
        <v>563</v>
      </c>
      <c r="E9025" s="140">
        <v>985</v>
      </c>
    </row>
    <row r="9026" spans="2:5">
      <c r="B9026" s="139">
        <v>44266</v>
      </c>
      <c r="C9026" t="s">
        <v>570</v>
      </c>
      <c r="D9026" t="s">
        <v>560</v>
      </c>
      <c r="E9026" s="140">
        <v>363</v>
      </c>
    </row>
    <row r="9027" spans="2:5">
      <c r="B9027" s="139">
        <v>44331</v>
      </c>
      <c r="C9027" t="s">
        <v>562</v>
      </c>
      <c r="D9027" t="s">
        <v>560</v>
      </c>
      <c r="E9027" s="140">
        <v>250</v>
      </c>
    </row>
    <row r="9028" spans="2:5">
      <c r="B9028" s="139">
        <v>44535</v>
      </c>
      <c r="C9028" t="s">
        <v>561</v>
      </c>
      <c r="D9028" t="s">
        <v>560</v>
      </c>
      <c r="E9028" s="140">
        <v>236</v>
      </c>
    </row>
    <row r="9029" spans="2:5">
      <c r="B9029" s="139">
        <v>44358</v>
      </c>
      <c r="C9029" t="s">
        <v>570</v>
      </c>
      <c r="D9029" t="s">
        <v>560</v>
      </c>
      <c r="E9029" s="140">
        <v>722</v>
      </c>
    </row>
    <row r="9030" spans="2:5">
      <c r="B9030" s="139">
        <v>44370</v>
      </c>
      <c r="C9030" t="s">
        <v>566</v>
      </c>
      <c r="D9030" t="s">
        <v>565</v>
      </c>
      <c r="E9030" s="140">
        <v>290</v>
      </c>
    </row>
    <row r="9031" spans="2:5">
      <c r="B9031" s="139">
        <v>44366</v>
      </c>
      <c r="C9031" t="s">
        <v>559</v>
      </c>
      <c r="D9031" t="s">
        <v>565</v>
      </c>
      <c r="E9031" s="140">
        <v>658</v>
      </c>
    </row>
    <row r="9032" spans="2:5">
      <c r="B9032" s="139">
        <v>44336</v>
      </c>
      <c r="C9032" t="s">
        <v>569</v>
      </c>
      <c r="D9032" t="s">
        <v>560</v>
      </c>
      <c r="E9032" s="140">
        <v>500</v>
      </c>
    </row>
    <row r="9033" spans="2:5">
      <c r="B9033" s="139">
        <v>44524</v>
      </c>
      <c r="C9033" t="s">
        <v>571</v>
      </c>
      <c r="D9033" t="s">
        <v>565</v>
      </c>
      <c r="E9033" s="140">
        <v>359</v>
      </c>
    </row>
    <row r="9034" spans="2:5">
      <c r="B9034" s="139">
        <v>44402</v>
      </c>
      <c r="C9034" t="s">
        <v>570</v>
      </c>
      <c r="D9034" t="s">
        <v>565</v>
      </c>
      <c r="E9034" s="140">
        <v>140</v>
      </c>
    </row>
    <row r="9035" spans="2:5">
      <c r="B9035" s="139">
        <v>44444</v>
      </c>
      <c r="C9035" t="s">
        <v>559</v>
      </c>
      <c r="D9035" t="s">
        <v>565</v>
      </c>
      <c r="E9035" s="140">
        <v>496</v>
      </c>
    </row>
    <row r="9036" spans="2:5">
      <c r="B9036" s="139">
        <v>44549</v>
      </c>
      <c r="C9036" t="s">
        <v>559</v>
      </c>
      <c r="D9036" t="s">
        <v>565</v>
      </c>
      <c r="E9036" s="140">
        <v>644</v>
      </c>
    </row>
    <row r="9037" spans="2:5">
      <c r="B9037" s="139">
        <v>44397</v>
      </c>
      <c r="C9037" t="s">
        <v>570</v>
      </c>
      <c r="D9037" t="s">
        <v>563</v>
      </c>
      <c r="E9037" s="140">
        <v>839</v>
      </c>
    </row>
    <row r="9038" spans="2:5">
      <c r="B9038" s="139">
        <v>44298</v>
      </c>
      <c r="C9038" t="s">
        <v>559</v>
      </c>
      <c r="D9038" t="s">
        <v>560</v>
      </c>
      <c r="E9038" s="140">
        <v>486</v>
      </c>
    </row>
    <row r="9039" spans="2:5">
      <c r="B9039" s="139">
        <v>44269</v>
      </c>
      <c r="C9039" t="s">
        <v>566</v>
      </c>
      <c r="D9039" t="s">
        <v>565</v>
      </c>
      <c r="E9039" s="140">
        <v>616</v>
      </c>
    </row>
    <row r="9040" spans="2:5">
      <c r="B9040" s="139">
        <v>44344</v>
      </c>
      <c r="C9040" t="s">
        <v>564</v>
      </c>
      <c r="D9040" t="s">
        <v>560</v>
      </c>
      <c r="E9040" s="140">
        <v>733</v>
      </c>
    </row>
    <row r="9041" spans="2:5">
      <c r="B9041" s="139">
        <v>44341</v>
      </c>
      <c r="C9041" t="s">
        <v>567</v>
      </c>
      <c r="D9041" t="s">
        <v>560</v>
      </c>
      <c r="E9041" s="140">
        <v>963</v>
      </c>
    </row>
    <row r="9042" spans="2:5">
      <c r="B9042" s="139">
        <v>44407</v>
      </c>
      <c r="C9042" t="s">
        <v>568</v>
      </c>
      <c r="D9042" t="s">
        <v>563</v>
      </c>
      <c r="E9042" s="140">
        <v>271</v>
      </c>
    </row>
    <row r="9043" spans="2:5">
      <c r="B9043" s="139">
        <v>44314</v>
      </c>
      <c r="C9043" t="s">
        <v>566</v>
      </c>
      <c r="D9043" t="s">
        <v>560</v>
      </c>
      <c r="E9043" s="140">
        <v>766</v>
      </c>
    </row>
    <row r="9044" spans="2:5">
      <c r="B9044" s="139">
        <v>44244</v>
      </c>
      <c r="C9044" t="s">
        <v>562</v>
      </c>
      <c r="D9044" t="s">
        <v>560</v>
      </c>
      <c r="E9044" s="140">
        <v>585</v>
      </c>
    </row>
    <row r="9045" spans="2:5">
      <c r="B9045" s="139">
        <v>44509</v>
      </c>
      <c r="C9045" t="s">
        <v>562</v>
      </c>
      <c r="D9045" t="s">
        <v>565</v>
      </c>
      <c r="E9045" s="140">
        <v>316</v>
      </c>
    </row>
    <row r="9046" spans="2:5">
      <c r="B9046" s="139">
        <v>44387</v>
      </c>
      <c r="C9046" t="s">
        <v>564</v>
      </c>
      <c r="D9046" t="s">
        <v>565</v>
      </c>
      <c r="E9046" s="140">
        <v>480</v>
      </c>
    </row>
    <row r="9047" spans="2:5">
      <c r="B9047" s="139">
        <v>44432</v>
      </c>
      <c r="C9047" t="s">
        <v>570</v>
      </c>
      <c r="D9047" t="s">
        <v>560</v>
      </c>
      <c r="E9047" s="140">
        <v>620</v>
      </c>
    </row>
    <row r="9048" spans="2:5">
      <c r="B9048" s="139">
        <v>44364</v>
      </c>
      <c r="C9048" t="s">
        <v>568</v>
      </c>
      <c r="D9048" t="s">
        <v>563</v>
      </c>
      <c r="E9048" s="140">
        <v>467</v>
      </c>
    </row>
    <row r="9049" spans="2:5">
      <c r="B9049" s="139">
        <v>44371</v>
      </c>
      <c r="C9049" t="s">
        <v>569</v>
      </c>
      <c r="D9049" t="s">
        <v>563</v>
      </c>
      <c r="E9049" s="140">
        <v>917</v>
      </c>
    </row>
    <row r="9050" spans="2:5">
      <c r="B9050" s="139">
        <v>44481</v>
      </c>
      <c r="C9050" t="s">
        <v>564</v>
      </c>
      <c r="D9050" t="s">
        <v>563</v>
      </c>
      <c r="E9050" s="140">
        <v>274</v>
      </c>
    </row>
    <row r="9051" spans="2:5">
      <c r="B9051" s="139">
        <v>44347</v>
      </c>
      <c r="C9051" t="s">
        <v>564</v>
      </c>
      <c r="D9051" t="s">
        <v>563</v>
      </c>
      <c r="E9051" s="140">
        <v>437</v>
      </c>
    </row>
    <row r="9052" spans="2:5">
      <c r="B9052" s="139">
        <v>44509</v>
      </c>
      <c r="C9052" t="s">
        <v>567</v>
      </c>
      <c r="D9052" t="s">
        <v>563</v>
      </c>
      <c r="E9052" s="140">
        <v>204</v>
      </c>
    </row>
    <row r="9053" spans="2:5">
      <c r="B9053" s="139">
        <v>44395</v>
      </c>
      <c r="C9053" t="s">
        <v>561</v>
      </c>
      <c r="D9053" t="s">
        <v>565</v>
      </c>
      <c r="E9053" s="140">
        <v>748</v>
      </c>
    </row>
    <row r="9054" spans="2:5">
      <c r="B9054" s="139">
        <v>44361</v>
      </c>
      <c r="C9054" t="s">
        <v>564</v>
      </c>
      <c r="D9054" t="s">
        <v>563</v>
      </c>
      <c r="E9054" s="140">
        <v>302</v>
      </c>
    </row>
    <row r="9055" spans="2:5">
      <c r="B9055" s="139">
        <v>44516</v>
      </c>
      <c r="C9055" t="s">
        <v>570</v>
      </c>
      <c r="D9055" t="s">
        <v>560</v>
      </c>
      <c r="E9055" s="140">
        <v>998</v>
      </c>
    </row>
    <row r="9056" spans="2:5">
      <c r="B9056" s="139">
        <v>44438</v>
      </c>
      <c r="C9056" t="s">
        <v>569</v>
      </c>
      <c r="D9056" t="s">
        <v>560</v>
      </c>
      <c r="E9056" s="140">
        <v>734</v>
      </c>
    </row>
    <row r="9057" spans="2:5">
      <c r="B9057" s="139">
        <v>44544</v>
      </c>
      <c r="C9057" t="s">
        <v>568</v>
      </c>
      <c r="D9057" t="s">
        <v>563</v>
      </c>
      <c r="E9057" s="140">
        <v>974</v>
      </c>
    </row>
    <row r="9058" spans="2:5">
      <c r="B9058" s="139">
        <v>44515</v>
      </c>
      <c r="C9058" t="s">
        <v>569</v>
      </c>
      <c r="D9058" t="s">
        <v>565</v>
      </c>
      <c r="E9058" s="140">
        <v>577</v>
      </c>
    </row>
    <row r="9059" spans="2:5">
      <c r="B9059" s="139">
        <v>44464</v>
      </c>
      <c r="C9059" t="s">
        <v>567</v>
      </c>
      <c r="D9059" t="s">
        <v>565</v>
      </c>
      <c r="E9059" s="140">
        <v>921</v>
      </c>
    </row>
    <row r="9060" spans="2:5">
      <c r="B9060" s="139">
        <v>44279</v>
      </c>
      <c r="C9060" t="s">
        <v>569</v>
      </c>
      <c r="D9060" t="s">
        <v>563</v>
      </c>
      <c r="E9060" s="140">
        <v>756</v>
      </c>
    </row>
    <row r="9061" spans="2:5">
      <c r="B9061" s="139">
        <v>44480</v>
      </c>
      <c r="C9061" t="s">
        <v>562</v>
      </c>
      <c r="D9061" t="s">
        <v>563</v>
      </c>
      <c r="E9061" s="140">
        <v>631</v>
      </c>
    </row>
    <row r="9062" spans="2:5">
      <c r="B9062" s="139">
        <v>44285</v>
      </c>
      <c r="C9062" t="s">
        <v>571</v>
      </c>
      <c r="D9062" t="s">
        <v>560</v>
      </c>
      <c r="E9062" s="140">
        <v>740</v>
      </c>
    </row>
    <row r="9063" spans="2:5">
      <c r="B9063" s="139">
        <v>44494</v>
      </c>
      <c r="C9063" t="s">
        <v>564</v>
      </c>
      <c r="D9063" t="s">
        <v>565</v>
      </c>
      <c r="E9063" s="140">
        <v>381</v>
      </c>
    </row>
    <row r="9064" spans="2:5">
      <c r="B9064" s="139">
        <v>44322</v>
      </c>
      <c r="C9064" t="s">
        <v>571</v>
      </c>
      <c r="D9064" t="s">
        <v>560</v>
      </c>
      <c r="E9064" s="140">
        <v>687</v>
      </c>
    </row>
    <row r="9065" spans="2:5">
      <c r="B9065" s="139">
        <v>44489</v>
      </c>
      <c r="C9065" t="s">
        <v>562</v>
      </c>
      <c r="D9065" t="s">
        <v>560</v>
      </c>
      <c r="E9065" s="140">
        <v>894</v>
      </c>
    </row>
    <row r="9066" spans="2:5">
      <c r="B9066" s="139">
        <v>44468</v>
      </c>
      <c r="C9066" t="s">
        <v>571</v>
      </c>
      <c r="D9066" t="s">
        <v>565</v>
      </c>
      <c r="E9066" s="140">
        <v>438</v>
      </c>
    </row>
    <row r="9067" spans="2:5">
      <c r="B9067" s="139">
        <v>44543</v>
      </c>
      <c r="C9067" t="s">
        <v>570</v>
      </c>
      <c r="D9067" t="s">
        <v>563</v>
      </c>
      <c r="E9067" s="140">
        <v>403</v>
      </c>
    </row>
    <row r="9068" spans="2:5">
      <c r="B9068" s="139">
        <v>44223</v>
      </c>
      <c r="C9068" t="s">
        <v>568</v>
      </c>
      <c r="D9068" t="s">
        <v>563</v>
      </c>
      <c r="E9068" s="140">
        <v>424</v>
      </c>
    </row>
    <row r="9069" spans="2:5">
      <c r="B9069" s="139">
        <v>44521</v>
      </c>
      <c r="C9069" t="s">
        <v>567</v>
      </c>
      <c r="D9069" t="s">
        <v>560</v>
      </c>
      <c r="E9069" s="140">
        <v>500</v>
      </c>
    </row>
    <row r="9070" spans="2:5">
      <c r="B9070" s="139">
        <v>44230</v>
      </c>
      <c r="C9070" t="s">
        <v>566</v>
      </c>
      <c r="D9070" t="s">
        <v>563</v>
      </c>
      <c r="E9070" s="140">
        <v>666</v>
      </c>
    </row>
    <row r="9071" spans="2:5">
      <c r="B9071" s="139">
        <v>44407</v>
      </c>
      <c r="C9071" t="s">
        <v>559</v>
      </c>
      <c r="D9071" t="s">
        <v>563</v>
      </c>
      <c r="E9071" s="140">
        <v>885</v>
      </c>
    </row>
    <row r="9072" spans="2:5">
      <c r="B9072" s="139">
        <v>44518</v>
      </c>
      <c r="C9072" t="s">
        <v>564</v>
      </c>
      <c r="D9072" t="s">
        <v>563</v>
      </c>
      <c r="E9072" s="140">
        <v>840</v>
      </c>
    </row>
    <row r="9073" spans="2:5">
      <c r="B9073" s="139">
        <v>44280</v>
      </c>
      <c r="C9073" t="s">
        <v>571</v>
      </c>
      <c r="D9073" t="s">
        <v>563</v>
      </c>
      <c r="E9073" s="140">
        <v>682</v>
      </c>
    </row>
    <row r="9074" spans="2:5">
      <c r="B9074" s="139">
        <v>44432</v>
      </c>
      <c r="C9074" t="s">
        <v>564</v>
      </c>
      <c r="D9074" t="s">
        <v>565</v>
      </c>
      <c r="E9074" s="140">
        <v>816</v>
      </c>
    </row>
    <row r="9075" spans="2:5">
      <c r="B9075" s="139">
        <v>44251</v>
      </c>
      <c r="C9075" t="s">
        <v>561</v>
      </c>
      <c r="D9075" t="s">
        <v>560</v>
      </c>
      <c r="E9075" s="140">
        <v>944</v>
      </c>
    </row>
    <row r="9076" spans="2:5">
      <c r="B9076" s="139">
        <v>44509</v>
      </c>
      <c r="C9076" t="s">
        <v>571</v>
      </c>
      <c r="D9076" t="s">
        <v>560</v>
      </c>
      <c r="E9076" s="140">
        <v>294</v>
      </c>
    </row>
    <row r="9077" spans="2:5">
      <c r="B9077" s="139">
        <v>44559</v>
      </c>
      <c r="C9077" t="s">
        <v>559</v>
      </c>
      <c r="D9077" t="s">
        <v>563</v>
      </c>
      <c r="E9077" s="140">
        <v>964</v>
      </c>
    </row>
    <row r="9078" spans="2:5">
      <c r="B9078" s="139">
        <v>44400</v>
      </c>
      <c r="C9078" t="s">
        <v>571</v>
      </c>
      <c r="D9078" t="s">
        <v>565</v>
      </c>
      <c r="E9078" s="140">
        <v>581</v>
      </c>
    </row>
    <row r="9079" spans="2:5">
      <c r="B9079" s="139">
        <v>44220</v>
      </c>
      <c r="C9079" t="s">
        <v>559</v>
      </c>
      <c r="D9079" t="s">
        <v>563</v>
      </c>
      <c r="E9079" s="140">
        <v>687</v>
      </c>
    </row>
    <row r="9080" spans="2:5">
      <c r="B9080" s="139">
        <v>44240</v>
      </c>
      <c r="C9080" t="s">
        <v>559</v>
      </c>
      <c r="D9080" t="s">
        <v>563</v>
      </c>
      <c r="E9080" s="140">
        <v>504</v>
      </c>
    </row>
    <row r="9081" spans="2:5">
      <c r="B9081" s="139">
        <v>44310</v>
      </c>
      <c r="C9081" t="s">
        <v>562</v>
      </c>
      <c r="D9081" t="s">
        <v>565</v>
      </c>
      <c r="E9081" s="140">
        <v>114</v>
      </c>
    </row>
    <row r="9082" spans="2:5">
      <c r="B9082" s="139">
        <v>44407</v>
      </c>
      <c r="C9082" t="s">
        <v>559</v>
      </c>
      <c r="D9082" t="s">
        <v>565</v>
      </c>
      <c r="E9082" s="140">
        <v>980</v>
      </c>
    </row>
    <row r="9083" spans="2:5">
      <c r="B9083" s="139">
        <v>44247</v>
      </c>
      <c r="C9083" t="s">
        <v>568</v>
      </c>
      <c r="D9083" t="s">
        <v>563</v>
      </c>
      <c r="E9083" s="140">
        <v>969</v>
      </c>
    </row>
    <row r="9084" spans="2:5">
      <c r="B9084" s="139">
        <v>44411</v>
      </c>
      <c r="C9084" t="s">
        <v>562</v>
      </c>
      <c r="D9084" t="s">
        <v>560</v>
      </c>
      <c r="E9084" s="140">
        <v>194</v>
      </c>
    </row>
    <row r="9085" spans="2:5">
      <c r="B9085" s="139">
        <v>44523</v>
      </c>
      <c r="C9085" t="s">
        <v>571</v>
      </c>
      <c r="D9085" t="s">
        <v>560</v>
      </c>
      <c r="E9085" s="140">
        <v>314</v>
      </c>
    </row>
    <row r="9086" spans="2:5">
      <c r="B9086" s="139">
        <v>44531</v>
      </c>
      <c r="C9086" t="s">
        <v>568</v>
      </c>
      <c r="D9086" t="s">
        <v>563</v>
      </c>
      <c r="E9086" s="140">
        <v>270</v>
      </c>
    </row>
    <row r="9087" spans="2:5">
      <c r="B9087" s="139">
        <v>44535</v>
      </c>
      <c r="C9087" t="s">
        <v>570</v>
      </c>
      <c r="D9087" t="s">
        <v>565</v>
      </c>
      <c r="E9087" s="140">
        <v>789</v>
      </c>
    </row>
    <row r="9088" spans="2:5">
      <c r="B9088" s="139">
        <v>44218</v>
      </c>
      <c r="C9088" t="s">
        <v>568</v>
      </c>
      <c r="D9088" t="s">
        <v>565</v>
      </c>
      <c r="E9088" s="140">
        <v>883</v>
      </c>
    </row>
    <row r="9089" spans="2:5">
      <c r="B9089" s="139">
        <v>44536</v>
      </c>
      <c r="C9089" t="s">
        <v>561</v>
      </c>
      <c r="D9089" t="s">
        <v>563</v>
      </c>
      <c r="E9089" s="140">
        <v>575</v>
      </c>
    </row>
    <row r="9090" spans="2:5">
      <c r="B9090" s="139">
        <v>44270</v>
      </c>
      <c r="C9090" t="s">
        <v>559</v>
      </c>
      <c r="D9090" t="s">
        <v>560</v>
      </c>
      <c r="E9090" s="140">
        <v>914</v>
      </c>
    </row>
    <row r="9091" spans="2:5">
      <c r="B9091" s="139">
        <v>44409</v>
      </c>
      <c r="C9091" t="s">
        <v>570</v>
      </c>
      <c r="D9091" t="s">
        <v>560</v>
      </c>
      <c r="E9091" s="140">
        <v>817</v>
      </c>
    </row>
    <row r="9092" spans="2:5">
      <c r="B9092" s="139">
        <v>44420</v>
      </c>
      <c r="C9092" t="s">
        <v>568</v>
      </c>
      <c r="D9092" t="s">
        <v>565</v>
      </c>
      <c r="E9092" s="140">
        <v>756</v>
      </c>
    </row>
    <row r="9093" spans="2:5">
      <c r="B9093" s="139">
        <v>44208</v>
      </c>
      <c r="C9093" t="s">
        <v>561</v>
      </c>
      <c r="D9093" t="s">
        <v>565</v>
      </c>
      <c r="E9093" s="140">
        <v>771</v>
      </c>
    </row>
    <row r="9094" spans="2:5">
      <c r="B9094" s="139">
        <v>44455</v>
      </c>
      <c r="C9094" t="s">
        <v>568</v>
      </c>
      <c r="D9094" t="s">
        <v>563</v>
      </c>
      <c r="E9094" s="140">
        <v>332</v>
      </c>
    </row>
    <row r="9095" spans="2:5">
      <c r="B9095" s="139">
        <v>44414</v>
      </c>
      <c r="C9095" t="s">
        <v>561</v>
      </c>
      <c r="D9095" t="s">
        <v>560</v>
      </c>
      <c r="E9095" s="140">
        <v>247</v>
      </c>
    </row>
    <row r="9096" spans="2:5">
      <c r="B9096" s="139">
        <v>44522</v>
      </c>
      <c r="C9096" t="s">
        <v>559</v>
      </c>
      <c r="D9096" t="s">
        <v>563</v>
      </c>
      <c r="E9096" s="140">
        <v>432</v>
      </c>
    </row>
    <row r="9097" spans="2:5">
      <c r="B9097" s="139">
        <v>44453</v>
      </c>
      <c r="C9097" t="s">
        <v>562</v>
      </c>
      <c r="D9097" t="s">
        <v>565</v>
      </c>
      <c r="E9097" s="140">
        <v>238</v>
      </c>
    </row>
    <row r="9098" spans="2:5">
      <c r="B9098" s="139">
        <v>44521</v>
      </c>
      <c r="C9098" t="s">
        <v>566</v>
      </c>
      <c r="D9098" t="s">
        <v>560</v>
      </c>
      <c r="E9098" s="140">
        <v>845</v>
      </c>
    </row>
    <row r="9099" spans="2:5">
      <c r="B9099" s="139">
        <v>44220</v>
      </c>
      <c r="C9099" t="s">
        <v>562</v>
      </c>
      <c r="D9099" t="s">
        <v>565</v>
      </c>
      <c r="E9099" s="140">
        <v>416</v>
      </c>
    </row>
    <row r="9100" spans="2:5">
      <c r="B9100" s="139">
        <v>44371</v>
      </c>
      <c r="C9100" t="s">
        <v>571</v>
      </c>
      <c r="D9100" t="s">
        <v>565</v>
      </c>
      <c r="E9100" s="140">
        <v>120</v>
      </c>
    </row>
    <row r="9101" spans="2:5">
      <c r="B9101" s="139">
        <v>44223</v>
      </c>
      <c r="C9101" t="s">
        <v>564</v>
      </c>
      <c r="D9101" t="s">
        <v>565</v>
      </c>
      <c r="E9101" s="140">
        <v>559</v>
      </c>
    </row>
    <row r="9102" spans="2:5">
      <c r="B9102" s="139">
        <v>44558</v>
      </c>
      <c r="C9102" t="s">
        <v>568</v>
      </c>
      <c r="D9102" t="s">
        <v>563</v>
      </c>
      <c r="E9102" s="140">
        <v>479</v>
      </c>
    </row>
    <row r="9103" spans="2:5">
      <c r="B9103" s="139">
        <v>44389</v>
      </c>
      <c r="C9103" t="s">
        <v>566</v>
      </c>
      <c r="D9103" t="s">
        <v>563</v>
      </c>
      <c r="E9103" s="140">
        <v>798</v>
      </c>
    </row>
    <row r="9104" spans="2:5">
      <c r="B9104" s="139">
        <v>44378</v>
      </c>
      <c r="C9104" t="s">
        <v>559</v>
      </c>
      <c r="D9104" t="s">
        <v>563</v>
      </c>
      <c r="E9104" s="140">
        <v>503</v>
      </c>
    </row>
    <row r="9105" spans="2:5">
      <c r="B9105" s="139">
        <v>44264</v>
      </c>
      <c r="C9105" t="s">
        <v>562</v>
      </c>
      <c r="D9105" t="s">
        <v>565</v>
      </c>
      <c r="E9105" s="140">
        <v>953</v>
      </c>
    </row>
    <row r="9106" spans="2:5">
      <c r="B9106" s="139">
        <v>44311</v>
      </c>
      <c r="C9106" t="s">
        <v>566</v>
      </c>
      <c r="D9106" t="s">
        <v>560</v>
      </c>
      <c r="E9106" s="140">
        <v>293</v>
      </c>
    </row>
    <row r="9107" spans="2:5">
      <c r="B9107" s="139">
        <v>44335</v>
      </c>
      <c r="C9107" t="s">
        <v>566</v>
      </c>
      <c r="D9107" t="s">
        <v>563</v>
      </c>
      <c r="E9107" s="140">
        <v>611</v>
      </c>
    </row>
    <row r="9108" spans="2:5">
      <c r="B9108" s="139">
        <v>44208</v>
      </c>
      <c r="C9108" t="s">
        <v>562</v>
      </c>
      <c r="D9108" t="s">
        <v>563</v>
      </c>
      <c r="E9108" s="140">
        <v>327</v>
      </c>
    </row>
    <row r="9109" spans="2:5">
      <c r="B9109" s="139">
        <v>44377</v>
      </c>
      <c r="C9109" t="s">
        <v>566</v>
      </c>
      <c r="D9109" t="s">
        <v>565</v>
      </c>
      <c r="E9109" s="140">
        <v>980</v>
      </c>
    </row>
    <row r="9110" spans="2:5">
      <c r="B9110" s="139">
        <v>44555</v>
      </c>
      <c r="C9110" t="s">
        <v>564</v>
      </c>
      <c r="D9110" t="s">
        <v>560</v>
      </c>
      <c r="E9110" s="140">
        <v>628</v>
      </c>
    </row>
    <row r="9111" spans="2:5">
      <c r="B9111" s="139">
        <v>44217</v>
      </c>
      <c r="C9111" t="s">
        <v>561</v>
      </c>
      <c r="D9111" t="s">
        <v>565</v>
      </c>
      <c r="E9111" s="140">
        <v>474</v>
      </c>
    </row>
    <row r="9112" spans="2:5">
      <c r="B9112" s="139">
        <v>44433</v>
      </c>
      <c r="C9112" t="s">
        <v>566</v>
      </c>
      <c r="D9112" t="s">
        <v>565</v>
      </c>
      <c r="E9112" s="140">
        <v>836</v>
      </c>
    </row>
    <row r="9113" spans="2:5">
      <c r="B9113" s="139">
        <v>44273</v>
      </c>
      <c r="C9113" t="s">
        <v>562</v>
      </c>
      <c r="D9113" t="s">
        <v>565</v>
      </c>
      <c r="E9113" s="140">
        <v>183</v>
      </c>
    </row>
    <row r="9114" spans="2:5">
      <c r="B9114" s="139">
        <v>44401</v>
      </c>
      <c r="C9114" t="s">
        <v>568</v>
      </c>
      <c r="D9114" t="s">
        <v>563</v>
      </c>
      <c r="E9114" s="140">
        <v>145</v>
      </c>
    </row>
    <row r="9115" spans="2:5">
      <c r="B9115" s="139">
        <v>44388</v>
      </c>
      <c r="C9115" t="s">
        <v>567</v>
      </c>
      <c r="D9115" t="s">
        <v>565</v>
      </c>
      <c r="E9115" s="140">
        <v>192</v>
      </c>
    </row>
    <row r="9116" spans="2:5">
      <c r="B9116" s="139">
        <v>44231</v>
      </c>
      <c r="C9116" t="s">
        <v>561</v>
      </c>
      <c r="D9116" t="s">
        <v>563</v>
      </c>
      <c r="E9116" s="140">
        <v>893</v>
      </c>
    </row>
    <row r="9117" spans="2:5">
      <c r="B9117" s="139">
        <v>44540</v>
      </c>
      <c r="C9117" t="s">
        <v>564</v>
      </c>
      <c r="D9117" t="s">
        <v>563</v>
      </c>
      <c r="E9117" s="140">
        <v>286</v>
      </c>
    </row>
    <row r="9118" spans="2:5">
      <c r="B9118" s="139">
        <v>44379</v>
      </c>
      <c r="C9118" t="s">
        <v>569</v>
      </c>
      <c r="D9118" t="s">
        <v>560</v>
      </c>
      <c r="E9118" s="140">
        <v>145</v>
      </c>
    </row>
    <row r="9119" spans="2:5">
      <c r="B9119" s="139">
        <v>44408</v>
      </c>
      <c r="C9119" t="s">
        <v>570</v>
      </c>
      <c r="D9119" t="s">
        <v>563</v>
      </c>
      <c r="E9119" s="140">
        <v>553</v>
      </c>
    </row>
    <row r="9120" spans="2:5">
      <c r="B9120" s="139">
        <v>44435</v>
      </c>
      <c r="C9120" t="s">
        <v>564</v>
      </c>
      <c r="D9120" t="s">
        <v>565</v>
      </c>
      <c r="E9120" s="140">
        <v>966</v>
      </c>
    </row>
    <row r="9121" spans="2:5">
      <c r="B9121" s="139">
        <v>44534</v>
      </c>
      <c r="C9121" t="s">
        <v>568</v>
      </c>
      <c r="D9121" t="s">
        <v>563</v>
      </c>
      <c r="E9121" s="140">
        <v>515</v>
      </c>
    </row>
    <row r="9122" spans="2:5">
      <c r="B9122" s="139">
        <v>44407</v>
      </c>
      <c r="C9122" t="s">
        <v>564</v>
      </c>
      <c r="D9122" t="s">
        <v>565</v>
      </c>
      <c r="E9122" s="140">
        <v>904</v>
      </c>
    </row>
    <row r="9123" spans="2:5">
      <c r="B9123" s="139">
        <v>44310</v>
      </c>
      <c r="C9123" t="s">
        <v>561</v>
      </c>
      <c r="D9123" t="s">
        <v>563</v>
      </c>
      <c r="E9123" s="140">
        <v>850</v>
      </c>
    </row>
    <row r="9124" spans="2:5">
      <c r="B9124" s="139">
        <v>44452</v>
      </c>
      <c r="C9124" t="s">
        <v>561</v>
      </c>
      <c r="D9124" t="s">
        <v>560</v>
      </c>
      <c r="E9124" s="140">
        <v>613</v>
      </c>
    </row>
    <row r="9125" spans="2:5">
      <c r="B9125" s="139">
        <v>44309</v>
      </c>
      <c r="C9125" t="s">
        <v>564</v>
      </c>
      <c r="D9125" t="s">
        <v>563</v>
      </c>
      <c r="E9125" s="140">
        <v>531</v>
      </c>
    </row>
    <row r="9126" spans="2:5">
      <c r="B9126" s="139">
        <v>44229</v>
      </c>
      <c r="C9126" t="s">
        <v>562</v>
      </c>
      <c r="D9126" t="s">
        <v>565</v>
      </c>
      <c r="E9126" s="140">
        <v>458</v>
      </c>
    </row>
    <row r="9127" spans="2:5">
      <c r="B9127" s="139">
        <v>44392</v>
      </c>
      <c r="C9127" t="s">
        <v>569</v>
      </c>
      <c r="D9127" t="s">
        <v>560</v>
      </c>
      <c r="E9127" s="140">
        <v>872</v>
      </c>
    </row>
    <row r="9128" spans="2:5">
      <c r="B9128" s="139">
        <v>44263</v>
      </c>
      <c r="C9128" t="s">
        <v>564</v>
      </c>
      <c r="D9128" t="s">
        <v>565</v>
      </c>
      <c r="E9128" s="140">
        <v>718</v>
      </c>
    </row>
    <row r="9129" spans="2:5">
      <c r="B9129" s="139">
        <v>44325</v>
      </c>
      <c r="C9129" t="s">
        <v>568</v>
      </c>
      <c r="D9129" t="s">
        <v>560</v>
      </c>
      <c r="E9129" s="140">
        <v>212</v>
      </c>
    </row>
    <row r="9130" spans="2:5">
      <c r="B9130" s="139">
        <v>44537</v>
      </c>
      <c r="C9130" t="s">
        <v>569</v>
      </c>
      <c r="D9130" t="s">
        <v>565</v>
      </c>
      <c r="E9130" s="140">
        <v>791</v>
      </c>
    </row>
    <row r="9131" spans="2:5">
      <c r="B9131" s="139">
        <v>44493</v>
      </c>
      <c r="C9131" t="s">
        <v>559</v>
      </c>
      <c r="D9131" t="s">
        <v>565</v>
      </c>
      <c r="E9131" s="140">
        <v>846</v>
      </c>
    </row>
    <row r="9132" spans="2:5">
      <c r="B9132" s="139">
        <v>44501</v>
      </c>
      <c r="C9132" t="s">
        <v>561</v>
      </c>
      <c r="D9132" t="s">
        <v>563</v>
      </c>
      <c r="E9132" s="140">
        <v>124</v>
      </c>
    </row>
    <row r="9133" spans="2:5">
      <c r="B9133" s="139">
        <v>44415</v>
      </c>
      <c r="C9133" t="s">
        <v>568</v>
      </c>
      <c r="D9133" t="s">
        <v>560</v>
      </c>
      <c r="E9133" s="140">
        <v>718</v>
      </c>
    </row>
    <row r="9134" spans="2:5">
      <c r="B9134" s="139">
        <v>44288</v>
      </c>
      <c r="C9134" t="s">
        <v>570</v>
      </c>
      <c r="D9134" t="s">
        <v>565</v>
      </c>
      <c r="E9134" s="140">
        <v>469</v>
      </c>
    </row>
    <row r="9135" spans="2:5">
      <c r="B9135" s="139">
        <v>44361</v>
      </c>
      <c r="C9135" t="s">
        <v>569</v>
      </c>
      <c r="D9135" t="s">
        <v>560</v>
      </c>
      <c r="E9135" s="140">
        <v>983</v>
      </c>
    </row>
    <row r="9136" spans="2:5">
      <c r="B9136" s="139">
        <v>44269</v>
      </c>
      <c r="C9136" t="s">
        <v>566</v>
      </c>
      <c r="D9136" t="s">
        <v>563</v>
      </c>
      <c r="E9136" s="140">
        <v>442</v>
      </c>
    </row>
    <row r="9137" spans="2:5">
      <c r="B9137" s="139">
        <v>44475</v>
      </c>
      <c r="C9137" t="s">
        <v>568</v>
      </c>
      <c r="D9137" t="s">
        <v>565</v>
      </c>
      <c r="E9137" s="140">
        <v>139</v>
      </c>
    </row>
    <row r="9138" spans="2:5">
      <c r="B9138" s="139">
        <v>44416</v>
      </c>
      <c r="C9138" t="s">
        <v>571</v>
      </c>
      <c r="D9138" t="s">
        <v>565</v>
      </c>
      <c r="E9138" s="140">
        <v>656</v>
      </c>
    </row>
    <row r="9139" spans="2:5">
      <c r="B9139" s="139">
        <v>44324</v>
      </c>
      <c r="C9139" t="s">
        <v>568</v>
      </c>
      <c r="D9139" t="s">
        <v>565</v>
      </c>
      <c r="E9139" s="140">
        <v>210</v>
      </c>
    </row>
    <row r="9140" spans="2:5">
      <c r="B9140" s="139">
        <v>44382</v>
      </c>
      <c r="C9140" t="s">
        <v>570</v>
      </c>
      <c r="D9140" t="s">
        <v>563</v>
      </c>
      <c r="E9140" s="140">
        <v>458</v>
      </c>
    </row>
    <row r="9141" spans="2:5">
      <c r="B9141" s="139">
        <v>44528</v>
      </c>
      <c r="C9141" t="s">
        <v>571</v>
      </c>
      <c r="D9141" t="s">
        <v>563</v>
      </c>
      <c r="E9141" s="140">
        <v>353</v>
      </c>
    </row>
    <row r="9142" spans="2:5">
      <c r="B9142" s="139">
        <v>44292</v>
      </c>
      <c r="C9142" t="s">
        <v>569</v>
      </c>
      <c r="D9142" t="s">
        <v>565</v>
      </c>
      <c r="E9142" s="140">
        <v>130</v>
      </c>
    </row>
    <row r="9143" spans="2:5">
      <c r="B9143" s="139">
        <v>44403</v>
      </c>
      <c r="C9143" t="s">
        <v>564</v>
      </c>
      <c r="D9143" t="s">
        <v>563</v>
      </c>
      <c r="E9143" s="140">
        <v>474</v>
      </c>
    </row>
    <row r="9144" spans="2:5">
      <c r="B9144" s="139">
        <v>44373</v>
      </c>
      <c r="C9144" t="s">
        <v>568</v>
      </c>
      <c r="D9144" t="s">
        <v>565</v>
      </c>
      <c r="E9144" s="140">
        <v>972</v>
      </c>
    </row>
    <row r="9145" spans="2:5">
      <c r="B9145" s="139">
        <v>44544</v>
      </c>
      <c r="C9145" t="s">
        <v>569</v>
      </c>
      <c r="D9145" t="s">
        <v>560</v>
      </c>
      <c r="E9145" s="140">
        <v>796</v>
      </c>
    </row>
    <row r="9146" spans="2:5">
      <c r="B9146" s="139">
        <v>44522</v>
      </c>
      <c r="C9146" t="s">
        <v>562</v>
      </c>
      <c r="D9146" t="s">
        <v>560</v>
      </c>
      <c r="E9146" s="140">
        <v>211</v>
      </c>
    </row>
    <row r="9147" spans="2:5">
      <c r="B9147" s="139">
        <v>44237</v>
      </c>
      <c r="C9147" t="s">
        <v>559</v>
      </c>
      <c r="D9147" t="s">
        <v>565</v>
      </c>
      <c r="E9147" s="140">
        <v>562</v>
      </c>
    </row>
    <row r="9148" spans="2:5">
      <c r="B9148" s="139">
        <v>44255</v>
      </c>
      <c r="C9148" t="s">
        <v>567</v>
      </c>
      <c r="D9148" t="s">
        <v>560</v>
      </c>
      <c r="E9148" s="140">
        <v>195</v>
      </c>
    </row>
    <row r="9149" spans="2:5">
      <c r="B9149" s="139">
        <v>44223</v>
      </c>
      <c r="C9149" t="s">
        <v>562</v>
      </c>
      <c r="D9149" t="s">
        <v>565</v>
      </c>
      <c r="E9149" s="140">
        <v>351</v>
      </c>
    </row>
    <row r="9150" spans="2:5">
      <c r="B9150" s="139">
        <v>44466</v>
      </c>
      <c r="C9150" t="s">
        <v>570</v>
      </c>
      <c r="D9150" t="s">
        <v>563</v>
      </c>
      <c r="E9150" s="140">
        <v>972</v>
      </c>
    </row>
    <row r="9151" spans="2:5">
      <c r="B9151" s="139">
        <v>44217</v>
      </c>
      <c r="C9151" t="s">
        <v>566</v>
      </c>
      <c r="D9151" t="s">
        <v>565</v>
      </c>
      <c r="E9151" s="140">
        <v>763</v>
      </c>
    </row>
    <row r="9152" spans="2:5">
      <c r="B9152" s="139">
        <v>44312</v>
      </c>
      <c r="C9152" t="s">
        <v>566</v>
      </c>
      <c r="D9152" t="s">
        <v>563</v>
      </c>
      <c r="E9152" s="140">
        <v>241</v>
      </c>
    </row>
    <row r="9153" spans="2:5">
      <c r="B9153" s="139">
        <v>44555</v>
      </c>
      <c r="C9153" t="s">
        <v>567</v>
      </c>
      <c r="D9153" t="s">
        <v>563</v>
      </c>
      <c r="E9153" s="140">
        <v>625</v>
      </c>
    </row>
    <row r="9154" spans="2:5">
      <c r="B9154" s="139">
        <v>44268</v>
      </c>
      <c r="C9154" t="s">
        <v>566</v>
      </c>
      <c r="D9154" t="s">
        <v>565</v>
      </c>
      <c r="E9154" s="140">
        <v>297</v>
      </c>
    </row>
    <row r="9155" spans="2:5">
      <c r="B9155" s="139">
        <v>44312</v>
      </c>
      <c r="C9155" t="s">
        <v>562</v>
      </c>
      <c r="D9155" t="s">
        <v>560</v>
      </c>
      <c r="E9155" s="140">
        <v>106</v>
      </c>
    </row>
    <row r="9156" spans="2:5">
      <c r="B9156" s="139">
        <v>44448</v>
      </c>
      <c r="C9156" t="s">
        <v>571</v>
      </c>
      <c r="D9156" t="s">
        <v>565</v>
      </c>
      <c r="E9156" s="140">
        <v>141</v>
      </c>
    </row>
    <row r="9157" spans="2:5">
      <c r="B9157" s="139">
        <v>44257</v>
      </c>
      <c r="C9157" t="s">
        <v>567</v>
      </c>
      <c r="D9157" t="s">
        <v>563</v>
      </c>
      <c r="E9157" s="140">
        <v>345</v>
      </c>
    </row>
    <row r="9158" spans="2:5">
      <c r="B9158" s="139">
        <v>44265</v>
      </c>
      <c r="C9158" t="s">
        <v>562</v>
      </c>
      <c r="D9158" t="s">
        <v>565</v>
      </c>
      <c r="E9158" s="140">
        <v>687</v>
      </c>
    </row>
    <row r="9159" spans="2:5">
      <c r="B9159" s="139">
        <v>44541</v>
      </c>
      <c r="C9159" t="s">
        <v>567</v>
      </c>
      <c r="D9159" t="s">
        <v>565</v>
      </c>
      <c r="E9159" s="140">
        <v>107</v>
      </c>
    </row>
    <row r="9160" spans="2:5">
      <c r="B9160" s="139">
        <v>44479</v>
      </c>
      <c r="C9160" t="s">
        <v>568</v>
      </c>
      <c r="D9160" t="s">
        <v>560</v>
      </c>
      <c r="E9160" s="140">
        <v>224</v>
      </c>
    </row>
    <row r="9161" spans="2:5">
      <c r="B9161" s="139">
        <v>44546</v>
      </c>
      <c r="C9161" t="s">
        <v>561</v>
      </c>
      <c r="D9161" t="s">
        <v>560</v>
      </c>
      <c r="E9161" s="140">
        <v>430</v>
      </c>
    </row>
    <row r="9162" spans="2:5">
      <c r="B9162" s="139">
        <v>44496</v>
      </c>
      <c r="C9162" t="s">
        <v>570</v>
      </c>
      <c r="D9162" t="s">
        <v>565</v>
      </c>
      <c r="E9162" s="140">
        <v>835</v>
      </c>
    </row>
    <row r="9163" spans="2:5">
      <c r="B9163" s="139">
        <v>44530</v>
      </c>
      <c r="C9163" t="s">
        <v>559</v>
      </c>
      <c r="D9163" t="s">
        <v>563</v>
      </c>
      <c r="E9163" s="140">
        <v>551</v>
      </c>
    </row>
    <row r="9164" spans="2:5">
      <c r="B9164" s="139">
        <v>44470</v>
      </c>
      <c r="C9164" t="s">
        <v>569</v>
      </c>
      <c r="D9164" t="s">
        <v>563</v>
      </c>
      <c r="E9164" s="140">
        <v>286</v>
      </c>
    </row>
    <row r="9165" spans="2:5">
      <c r="B9165" s="139">
        <v>44514</v>
      </c>
      <c r="C9165" t="s">
        <v>571</v>
      </c>
      <c r="D9165" t="s">
        <v>565</v>
      </c>
      <c r="E9165" s="140">
        <v>962</v>
      </c>
    </row>
    <row r="9166" spans="2:5">
      <c r="B9166" s="139">
        <v>44252</v>
      </c>
      <c r="C9166" t="s">
        <v>567</v>
      </c>
      <c r="D9166" t="s">
        <v>565</v>
      </c>
      <c r="E9166" s="140">
        <v>645</v>
      </c>
    </row>
    <row r="9167" spans="2:5">
      <c r="B9167" s="139">
        <v>44265</v>
      </c>
      <c r="C9167" t="s">
        <v>571</v>
      </c>
      <c r="D9167" t="s">
        <v>565</v>
      </c>
      <c r="E9167" s="140">
        <v>633</v>
      </c>
    </row>
    <row r="9168" spans="2:5">
      <c r="B9168" s="139">
        <v>44274</v>
      </c>
      <c r="C9168" t="s">
        <v>570</v>
      </c>
      <c r="D9168" t="s">
        <v>565</v>
      </c>
      <c r="E9168" s="140">
        <v>136</v>
      </c>
    </row>
    <row r="9169" spans="2:5">
      <c r="B9169" s="139">
        <v>44355</v>
      </c>
      <c r="C9169" t="s">
        <v>570</v>
      </c>
      <c r="D9169" t="s">
        <v>565</v>
      </c>
      <c r="E9169" s="140">
        <v>581</v>
      </c>
    </row>
    <row r="9170" spans="2:5">
      <c r="B9170" s="139">
        <v>44422</v>
      </c>
      <c r="C9170" t="s">
        <v>561</v>
      </c>
      <c r="D9170" t="s">
        <v>563</v>
      </c>
      <c r="E9170" s="140">
        <v>950</v>
      </c>
    </row>
    <row r="9171" spans="2:5">
      <c r="B9171" s="139">
        <v>44438</v>
      </c>
      <c r="C9171" t="s">
        <v>561</v>
      </c>
      <c r="D9171" t="s">
        <v>563</v>
      </c>
      <c r="E9171" s="140">
        <v>352</v>
      </c>
    </row>
    <row r="9172" spans="2:5">
      <c r="B9172" s="139">
        <v>44361</v>
      </c>
      <c r="C9172" t="s">
        <v>559</v>
      </c>
      <c r="D9172" t="s">
        <v>565</v>
      </c>
      <c r="E9172" s="140">
        <v>668</v>
      </c>
    </row>
    <row r="9173" spans="2:5">
      <c r="B9173" s="139">
        <v>44234</v>
      </c>
      <c r="C9173" t="s">
        <v>559</v>
      </c>
      <c r="D9173" t="s">
        <v>563</v>
      </c>
      <c r="E9173" s="140">
        <v>598</v>
      </c>
    </row>
    <row r="9174" spans="2:5">
      <c r="B9174" s="139">
        <v>44481</v>
      </c>
      <c r="C9174" t="s">
        <v>559</v>
      </c>
      <c r="D9174" t="s">
        <v>565</v>
      </c>
      <c r="E9174" s="140">
        <v>652</v>
      </c>
    </row>
    <row r="9175" spans="2:5">
      <c r="B9175" s="139">
        <v>44560</v>
      </c>
      <c r="C9175" t="s">
        <v>566</v>
      </c>
      <c r="D9175" t="s">
        <v>565</v>
      </c>
      <c r="E9175" s="140">
        <v>623</v>
      </c>
    </row>
    <row r="9176" spans="2:5">
      <c r="B9176" s="139">
        <v>44466</v>
      </c>
      <c r="C9176" t="s">
        <v>569</v>
      </c>
      <c r="D9176" t="s">
        <v>560</v>
      </c>
      <c r="E9176" s="140">
        <v>674</v>
      </c>
    </row>
    <row r="9177" spans="2:5">
      <c r="B9177" s="139">
        <v>44309</v>
      </c>
      <c r="C9177" t="s">
        <v>571</v>
      </c>
      <c r="D9177" t="s">
        <v>560</v>
      </c>
      <c r="E9177" s="140">
        <v>542</v>
      </c>
    </row>
    <row r="9178" spans="2:5">
      <c r="B9178" s="139">
        <v>44297</v>
      </c>
      <c r="C9178" t="s">
        <v>569</v>
      </c>
      <c r="D9178" t="s">
        <v>565</v>
      </c>
      <c r="E9178" s="140">
        <v>491</v>
      </c>
    </row>
    <row r="9179" spans="2:5">
      <c r="B9179" s="139">
        <v>44310</v>
      </c>
      <c r="C9179" t="s">
        <v>567</v>
      </c>
      <c r="D9179" t="s">
        <v>563</v>
      </c>
      <c r="E9179" s="140">
        <v>637</v>
      </c>
    </row>
    <row r="9180" spans="2:5">
      <c r="B9180" s="139">
        <v>44466</v>
      </c>
      <c r="C9180" t="s">
        <v>571</v>
      </c>
      <c r="D9180" t="s">
        <v>565</v>
      </c>
      <c r="E9180" s="140">
        <v>615</v>
      </c>
    </row>
    <row r="9181" spans="2:5">
      <c r="B9181" s="139">
        <v>44421</v>
      </c>
      <c r="C9181" t="s">
        <v>569</v>
      </c>
      <c r="D9181" t="s">
        <v>563</v>
      </c>
      <c r="E9181" s="140">
        <v>648</v>
      </c>
    </row>
    <row r="9182" spans="2:5">
      <c r="B9182" s="139">
        <v>44356</v>
      </c>
      <c r="C9182" t="s">
        <v>559</v>
      </c>
      <c r="D9182" t="s">
        <v>560</v>
      </c>
      <c r="E9182" s="140">
        <v>246</v>
      </c>
    </row>
    <row r="9183" spans="2:5">
      <c r="B9183" s="139">
        <v>44248</v>
      </c>
      <c r="C9183" t="s">
        <v>559</v>
      </c>
      <c r="D9183" t="s">
        <v>565</v>
      </c>
      <c r="E9183" s="140">
        <v>363</v>
      </c>
    </row>
    <row r="9184" spans="2:5">
      <c r="B9184" s="139">
        <v>44392</v>
      </c>
      <c r="C9184" t="s">
        <v>570</v>
      </c>
      <c r="D9184" t="s">
        <v>563</v>
      </c>
      <c r="E9184" s="140">
        <v>328</v>
      </c>
    </row>
    <row r="9185" spans="2:5">
      <c r="B9185" s="139">
        <v>44280</v>
      </c>
      <c r="C9185" t="s">
        <v>569</v>
      </c>
      <c r="D9185" t="s">
        <v>565</v>
      </c>
      <c r="E9185" s="140">
        <v>146</v>
      </c>
    </row>
    <row r="9186" spans="2:5">
      <c r="B9186" s="139">
        <v>44501</v>
      </c>
      <c r="C9186" t="s">
        <v>569</v>
      </c>
      <c r="D9186" t="s">
        <v>565</v>
      </c>
      <c r="E9186" s="140">
        <v>197</v>
      </c>
    </row>
    <row r="9187" spans="2:5">
      <c r="B9187" s="139">
        <v>44451</v>
      </c>
      <c r="C9187" t="s">
        <v>571</v>
      </c>
      <c r="D9187" t="s">
        <v>565</v>
      </c>
      <c r="E9187" s="140">
        <v>585</v>
      </c>
    </row>
    <row r="9188" spans="2:5">
      <c r="B9188" s="139">
        <v>44366</v>
      </c>
      <c r="C9188" t="s">
        <v>569</v>
      </c>
      <c r="D9188" t="s">
        <v>565</v>
      </c>
      <c r="E9188" s="140">
        <v>435</v>
      </c>
    </row>
    <row r="9189" spans="2:5">
      <c r="B9189" s="139">
        <v>44203</v>
      </c>
      <c r="C9189" t="s">
        <v>562</v>
      </c>
      <c r="D9189" t="s">
        <v>560</v>
      </c>
      <c r="E9189" s="140">
        <v>984</v>
      </c>
    </row>
    <row r="9190" spans="2:5">
      <c r="B9190" s="139">
        <v>44556</v>
      </c>
      <c r="C9190" t="s">
        <v>570</v>
      </c>
      <c r="D9190" t="s">
        <v>560</v>
      </c>
      <c r="E9190" s="140">
        <v>974</v>
      </c>
    </row>
    <row r="9191" spans="2:5">
      <c r="B9191" s="139">
        <v>44416</v>
      </c>
      <c r="C9191" t="s">
        <v>571</v>
      </c>
      <c r="D9191" t="s">
        <v>565</v>
      </c>
      <c r="E9191" s="140">
        <v>476</v>
      </c>
    </row>
    <row r="9192" spans="2:5">
      <c r="B9192" s="139">
        <v>44338</v>
      </c>
      <c r="C9192" t="s">
        <v>570</v>
      </c>
      <c r="D9192" t="s">
        <v>563</v>
      </c>
      <c r="E9192" s="140">
        <v>784</v>
      </c>
    </row>
    <row r="9193" spans="2:5">
      <c r="B9193" s="139">
        <v>44198</v>
      </c>
      <c r="C9193" t="s">
        <v>571</v>
      </c>
      <c r="D9193" t="s">
        <v>563</v>
      </c>
      <c r="E9193" s="140">
        <v>970</v>
      </c>
    </row>
    <row r="9194" spans="2:5">
      <c r="B9194" s="139">
        <v>44285</v>
      </c>
      <c r="C9194" t="s">
        <v>566</v>
      </c>
      <c r="D9194" t="s">
        <v>563</v>
      </c>
      <c r="E9194" s="140">
        <v>343</v>
      </c>
    </row>
    <row r="9195" spans="2:5">
      <c r="B9195" s="139">
        <v>44301</v>
      </c>
      <c r="C9195" t="s">
        <v>567</v>
      </c>
      <c r="D9195" t="s">
        <v>565</v>
      </c>
      <c r="E9195" s="140">
        <v>830</v>
      </c>
    </row>
    <row r="9196" spans="2:5">
      <c r="B9196" s="139">
        <v>44328</v>
      </c>
      <c r="C9196" t="s">
        <v>562</v>
      </c>
      <c r="D9196" t="s">
        <v>563</v>
      </c>
      <c r="E9196" s="140">
        <v>309</v>
      </c>
    </row>
    <row r="9197" spans="2:5">
      <c r="B9197" s="139">
        <v>44290</v>
      </c>
      <c r="C9197" t="s">
        <v>567</v>
      </c>
      <c r="D9197" t="s">
        <v>563</v>
      </c>
      <c r="E9197" s="140">
        <v>987</v>
      </c>
    </row>
    <row r="9198" spans="2:5">
      <c r="B9198" s="139">
        <v>44446</v>
      </c>
      <c r="C9198" t="s">
        <v>562</v>
      </c>
      <c r="D9198" t="s">
        <v>565</v>
      </c>
      <c r="E9198" s="140">
        <v>386</v>
      </c>
    </row>
    <row r="9199" spans="2:5">
      <c r="B9199" s="139">
        <v>44220</v>
      </c>
      <c r="C9199" t="s">
        <v>562</v>
      </c>
      <c r="D9199" t="s">
        <v>565</v>
      </c>
      <c r="E9199" s="140">
        <v>493</v>
      </c>
    </row>
    <row r="9200" spans="2:5">
      <c r="B9200" s="139">
        <v>44456</v>
      </c>
      <c r="C9200" t="s">
        <v>562</v>
      </c>
      <c r="D9200" t="s">
        <v>560</v>
      </c>
      <c r="E9200" s="140">
        <v>171</v>
      </c>
    </row>
    <row r="9201" spans="2:5">
      <c r="B9201" s="139">
        <v>44487</v>
      </c>
      <c r="C9201" t="s">
        <v>569</v>
      </c>
      <c r="D9201" t="s">
        <v>565</v>
      </c>
      <c r="E9201" s="140">
        <v>793</v>
      </c>
    </row>
    <row r="9202" spans="2:5">
      <c r="B9202" s="139">
        <v>44541</v>
      </c>
      <c r="C9202" t="s">
        <v>571</v>
      </c>
      <c r="D9202" t="s">
        <v>565</v>
      </c>
      <c r="E9202" s="140">
        <v>933</v>
      </c>
    </row>
    <row r="9203" spans="2:5">
      <c r="B9203" s="139">
        <v>44402</v>
      </c>
      <c r="C9203" t="s">
        <v>566</v>
      </c>
      <c r="D9203" t="s">
        <v>563</v>
      </c>
      <c r="E9203" s="140">
        <v>470</v>
      </c>
    </row>
    <row r="9204" spans="2:5">
      <c r="B9204" s="139">
        <v>44391</v>
      </c>
      <c r="C9204" t="s">
        <v>570</v>
      </c>
      <c r="D9204" t="s">
        <v>563</v>
      </c>
      <c r="E9204" s="140">
        <v>406</v>
      </c>
    </row>
    <row r="9205" spans="2:5">
      <c r="B9205" s="139">
        <v>44484</v>
      </c>
      <c r="C9205" t="s">
        <v>571</v>
      </c>
      <c r="D9205" t="s">
        <v>560</v>
      </c>
      <c r="E9205" s="140">
        <v>822</v>
      </c>
    </row>
    <row r="9206" spans="2:5">
      <c r="B9206" s="139">
        <v>44273</v>
      </c>
      <c r="C9206" t="s">
        <v>559</v>
      </c>
      <c r="D9206" t="s">
        <v>563</v>
      </c>
      <c r="E9206" s="140">
        <v>634</v>
      </c>
    </row>
    <row r="9207" spans="2:5">
      <c r="B9207" s="139">
        <v>44270</v>
      </c>
      <c r="C9207" t="s">
        <v>571</v>
      </c>
      <c r="D9207" t="s">
        <v>563</v>
      </c>
      <c r="E9207" s="140">
        <v>463</v>
      </c>
    </row>
    <row r="9208" spans="2:5">
      <c r="B9208" s="139">
        <v>44263</v>
      </c>
      <c r="C9208" t="s">
        <v>561</v>
      </c>
      <c r="D9208" t="s">
        <v>563</v>
      </c>
      <c r="E9208" s="140">
        <v>243</v>
      </c>
    </row>
    <row r="9209" spans="2:5">
      <c r="B9209" s="139">
        <v>44481</v>
      </c>
      <c r="C9209" t="s">
        <v>567</v>
      </c>
      <c r="D9209" t="s">
        <v>565</v>
      </c>
      <c r="E9209" s="140">
        <v>753</v>
      </c>
    </row>
    <row r="9210" spans="2:5">
      <c r="B9210" s="139">
        <v>44269</v>
      </c>
      <c r="C9210" t="s">
        <v>564</v>
      </c>
      <c r="D9210" t="s">
        <v>563</v>
      </c>
      <c r="E9210" s="140">
        <v>846</v>
      </c>
    </row>
    <row r="9211" spans="2:5">
      <c r="B9211" s="139">
        <v>44404</v>
      </c>
      <c r="C9211" t="s">
        <v>569</v>
      </c>
      <c r="D9211" t="s">
        <v>565</v>
      </c>
      <c r="E9211" s="140">
        <v>850</v>
      </c>
    </row>
    <row r="9212" spans="2:5">
      <c r="B9212" s="139">
        <v>44274</v>
      </c>
      <c r="C9212" t="s">
        <v>566</v>
      </c>
      <c r="D9212" t="s">
        <v>560</v>
      </c>
      <c r="E9212" s="140">
        <v>355</v>
      </c>
    </row>
    <row r="9213" spans="2:5">
      <c r="B9213" s="139">
        <v>44316</v>
      </c>
      <c r="C9213" t="s">
        <v>569</v>
      </c>
      <c r="D9213" t="s">
        <v>560</v>
      </c>
      <c r="E9213" s="140">
        <v>190</v>
      </c>
    </row>
    <row r="9214" spans="2:5">
      <c r="B9214" s="139">
        <v>44244</v>
      </c>
      <c r="C9214" t="s">
        <v>570</v>
      </c>
      <c r="D9214" t="s">
        <v>563</v>
      </c>
      <c r="E9214" s="140">
        <v>952</v>
      </c>
    </row>
    <row r="9215" spans="2:5">
      <c r="B9215" s="139">
        <v>44545</v>
      </c>
      <c r="C9215" t="s">
        <v>562</v>
      </c>
      <c r="D9215" t="s">
        <v>563</v>
      </c>
      <c r="E9215" s="140">
        <v>769</v>
      </c>
    </row>
    <row r="9216" spans="2:5">
      <c r="B9216" s="139">
        <v>44291</v>
      </c>
      <c r="C9216" t="s">
        <v>562</v>
      </c>
      <c r="D9216" t="s">
        <v>560</v>
      </c>
      <c r="E9216" s="140">
        <v>191</v>
      </c>
    </row>
    <row r="9217" spans="2:5">
      <c r="B9217" s="139">
        <v>44307</v>
      </c>
      <c r="C9217" t="s">
        <v>562</v>
      </c>
      <c r="D9217" t="s">
        <v>563</v>
      </c>
      <c r="E9217" s="140">
        <v>468</v>
      </c>
    </row>
    <row r="9218" spans="2:5">
      <c r="B9218" s="139">
        <v>44342</v>
      </c>
      <c r="C9218" t="s">
        <v>569</v>
      </c>
      <c r="D9218" t="s">
        <v>560</v>
      </c>
      <c r="E9218" s="140">
        <v>326</v>
      </c>
    </row>
    <row r="9219" spans="2:5">
      <c r="B9219" s="139">
        <v>44559</v>
      </c>
      <c r="C9219" t="s">
        <v>570</v>
      </c>
      <c r="D9219" t="s">
        <v>565</v>
      </c>
      <c r="E9219" s="140">
        <v>983</v>
      </c>
    </row>
    <row r="9220" spans="2:5">
      <c r="B9220" s="139">
        <v>44436</v>
      </c>
      <c r="C9220" t="s">
        <v>567</v>
      </c>
      <c r="D9220" t="s">
        <v>563</v>
      </c>
      <c r="E9220" s="140">
        <v>611</v>
      </c>
    </row>
    <row r="9221" spans="2:5">
      <c r="B9221" s="139">
        <v>44542</v>
      </c>
      <c r="C9221" t="s">
        <v>562</v>
      </c>
      <c r="D9221" t="s">
        <v>563</v>
      </c>
      <c r="E9221" s="140">
        <v>321</v>
      </c>
    </row>
    <row r="9222" spans="2:5">
      <c r="B9222" s="139">
        <v>44297</v>
      </c>
      <c r="C9222" t="s">
        <v>566</v>
      </c>
      <c r="D9222" t="s">
        <v>563</v>
      </c>
      <c r="E9222" s="140">
        <v>335</v>
      </c>
    </row>
    <row r="9223" spans="2:5">
      <c r="B9223" s="139">
        <v>44354</v>
      </c>
      <c r="C9223" t="s">
        <v>567</v>
      </c>
      <c r="D9223" t="s">
        <v>565</v>
      </c>
      <c r="E9223" s="140">
        <v>286</v>
      </c>
    </row>
    <row r="9224" spans="2:5">
      <c r="B9224" s="139">
        <v>44521</v>
      </c>
      <c r="C9224" t="s">
        <v>559</v>
      </c>
      <c r="D9224" t="s">
        <v>563</v>
      </c>
      <c r="E9224" s="140">
        <v>470</v>
      </c>
    </row>
    <row r="9225" spans="2:5">
      <c r="B9225" s="139">
        <v>44483</v>
      </c>
      <c r="C9225" t="s">
        <v>566</v>
      </c>
      <c r="D9225" t="s">
        <v>560</v>
      </c>
      <c r="E9225" s="140">
        <v>386</v>
      </c>
    </row>
    <row r="9226" spans="2:5">
      <c r="B9226" s="139">
        <v>44379</v>
      </c>
      <c r="C9226" t="s">
        <v>569</v>
      </c>
      <c r="D9226" t="s">
        <v>563</v>
      </c>
      <c r="E9226" s="140">
        <v>903</v>
      </c>
    </row>
    <row r="9227" spans="2:5">
      <c r="B9227" s="139">
        <v>44365</v>
      </c>
      <c r="C9227" t="s">
        <v>567</v>
      </c>
      <c r="D9227" t="s">
        <v>565</v>
      </c>
      <c r="E9227" s="140">
        <v>143</v>
      </c>
    </row>
    <row r="9228" spans="2:5">
      <c r="B9228" s="139">
        <v>44529</v>
      </c>
      <c r="C9228" t="s">
        <v>567</v>
      </c>
      <c r="D9228" t="s">
        <v>565</v>
      </c>
      <c r="E9228" s="140">
        <v>654</v>
      </c>
    </row>
    <row r="9229" spans="2:5">
      <c r="B9229" s="139">
        <v>44454</v>
      </c>
      <c r="C9229" t="s">
        <v>559</v>
      </c>
      <c r="D9229" t="s">
        <v>563</v>
      </c>
      <c r="E9229" s="140">
        <v>175</v>
      </c>
    </row>
    <row r="9230" spans="2:5">
      <c r="B9230" s="139">
        <v>44276</v>
      </c>
      <c r="C9230" t="s">
        <v>562</v>
      </c>
      <c r="D9230" t="s">
        <v>563</v>
      </c>
      <c r="E9230" s="140">
        <v>512</v>
      </c>
    </row>
    <row r="9231" spans="2:5">
      <c r="B9231" s="139">
        <v>44278</v>
      </c>
      <c r="C9231" t="s">
        <v>559</v>
      </c>
      <c r="D9231" t="s">
        <v>563</v>
      </c>
      <c r="E9231" s="140">
        <v>164</v>
      </c>
    </row>
    <row r="9232" spans="2:5">
      <c r="B9232" s="139">
        <v>44298</v>
      </c>
      <c r="C9232" t="s">
        <v>562</v>
      </c>
      <c r="D9232" t="s">
        <v>565</v>
      </c>
      <c r="E9232" s="140">
        <v>225</v>
      </c>
    </row>
    <row r="9233" spans="2:5">
      <c r="B9233" s="139">
        <v>44236</v>
      </c>
      <c r="C9233" t="s">
        <v>564</v>
      </c>
      <c r="D9233" t="s">
        <v>560</v>
      </c>
      <c r="E9233" s="140">
        <v>918</v>
      </c>
    </row>
    <row r="9234" spans="2:5">
      <c r="B9234" s="139">
        <v>44486</v>
      </c>
      <c r="C9234" t="s">
        <v>568</v>
      </c>
      <c r="D9234" t="s">
        <v>560</v>
      </c>
      <c r="E9234" s="140">
        <v>506</v>
      </c>
    </row>
    <row r="9235" spans="2:5">
      <c r="B9235" s="139">
        <v>44201</v>
      </c>
      <c r="C9235" t="s">
        <v>559</v>
      </c>
      <c r="D9235" t="s">
        <v>565</v>
      </c>
      <c r="E9235" s="140">
        <v>661</v>
      </c>
    </row>
    <row r="9236" spans="2:5">
      <c r="B9236" s="139">
        <v>44223</v>
      </c>
      <c r="C9236" t="s">
        <v>568</v>
      </c>
      <c r="D9236" t="s">
        <v>563</v>
      </c>
      <c r="E9236" s="140">
        <v>513</v>
      </c>
    </row>
    <row r="9237" spans="2:5">
      <c r="B9237" s="139">
        <v>44260</v>
      </c>
      <c r="C9237" t="s">
        <v>566</v>
      </c>
      <c r="D9237" t="s">
        <v>560</v>
      </c>
      <c r="E9237" s="140">
        <v>724</v>
      </c>
    </row>
    <row r="9238" spans="2:5">
      <c r="B9238" s="139">
        <v>44223</v>
      </c>
      <c r="C9238" t="s">
        <v>568</v>
      </c>
      <c r="D9238" t="s">
        <v>565</v>
      </c>
      <c r="E9238" s="140">
        <v>791</v>
      </c>
    </row>
    <row r="9239" spans="2:5">
      <c r="B9239" s="139">
        <v>44410</v>
      </c>
      <c r="C9239" t="s">
        <v>564</v>
      </c>
      <c r="D9239" t="s">
        <v>563</v>
      </c>
      <c r="E9239" s="140">
        <v>529</v>
      </c>
    </row>
    <row r="9240" spans="2:5">
      <c r="B9240" s="139">
        <v>44325</v>
      </c>
      <c r="C9240" t="s">
        <v>566</v>
      </c>
      <c r="D9240" t="s">
        <v>563</v>
      </c>
      <c r="E9240" s="140">
        <v>270</v>
      </c>
    </row>
    <row r="9241" spans="2:5">
      <c r="B9241" s="139">
        <v>44483</v>
      </c>
      <c r="C9241" t="s">
        <v>561</v>
      </c>
      <c r="D9241" t="s">
        <v>560</v>
      </c>
      <c r="E9241" s="140">
        <v>227</v>
      </c>
    </row>
    <row r="9242" spans="2:5">
      <c r="B9242" s="139">
        <v>44252</v>
      </c>
      <c r="C9242" t="s">
        <v>567</v>
      </c>
      <c r="D9242" t="s">
        <v>565</v>
      </c>
      <c r="E9242" s="140">
        <v>739</v>
      </c>
    </row>
    <row r="9243" spans="2:5">
      <c r="B9243" s="139">
        <v>44548</v>
      </c>
      <c r="C9243" t="s">
        <v>566</v>
      </c>
      <c r="D9243" t="s">
        <v>565</v>
      </c>
      <c r="E9243" s="140">
        <v>969</v>
      </c>
    </row>
    <row r="9244" spans="2:5">
      <c r="B9244" s="139">
        <v>44493</v>
      </c>
      <c r="C9244" t="s">
        <v>568</v>
      </c>
      <c r="D9244" t="s">
        <v>560</v>
      </c>
      <c r="E9244" s="140">
        <v>607</v>
      </c>
    </row>
    <row r="9245" spans="2:5">
      <c r="B9245" s="139">
        <v>44336</v>
      </c>
      <c r="C9245" t="s">
        <v>570</v>
      </c>
      <c r="D9245" t="s">
        <v>565</v>
      </c>
      <c r="E9245" s="140">
        <v>326</v>
      </c>
    </row>
    <row r="9246" spans="2:5">
      <c r="B9246" s="139">
        <v>44409</v>
      </c>
      <c r="C9246" t="s">
        <v>561</v>
      </c>
      <c r="D9246" t="s">
        <v>560</v>
      </c>
      <c r="E9246" s="140">
        <v>515</v>
      </c>
    </row>
    <row r="9247" spans="2:5">
      <c r="B9247" s="139">
        <v>44249</v>
      </c>
      <c r="C9247" t="s">
        <v>568</v>
      </c>
      <c r="D9247" t="s">
        <v>560</v>
      </c>
      <c r="E9247" s="140">
        <v>697</v>
      </c>
    </row>
    <row r="9248" spans="2:5">
      <c r="B9248" s="139">
        <v>44271</v>
      </c>
      <c r="C9248" t="s">
        <v>566</v>
      </c>
      <c r="D9248" t="s">
        <v>560</v>
      </c>
      <c r="E9248" s="140">
        <v>907</v>
      </c>
    </row>
    <row r="9249" spans="2:5">
      <c r="B9249" s="139">
        <v>44390</v>
      </c>
      <c r="C9249" t="s">
        <v>561</v>
      </c>
      <c r="D9249" t="s">
        <v>563</v>
      </c>
      <c r="E9249" s="140">
        <v>413</v>
      </c>
    </row>
    <row r="9250" spans="2:5">
      <c r="B9250" s="139">
        <v>44252</v>
      </c>
      <c r="C9250" t="s">
        <v>559</v>
      </c>
      <c r="D9250" t="s">
        <v>565</v>
      </c>
      <c r="E9250" s="140">
        <v>369</v>
      </c>
    </row>
    <row r="9251" spans="2:5">
      <c r="B9251" s="139">
        <v>44389</v>
      </c>
      <c r="C9251" t="s">
        <v>566</v>
      </c>
      <c r="D9251" t="s">
        <v>563</v>
      </c>
      <c r="E9251" s="140">
        <v>491</v>
      </c>
    </row>
    <row r="9252" spans="2:5">
      <c r="B9252" s="139">
        <v>44309</v>
      </c>
      <c r="C9252" t="s">
        <v>567</v>
      </c>
      <c r="D9252" t="s">
        <v>560</v>
      </c>
      <c r="E9252" s="140">
        <v>978</v>
      </c>
    </row>
    <row r="9253" spans="2:5">
      <c r="B9253" s="139">
        <v>44378</v>
      </c>
      <c r="C9253" t="s">
        <v>561</v>
      </c>
      <c r="D9253" t="s">
        <v>565</v>
      </c>
      <c r="E9253" s="140">
        <v>305</v>
      </c>
    </row>
    <row r="9254" spans="2:5">
      <c r="B9254" s="139">
        <v>44369</v>
      </c>
      <c r="C9254" t="s">
        <v>568</v>
      </c>
      <c r="D9254" t="s">
        <v>565</v>
      </c>
      <c r="E9254" s="140">
        <v>493</v>
      </c>
    </row>
    <row r="9255" spans="2:5">
      <c r="B9255" s="139">
        <v>44343</v>
      </c>
      <c r="C9255" t="s">
        <v>570</v>
      </c>
      <c r="D9255" t="s">
        <v>565</v>
      </c>
      <c r="E9255" s="140">
        <v>226</v>
      </c>
    </row>
    <row r="9256" spans="2:5">
      <c r="B9256" s="139">
        <v>44299</v>
      </c>
      <c r="C9256" t="s">
        <v>561</v>
      </c>
      <c r="D9256" t="s">
        <v>565</v>
      </c>
      <c r="E9256" s="140">
        <v>759</v>
      </c>
    </row>
    <row r="9257" spans="2:5">
      <c r="B9257" s="139">
        <v>44501</v>
      </c>
      <c r="C9257" t="s">
        <v>561</v>
      </c>
      <c r="D9257" t="s">
        <v>560</v>
      </c>
      <c r="E9257" s="140">
        <v>897</v>
      </c>
    </row>
    <row r="9258" spans="2:5">
      <c r="B9258" s="139">
        <v>44542</v>
      </c>
      <c r="C9258" t="s">
        <v>566</v>
      </c>
      <c r="D9258" t="s">
        <v>560</v>
      </c>
      <c r="E9258" s="140">
        <v>836</v>
      </c>
    </row>
    <row r="9259" spans="2:5">
      <c r="B9259" s="139">
        <v>44425</v>
      </c>
      <c r="C9259" t="s">
        <v>566</v>
      </c>
      <c r="D9259" t="s">
        <v>565</v>
      </c>
      <c r="E9259" s="140">
        <v>810</v>
      </c>
    </row>
    <row r="9260" spans="2:5">
      <c r="B9260" s="139">
        <v>44213</v>
      </c>
      <c r="C9260" t="s">
        <v>562</v>
      </c>
      <c r="D9260" t="s">
        <v>560</v>
      </c>
      <c r="E9260" s="140">
        <v>625</v>
      </c>
    </row>
    <row r="9261" spans="2:5">
      <c r="B9261" s="139">
        <v>44549</v>
      </c>
      <c r="C9261" t="s">
        <v>568</v>
      </c>
      <c r="D9261" t="s">
        <v>560</v>
      </c>
      <c r="E9261" s="140">
        <v>226</v>
      </c>
    </row>
    <row r="9262" spans="2:5">
      <c r="B9262" s="139">
        <v>44202</v>
      </c>
      <c r="C9262" t="s">
        <v>570</v>
      </c>
      <c r="D9262" t="s">
        <v>565</v>
      </c>
      <c r="E9262" s="140">
        <v>188</v>
      </c>
    </row>
    <row r="9263" spans="2:5">
      <c r="B9263" s="139">
        <v>44414</v>
      </c>
      <c r="C9263" t="s">
        <v>571</v>
      </c>
      <c r="D9263" t="s">
        <v>560</v>
      </c>
      <c r="E9263" s="140">
        <v>874</v>
      </c>
    </row>
    <row r="9264" spans="2:5">
      <c r="B9264" s="139">
        <v>44319</v>
      </c>
      <c r="C9264" t="s">
        <v>566</v>
      </c>
      <c r="D9264" t="s">
        <v>560</v>
      </c>
      <c r="E9264" s="140">
        <v>417</v>
      </c>
    </row>
    <row r="9265" spans="2:5">
      <c r="B9265" s="139">
        <v>44325</v>
      </c>
      <c r="C9265" t="s">
        <v>559</v>
      </c>
      <c r="D9265" t="s">
        <v>563</v>
      </c>
      <c r="E9265" s="140">
        <v>805</v>
      </c>
    </row>
    <row r="9266" spans="2:5">
      <c r="B9266" s="139">
        <v>44443</v>
      </c>
      <c r="C9266" t="s">
        <v>559</v>
      </c>
      <c r="D9266" t="s">
        <v>563</v>
      </c>
      <c r="E9266" s="140">
        <v>318</v>
      </c>
    </row>
    <row r="9267" spans="2:5">
      <c r="B9267" s="139">
        <v>44478</v>
      </c>
      <c r="C9267" t="s">
        <v>559</v>
      </c>
      <c r="D9267" t="s">
        <v>563</v>
      </c>
      <c r="E9267" s="140">
        <v>651</v>
      </c>
    </row>
    <row r="9268" spans="2:5">
      <c r="B9268" s="139">
        <v>44238</v>
      </c>
      <c r="C9268" t="s">
        <v>562</v>
      </c>
      <c r="D9268" t="s">
        <v>563</v>
      </c>
      <c r="E9268" s="140">
        <v>321</v>
      </c>
    </row>
    <row r="9269" spans="2:5">
      <c r="B9269" s="139">
        <v>44296</v>
      </c>
      <c r="C9269" t="s">
        <v>561</v>
      </c>
      <c r="D9269" t="s">
        <v>560</v>
      </c>
      <c r="E9269" s="140">
        <v>144</v>
      </c>
    </row>
    <row r="9270" spans="2:5">
      <c r="B9270" s="139">
        <v>44215</v>
      </c>
      <c r="C9270" t="s">
        <v>564</v>
      </c>
      <c r="D9270" t="s">
        <v>560</v>
      </c>
      <c r="E9270" s="140">
        <v>178</v>
      </c>
    </row>
    <row r="9271" spans="2:5">
      <c r="B9271" s="139">
        <v>44240</v>
      </c>
      <c r="C9271" t="s">
        <v>561</v>
      </c>
      <c r="D9271" t="s">
        <v>565</v>
      </c>
      <c r="E9271" s="140">
        <v>891</v>
      </c>
    </row>
    <row r="9272" spans="2:5">
      <c r="B9272" s="139">
        <v>44216</v>
      </c>
      <c r="C9272" t="s">
        <v>564</v>
      </c>
      <c r="D9272" t="s">
        <v>563</v>
      </c>
      <c r="E9272" s="140">
        <v>806</v>
      </c>
    </row>
    <row r="9273" spans="2:5">
      <c r="B9273" s="139">
        <v>44305</v>
      </c>
      <c r="C9273" t="s">
        <v>567</v>
      </c>
      <c r="D9273" t="s">
        <v>565</v>
      </c>
      <c r="E9273" s="140">
        <v>518</v>
      </c>
    </row>
    <row r="9274" spans="2:5">
      <c r="B9274" s="139">
        <v>44336</v>
      </c>
      <c r="C9274" t="s">
        <v>566</v>
      </c>
      <c r="D9274" t="s">
        <v>563</v>
      </c>
      <c r="E9274" s="140">
        <v>695</v>
      </c>
    </row>
    <row r="9275" spans="2:5">
      <c r="B9275" s="139">
        <v>44437</v>
      </c>
      <c r="C9275" t="s">
        <v>559</v>
      </c>
      <c r="D9275" t="s">
        <v>565</v>
      </c>
      <c r="E9275" s="140">
        <v>304</v>
      </c>
    </row>
    <row r="9276" spans="2:5">
      <c r="B9276" s="139">
        <v>44301</v>
      </c>
      <c r="C9276" t="s">
        <v>559</v>
      </c>
      <c r="D9276" t="s">
        <v>560</v>
      </c>
      <c r="E9276" s="140">
        <v>343</v>
      </c>
    </row>
    <row r="9277" spans="2:5">
      <c r="B9277" s="139">
        <v>44370</v>
      </c>
      <c r="C9277" t="s">
        <v>567</v>
      </c>
      <c r="D9277" t="s">
        <v>560</v>
      </c>
      <c r="E9277" s="140">
        <v>782</v>
      </c>
    </row>
    <row r="9278" spans="2:5">
      <c r="B9278" s="139">
        <v>44483</v>
      </c>
      <c r="C9278" t="s">
        <v>568</v>
      </c>
      <c r="D9278" t="s">
        <v>565</v>
      </c>
      <c r="E9278" s="140">
        <v>740</v>
      </c>
    </row>
    <row r="9279" spans="2:5">
      <c r="B9279" s="139">
        <v>44358</v>
      </c>
      <c r="C9279" t="s">
        <v>559</v>
      </c>
      <c r="D9279" t="s">
        <v>563</v>
      </c>
      <c r="E9279" s="140">
        <v>203</v>
      </c>
    </row>
    <row r="9280" spans="2:5">
      <c r="B9280" s="139">
        <v>44384</v>
      </c>
      <c r="C9280" t="s">
        <v>569</v>
      </c>
      <c r="D9280" t="s">
        <v>563</v>
      </c>
      <c r="E9280" s="140">
        <v>730</v>
      </c>
    </row>
    <row r="9281" spans="2:5">
      <c r="B9281" s="139">
        <v>44269</v>
      </c>
      <c r="C9281" t="s">
        <v>570</v>
      </c>
      <c r="D9281" t="s">
        <v>560</v>
      </c>
      <c r="E9281" s="140">
        <v>806</v>
      </c>
    </row>
    <row r="9282" spans="2:5">
      <c r="B9282" s="139">
        <v>44427</v>
      </c>
      <c r="C9282" t="s">
        <v>570</v>
      </c>
      <c r="D9282" t="s">
        <v>563</v>
      </c>
      <c r="E9282" s="140">
        <v>735</v>
      </c>
    </row>
    <row r="9283" spans="2:5">
      <c r="B9283" s="139">
        <v>44264</v>
      </c>
      <c r="C9283" t="s">
        <v>562</v>
      </c>
      <c r="D9283" t="s">
        <v>563</v>
      </c>
      <c r="E9283" s="140">
        <v>898</v>
      </c>
    </row>
    <row r="9284" spans="2:5">
      <c r="B9284" s="139">
        <v>44249</v>
      </c>
      <c r="C9284" t="s">
        <v>571</v>
      </c>
      <c r="D9284" t="s">
        <v>560</v>
      </c>
      <c r="E9284" s="140">
        <v>274</v>
      </c>
    </row>
    <row r="9285" spans="2:5">
      <c r="B9285" s="139">
        <v>44554</v>
      </c>
      <c r="C9285" t="s">
        <v>570</v>
      </c>
      <c r="D9285" t="s">
        <v>565</v>
      </c>
      <c r="E9285" s="140">
        <v>428</v>
      </c>
    </row>
    <row r="9286" spans="2:5">
      <c r="B9286" s="139">
        <v>44462</v>
      </c>
      <c r="C9286" t="s">
        <v>571</v>
      </c>
      <c r="D9286" t="s">
        <v>565</v>
      </c>
      <c r="E9286" s="140">
        <v>139</v>
      </c>
    </row>
    <row r="9287" spans="2:5">
      <c r="B9287" s="139">
        <v>44468</v>
      </c>
      <c r="C9287" t="s">
        <v>562</v>
      </c>
      <c r="D9287" t="s">
        <v>560</v>
      </c>
      <c r="E9287" s="140">
        <v>360</v>
      </c>
    </row>
    <row r="9288" spans="2:5">
      <c r="B9288" s="139">
        <v>44238</v>
      </c>
      <c r="C9288" t="s">
        <v>570</v>
      </c>
      <c r="D9288" t="s">
        <v>560</v>
      </c>
      <c r="E9288" s="140">
        <v>940</v>
      </c>
    </row>
    <row r="9289" spans="2:5">
      <c r="B9289" s="139">
        <v>44314</v>
      </c>
      <c r="C9289" t="s">
        <v>564</v>
      </c>
      <c r="D9289" t="s">
        <v>563</v>
      </c>
      <c r="E9289" s="140">
        <v>859</v>
      </c>
    </row>
    <row r="9290" spans="2:5">
      <c r="B9290" s="139">
        <v>44223</v>
      </c>
      <c r="C9290" t="s">
        <v>567</v>
      </c>
      <c r="D9290" t="s">
        <v>563</v>
      </c>
      <c r="E9290" s="140">
        <v>312</v>
      </c>
    </row>
    <row r="9291" spans="2:5">
      <c r="B9291" s="139">
        <v>44343</v>
      </c>
      <c r="C9291" t="s">
        <v>570</v>
      </c>
      <c r="D9291" t="s">
        <v>565</v>
      </c>
      <c r="E9291" s="140">
        <v>957</v>
      </c>
    </row>
    <row r="9292" spans="2:5">
      <c r="B9292" s="139">
        <v>44434</v>
      </c>
      <c r="C9292" t="s">
        <v>571</v>
      </c>
      <c r="D9292" t="s">
        <v>563</v>
      </c>
      <c r="E9292" s="140">
        <v>734</v>
      </c>
    </row>
    <row r="9293" spans="2:5">
      <c r="B9293" s="139">
        <v>44232</v>
      </c>
      <c r="C9293" t="s">
        <v>571</v>
      </c>
      <c r="D9293" t="s">
        <v>563</v>
      </c>
      <c r="E9293" s="140">
        <v>322</v>
      </c>
    </row>
    <row r="9294" spans="2:5">
      <c r="B9294" s="139">
        <v>44342</v>
      </c>
      <c r="C9294" t="s">
        <v>566</v>
      </c>
      <c r="D9294" t="s">
        <v>560</v>
      </c>
      <c r="E9294" s="140">
        <v>725</v>
      </c>
    </row>
    <row r="9295" spans="2:5">
      <c r="B9295" s="139">
        <v>44516</v>
      </c>
      <c r="C9295" t="s">
        <v>571</v>
      </c>
      <c r="D9295" t="s">
        <v>565</v>
      </c>
      <c r="E9295" s="140">
        <v>394</v>
      </c>
    </row>
    <row r="9296" spans="2:5">
      <c r="B9296" s="139">
        <v>44495</v>
      </c>
      <c r="C9296" t="s">
        <v>571</v>
      </c>
      <c r="D9296" t="s">
        <v>565</v>
      </c>
      <c r="E9296" s="140">
        <v>258</v>
      </c>
    </row>
    <row r="9297" spans="2:5">
      <c r="B9297" s="139">
        <v>44315</v>
      </c>
      <c r="C9297" t="s">
        <v>564</v>
      </c>
      <c r="D9297" t="s">
        <v>565</v>
      </c>
      <c r="E9297" s="140">
        <v>670</v>
      </c>
    </row>
    <row r="9298" spans="2:5">
      <c r="B9298" s="139">
        <v>44294</v>
      </c>
      <c r="C9298" t="s">
        <v>564</v>
      </c>
      <c r="D9298" t="s">
        <v>560</v>
      </c>
      <c r="E9298" s="140">
        <v>727</v>
      </c>
    </row>
    <row r="9299" spans="2:5">
      <c r="B9299" s="139">
        <v>44234</v>
      </c>
      <c r="C9299" t="s">
        <v>559</v>
      </c>
      <c r="D9299" t="s">
        <v>560</v>
      </c>
      <c r="E9299" s="140">
        <v>550</v>
      </c>
    </row>
    <row r="9300" spans="2:5">
      <c r="B9300" s="139">
        <v>44466</v>
      </c>
      <c r="C9300" t="s">
        <v>571</v>
      </c>
      <c r="D9300" t="s">
        <v>563</v>
      </c>
      <c r="E9300" s="140">
        <v>841</v>
      </c>
    </row>
    <row r="9301" spans="2:5">
      <c r="B9301" s="139">
        <v>44418</v>
      </c>
      <c r="C9301" t="s">
        <v>566</v>
      </c>
      <c r="D9301" t="s">
        <v>563</v>
      </c>
      <c r="E9301" s="140">
        <v>547</v>
      </c>
    </row>
    <row r="9302" spans="2:5">
      <c r="B9302" s="139">
        <v>44268</v>
      </c>
      <c r="C9302" t="s">
        <v>562</v>
      </c>
      <c r="D9302" t="s">
        <v>563</v>
      </c>
      <c r="E9302" s="140">
        <v>511</v>
      </c>
    </row>
    <row r="9303" spans="2:5">
      <c r="B9303" s="139">
        <v>44470</v>
      </c>
      <c r="C9303" t="s">
        <v>559</v>
      </c>
      <c r="D9303" t="s">
        <v>565</v>
      </c>
      <c r="E9303" s="140">
        <v>605</v>
      </c>
    </row>
    <row r="9304" spans="2:5">
      <c r="B9304" s="139">
        <v>44543</v>
      </c>
      <c r="C9304" t="s">
        <v>559</v>
      </c>
      <c r="D9304" t="s">
        <v>565</v>
      </c>
      <c r="E9304" s="140">
        <v>739</v>
      </c>
    </row>
    <row r="9305" spans="2:5">
      <c r="B9305" s="139">
        <v>44206</v>
      </c>
      <c r="C9305" t="s">
        <v>568</v>
      </c>
      <c r="D9305" t="s">
        <v>563</v>
      </c>
      <c r="E9305" s="140">
        <v>896</v>
      </c>
    </row>
    <row r="9306" spans="2:5">
      <c r="B9306" s="139">
        <v>44431</v>
      </c>
      <c r="C9306" t="s">
        <v>561</v>
      </c>
      <c r="D9306" t="s">
        <v>563</v>
      </c>
      <c r="E9306" s="140">
        <v>965</v>
      </c>
    </row>
    <row r="9307" spans="2:5">
      <c r="B9307" s="139">
        <v>44319</v>
      </c>
      <c r="C9307" t="s">
        <v>568</v>
      </c>
      <c r="D9307" t="s">
        <v>565</v>
      </c>
      <c r="E9307" s="140">
        <v>581</v>
      </c>
    </row>
    <row r="9308" spans="2:5">
      <c r="B9308" s="139">
        <v>44321</v>
      </c>
      <c r="C9308" t="s">
        <v>571</v>
      </c>
      <c r="D9308" t="s">
        <v>565</v>
      </c>
      <c r="E9308" s="140">
        <v>609</v>
      </c>
    </row>
    <row r="9309" spans="2:5">
      <c r="B9309" s="139">
        <v>44523</v>
      </c>
      <c r="C9309" t="s">
        <v>568</v>
      </c>
      <c r="D9309" t="s">
        <v>560</v>
      </c>
      <c r="E9309" s="140">
        <v>760</v>
      </c>
    </row>
    <row r="9310" spans="2:5">
      <c r="B9310" s="139">
        <v>44376</v>
      </c>
      <c r="C9310" t="s">
        <v>561</v>
      </c>
      <c r="D9310" t="s">
        <v>565</v>
      </c>
      <c r="E9310" s="140">
        <v>161</v>
      </c>
    </row>
    <row r="9311" spans="2:5">
      <c r="B9311" s="139">
        <v>44486</v>
      </c>
      <c r="C9311" t="s">
        <v>571</v>
      </c>
      <c r="D9311" t="s">
        <v>563</v>
      </c>
      <c r="E9311" s="140">
        <v>251</v>
      </c>
    </row>
    <row r="9312" spans="2:5">
      <c r="B9312" s="139">
        <v>44403</v>
      </c>
      <c r="C9312" t="s">
        <v>571</v>
      </c>
      <c r="D9312" t="s">
        <v>565</v>
      </c>
      <c r="E9312" s="140">
        <v>927</v>
      </c>
    </row>
    <row r="9313" spans="2:5">
      <c r="B9313" s="139">
        <v>44364</v>
      </c>
      <c r="C9313" t="s">
        <v>568</v>
      </c>
      <c r="D9313" t="s">
        <v>563</v>
      </c>
      <c r="E9313" s="140">
        <v>479</v>
      </c>
    </row>
    <row r="9314" spans="2:5">
      <c r="B9314" s="139">
        <v>44291</v>
      </c>
      <c r="C9314" t="s">
        <v>559</v>
      </c>
      <c r="D9314" t="s">
        <v>560</v>
      </c>
      <c r="E9314" s="140">
        <v>953</v>
      </c>
    </row>
    <row r="9315" spans="2:5">
      <c r="B9315" s="139">
        <v>44288</v>
      </c>
      <c r="C9315" t="s">
        <v>564</v>
      </c>
      <c r="D9315" t="s">
        <v>560</v>
      </c>
      <c r="E9315" s="140">
        <v>786</v>
      </c>
    </row>
    <row r="9316" spans="2:5">
      <c r="B9316" s="139">
        <v>44297</v>
      </c>
      <c r="C9316" t="s">
        <v>561</v>
      </c>
      <c r="D9316" t="s">
        <v>565</v>
      </c>
      <c r="E9316" s="140">
        <v>233</v>
      </c>
    </row>
    <row r="9317" spans="2:5">
      <c r="B9317" s="139">
        <v>44230</v>
      </c>
      <c r="C9317" t="s">
        <v>561</v>
      </c>
      <c r="D9317" t="s">
        <v>565</v>
      </c>
      <c r="E9317" s="140">
        <v>128</v>
      </c>
    </row>
    <row r="9318" spans="2:5">
      <c r="B9318" s="139">
        <v>44244</v>
      </c>
      <c r="C9318" t="s">
        <v>561</v>
      </c>
      <c r="D9318" t="s">
        <v>565</v>
      </c>
      <c r="E9318" s="140">
        <v>626</v>
      </c>
    </row>
    <row r="9319" spans="2:5">
      <c r="B9319" s="139">
        <v>44332</v>
      </c>
      <c r="C9319" t="s">
        <v>561</v>
      </c>
      <c r="D9319" t="s">
        <v>563</v>
      </c>
      <c r="E9319" s="140">
        <v>882</v>
      </c>
    </row>
    <row r="9320" spans="2:5">
      <c r="B9320" s="139">
        <v>44269</v>
      </c>
      <c r="C9320" t="s">
        <v>567</v>
      </c>
      <c r="D9320" t="s">
        <v>560</v>
      </c>
      <c r="E9320" s="140">
        <v>453</v>
      </c>
    </row>
    <row r="9321" spans="2:5">
      <c r="B9321" s="139">
        <v>44383</v>
      </c>
      <c r="C9321" t="s">
        <v>562</v>
      </c>
      <c r="D9321" t="s">
        <v>560</v>
      </c>
      <c r="E9321" s="140">
        <v>822</v>
      </c>
    </row>
    <row r="9322" spans="2:5">
      <c r="B9322" s="139">
        <v>44286</v>
      </c>
      <c r="C9322" t="s">
        <v>559</v>
      </c>
      <c r="D9322" t="s">
        <v>563</v>
      </c>
      <c r="E9322" s="140">
        <v>293</v>
      </c>
    </row>
    <row r="9323" spans="2:5">
      <c r="B9323" s="139">
        <v>44515</v>
      </c>
      <c r="C9323" t="s">
        <v>561</v>
      </c>
      <c r="D9323" t="s">
        <v>560</v>
      </c>
      <c r="E9323" s="140">
        <v>254</v>
      </c>
    </row>
    <row r="9324" spans="2:5">
      <c r="B9324" s="139">
        <v>44237</v>
      </c>
      <c r="C9324" t="s">
        <v>562</v>
      </c>
      <c r="D9324" t="s">
        <v>565</v>
      </c>
      <c r="E9324" s="140">
        <v>674</v>
      </c>
    </row>
    <row r="9325" spans="2:5">
      <c r="B9325" s="139">
        <v>44466</v>
      </c>
      <c r="C9325" t="s">
        <v>566</v>
      </c>
      <c r="D9325" t="s">
        <v>565</v>
      </c>
      <c r="E9325" s="140">
        <v>210</v>
      </c>
    </row>
    <row r="9326" spans="2:5">
      <c r="B9326" s="139">
        <v>44452</v>
      </c>
      <c r="C9326" t="s">
        <v>567</v>
      </c>
      <c r="D9326" t="s">
        <v>565</v>
      </c>
      <c r="E9326" s="140">
        <v>267</v>
      </c>
    </row>
    <row r="9327" spans="2:5">
      <c r="B9327" s="139">
        <v>44443</v>
      </c>
      <c r="C9327" t="s">
        <v>561</v>
      </c>
      <c r="D9327" t="s">
        <v>560</v>
      </c>
      <c r="E9327" s="140">
        <v>244</v>
      </c>
    </row>
    <row r="9328" spans="2:5">
      <c r="B9328" s="139">
        <v>44275</v>
      </c>
      <c r="C9328" t="s">
        <v>567</v>
      </c>
      <c r="D9328" t="s">
        <v>560</v>
      </c>
      <c r="E9328" s="140">
        <v>486</v>
      </c>
    </row>
    <row r="9329" spans="2:5">
      <c r="B9329" s="139">
        <v>44287</v>
      </c>
      <c r="C9329" t="s">
        <v>564</v>
      </c>
      <c r="D9329" t="s">
        <v>560</v>
      </c>
      <c r="E9329" s="140">
        <v>252</v>
      </c>
    </row>
    <row r="9330" spans="2:5">
      <c r="B9330" s="139">
        <v>44398</v>
      </c>
      <c r="C9330" t="s">
        <v>562</v>
      </c>
      <c r="D9330" t="s">
        <v>560</v>
      </c>
      <c r="E9330" s="140">
        <v>799</v>
      </c>
    </row>
    <row r="9331" spans="2:5">
      <c r="B9331" s="139">
        <v>44473</v>
      </c>
      <c r="C9331" t="s">
        <v>570</v>
      </c>
      <c r="D9331" t="s">
        <v>560</v>
      </c>
      <c r="E9331" s="140">
        <v>510</v>
      </c>
    </row>
    <row r="9332" spans="2:5">
      <c r="B9332" s="139">
        <v>44321</v>
      </c>
      <c r="C9332" t="s">
        <v>569</v>
      </c>
      <c r="D9332" t="s">
        <v>563</v>
      </c>
      <c r="E9332" s="140">
        <v>213</v>
      </c>
    </row>
    <row r="9333" spans="2:5">
      <c r="B9333" s="139">
        <v>44529</v>
      </c>
      <c r="C9333" t="s">
        <v>564</v>
      </c>
      <c r="D9333" t="s">
        <v>565</v>
      </c>
      <c r="E9333" s="140">
        <v>536</v>
      </c>
    </row>
    <row r="9334" spans="2:5">
      <c r="B9334" s="139">
        <v>44501</v>
      </c>
      <c r="C9334" t="s">
        <v>562</v>
      </c>
      <c r="D9334" t="s">
        <v>560</v>
      </c>
      <c r="E9334" s="140">
        <v>701</v>
      </c>
    </row>
    <row r="9335" spans="2:5">
      <c r="B9335" s="139">
        <v>44442</v>
      </c>
      <c r="C9335" t="s">
        <v>570</v>
      </c>
      <c r="D9335" t="s">
        <v>565</v>
      </c>
      <c r="E9335" s="140">
        <v>320</v>
      </c>
    </row>
    <row r="9336" spans="2:5">
      <c r="B9336" s="139">
        <v>44504</v>
      </c>
      <c r="C9336" t="s">
        <v>561</v>
      </c>
      <c r="D9336" t="s">
        <v>565</v>
      </c>
      <c r="E9336" s="140">
        <v>967</v>
      </c>
    </row>
    <row r="9337" spans="2:5">
      <c r="B9337" s="139">
        <v>44291</v>
      </c>
      <c r="C9337" t="s">
        <v>561</v>
      </c>
      <c r="D9337" t="s">
        <v>560</v>
      </c>
      <c r="E9337" s="140">
        <v>762</v>
      </c>
    </row>
    <row r="9338" spans="2:5">
      <c r="B9338" s="139">
        <v>44521</v>
      </c>
      <c r="C9338" t="s">
        <v>562</v>
      </c>
      <c r="D9338" t="s">
        <v>565</v>
      </c>
      <c r="E9338" s="140">
        <v>419</v>
      </c>
    </row>
    <row r="9339" spans="2:5">
      <c r="B9339" s="139">
        <v>44561</v>
      </c>
      <c r="C9339" t="s">
        <v>559</v>
      </c>
      <c r="D9339" t="s">
        <v>565</v>
      </c>
      <c r="E9339" s="140">
        <v>563</v>
      </c>
    </row>
    <row r="9340" spans="2:5">
      <c r="B9340" s="139">
        <v>44212</v>
      </c>
      <c r="C9340" t="s">
        <v>559</v>
      </c>
      <c r="D9340" t="s">
        <v>565</v>
      </c>
      <c r="E9340" s="140">
        <v>999</v>
      </c>
    </row>
    <row r="9341" spans="2:5">
      <c r="B9341" s="139">
        <v>44432</v>
      </c>
      <c r="C9341" t="s">
        <v>561</v>
      </c>
      <c r="D9341" t="s">
        <v>560</v>
      </c>
      <c r="E9341" s="140">
        <v>239</v>
      </c>
    </row>
    <row r="9342" spans="2:5">
      <c r="B9342" s="139">
        <v>44243</v>
      </c>
      <c r="C9342" t="s">
        <v>571</v>
      </c>
      <c r="D9342" t="s">
        <v>565</v>
      </c>
      <c r="E9342" s="140">
        <v>308</v>
      </c>
    </row>
    <row r="9343" spans="2:5">
      <c r="B9343" s="139">
        <v>44551</v>
      </c>
      <c r="C9343" t="s">
        <v>564</v>
      </c>
      <c r="D9343" t="s">
        <v>565</v>
      </c>
      <c r="E9343" s="140">
        <v>939</v>
      </c>
    </row>
    <row r="9344" spans="2:5">
      <c r="B9344" s="139">
        <v>44333</v>
      </c>
      <c r="C9344" t="s">
        <v>571</v>
      </c>
      <c r="D9344" t="s">
        <v>560</v>
      </c>
      <c r="E9344" s="140">
        <v>432</v>
      </c>
    </row>
    <row r="9345" spans="2:5">
      <c r="B9345" s="139">
        <v>44454</v>
      </c>
      <c r="C9345" t="s">
        <v>564</v>
      </c>
      <c r="D9345" t="s">
        <v>563</v>
      </c>
      <c r="E9345" s="140">
        <v>205</v>
      </c>
    </row>
    <row r="9346" spans="2:5">
      <c r="B9346" s="139">
        <v>44380</v>
      </c>
      <c r="C9346" t="s">
        <v>571</v>
      </c>
      <c r="D9346" t="s">
        <v>563</v>
      </c>
      <c r="E9346" s="140">
        <v>569</v>
      </c>
    </row>
    <row r="9347" spans="2:5">
      <c r="B9347" s="139">
        <v>44341</v>
      </c>
      <c r="C9347" t="s">
        <v>571</v>
      </c>
      <c r="D9347" t="s">
        <v>563</v>
      </c>
      <c r="E9347" s="140">
        <v>777</v>
      </c>
    </row>
    <row r="9348" spans="2:5">
      <c r="B9348" s="139">
        <v>44486</v>
      </c>
      <c r="C9348" t="s">
        <v>564</v>
      </c>
      <c r="D9348" t="s">
        <v>560</v>
      </c>
      <c r="E9348" s="140">
        <v>512</v>
      </c>
    </row>
    <row r="9349" spans="2:5">
      <c r="B9349" s="139">
        <v>44490</v>
      </c>
      <c r="C9349" t="s">
        <v>570</v>
      </c>
      <c r="D9349" t="s">
        <v>560</v>
      </c>
      <c r="E9349" s="140">
        <v>578</v>
      </c>
    </row>
    <row r="9350" spans="2:5">
      <c r="B9350" s="139">
        <v>44363</v>
      </c>
      <c r="C9350" t="s">
        <v>568</v>
      </c>
      <c r="D9350" t="s">
        <v>563</v>
      </c>
      <c r="E9350" s="140">
        <v>535</v>
      </c>
    </row>
    <row r="9351" spans="2:5">
      <c r="B9351" s="139">
        <v>44507</v>
      </c>
      <c r="C9351" t="s">
        <v>566</v>
      </c>
      <c r="D9351" t="s">
        <v>565</v>
      </c>
      <c r="E9351" s="140">
        <v>115</v>
      </c>
    </row>
    <row r="9352" spans="2:5">
      <c r="B9352" s="139">
        <v>44262</v>
      </c>
      <c r="C9352" t="s">
        <v>569</v>
      </c>
      <c r="D9352" t="s">
        <v>560</v>
      </c>
      <c r="E9352" s="140">
        <v>559</v>
      </c>
    </row>
    <row r="9353" spans="2:5">
      <c r="B9353" s="139">
        <v>44513</v>
      </c>
      <c r="C9353" t="s">
        <v>561</v>
      </c>
      <c r="D9353" t="s">
        <v>565</v>
      </c>
      <c r="E9353" s="140">
        <v>494</v>
      </c>
    </row>
    <row r="9354" spans="2:5">
      <c r="B9354" s="139">
        <v>44432</v>
      </c>
      <c r="C9354" t="s">
        <v>559</v>
      </c>
      <c r="D9354" t="s">
        <v>560</v>
      </c>
      <c r="E9354" s="140">
        <v>251</v>
      </c>
    </row>
    <row r="9355" spans="2:5">
      <c r="B9355" s="139">
        <v>44370</v>
      </c>
      <c r="C9355" t="s">
        <v>564</v>
      </c>
      <c r="D9355" t="s">
        <v>565</v>
      </c>
      <c r="E9355" s="140">
        <v>967</v>
      </c>
    </row>
    <row r="9356" spans="2:5">
      <c r="B9356" s="139">
        <v>44455</v>
      </c>
      <c r="C9356" t="s">
        <v>569</v>
      </c>
      <c r="D9356" t="s">
        <v>565</v>
      </c>
      <c r="E9356" s="140">
        <v>363</v>
      </c>
    </row>
    <row r="9357" spans="2:5">
      <c r="B9357" s="139">
        <v>44373</v>
      </c>
      <c r="C9357" t="s">
        <v>567</v>
      </c>
      <c r="D9357" t="s">
        <v>560</v>
      </c>
      <c r="E9357" s="140">
        <v>409</v>
      </c>
    </row>
    <row r="9358" spans="2:5">
      <c r="B9358" s="139">
        <v>44466</v>
      </c>
      <c r="C9358" t="s">
        <v>568</v>
      </c>
      <c r="D9358" t="s">
        <v>565</v>
      </c>
      <c r="E9358" s="140">
        <v>579</v>
      </c>
    </row>
    <row r="9359" spans="2:5">
      <c r="B9359" s="139">
        <v>44444</v>
      </c>
      <c r="C9359" t="s">
        <v>568</v>
      </c>
      <c r="D9359" t="s">
        <v>560</v>
      </c>
      <c r="E9359" s="140">
        <v>807</v>
      </c>
    </row>
    <row r="9360" spans="2:5">
      <c r="B9360" s="139">
        <v>44454</v>
      </c>
      <c r="C9360" t="s">
        <v>564</v>
      </c>
      <c r="D9360" t="s">
        <v>563</v>
      </c>
      <c r="E9360" s="140">
        <v>700</v>
      </c>
    </row>
    <row r="9361" spans="2:5">
      <c r="B9361" s="139">
        <v>44265</v>
      </c>
      <c r="C9361" t="s">
        <v>568</v>
      </c>
      <c r="D9361" t="s">
        <v>560</v>
      </c>
      <c r="E9361" s="140">
        <v>682</v>
      </c>
    </row>
    <row r="9362" spans="2:5">
      <c r="B9362" s="139">
        <v>44263</v>
      </c>
      <c r="C9362" t="s">
        <v>567</v>
      </c>
      <c r="D9362" t="s">
        <v>560</v>
      </c>
      <c r="E9362" s="140">
        <v>935</v>
      </c>
    </row>
    <row r="9363" spans="2:5">
      <c r="B9363" s="139">
        <v>44212</v>
      </c>
      <c r="C9363" t="s">
        <v>561</v>
      </c>
      <c r="D9363" t="s">
        <v>565</v>
      </c>
      <c r="E9363" s="140">
        <v>120</v>
      </c>
    </row>
    <row r="9364" spans="2:5">
      <c r="B9364" s="139">
        <v>44504</v>
      </c>
      <c r="C9364" t="s">
        <v>562</v>
      </c>
      <c r="D9364" t="s">
        <v>560</v>
      </c>
      <c r="E9364" s="140">
        <v>930</v>
      </c>
    </row>
    <row r="9365" spans="2:5">
      <c r="B9365" s="139">
        <v>44222</v>
      </c>
      <c r="C9365" t="s">
        <v>569</v>
      </c>
      <c r="D9365" t="s">
        <v>565</v>
      </c>
      <c r="E9365" s="140">
        <v>154</v>
      </c>
    </row>
    <row r="9366" spans="2:5">
      <c r="B9366" s="139">
        <v>44490</v>
      </c>
      <c r="C9366" t="s">
        <v>564</v>
      </c>
      <c r="D9366" t="s">
        <v>565</v>
      </c>
      <c r="E9366" s="140">
        <v>994</v>
      </c>
    </row>
    <row r="9367" spans="2:5">
      <c r="B9367" s="139">
        <v>44205</v>
      </c>
      <c r="C9367" t="s">
        <v>567</v>
      </c>
      <c r="D9367" t="s">
        <v>563</v>
      </c>
      <c r="E9367" s="140">
        <v>334</v>
      </c>
    </row>
    <row r="9368" spans="2:5">
      <c r="B9368" s="139">
        <v>44484</v>
      </c>
      <c r="C9368" t="s">
        <v>562</v>
      </c>
      <c r="D9368" t="s">
        <v>563</v>
      </c>
      <c r="E9368" s="140">
        <v>616</v>
      </c>
    </row>
    <row r="9369" spans="2:5">
      <c r="B9369" s="139">
        <v>44333</v>
      </c>
      <c r="C9369" t="s">
        <v>569</v>
      </c>
      <c r="D9369" t="s">
        <v>563</v>
      </c>
      <c r="E9369" s="140">
        <v>617</v>
      </c>
    </row>
    <row r="9370" spans="2:5">
      <c r="B9370" s="139">
        <v>44252</v>
      </c>
      <c r="C9370" t="s">
        <v>559</v>
      </c>
      <c r="D9370" t="s">
        <v>560</v>
      </c>
      <c r="E9370" s="140">
        <v>718</v>
      </c>
    </row>
    <row r="9371" spans="2:5">
      <c r="B9371" s="139">
        <v>44513</v>
      </c>
      <c r="C9371" t="s">
        <v>568</v>
      </c>
      <c r="D9371" t="s">
        <v>560</v>
      </c>
      <c r="E9371" s="140">
        <v>261</v>
      </c>
    </row>
    <row r="9372" spans="2:5">
      <c r="B9372" s="139">
        <v>44264</v>
      </c>
      <c r="C9372" t="s">
        <v>567</v>
      </c>
      <c r="D9372" t="s">
        <v>560</v>
      </c>
      <c r="E9372" s="140">
        <v>354</v>
      </c>
    </row>
    <row r="9373" spans="2:5">
      <c r="B9373" s="139">
        <v>44284</v>
      </c>
      <c r="C9373" t="s">
        <v>570</v>
      </c>
      <c r="D9373" t="s">
        <v>560</v>
      </c>
      <c r="E9373" s="140">
        <v>886</v>
      </c>
    </row>
    <row r="9374" spans="2:5">
      <c r="B9374" s="139">
        <v>44215</v>
      </c>
      <c r="C9374" t="s">
        <v>570</v>
      </c>
      <c r="D9374" t="s">
        <v>563</v>
      </c>
      <c r="E9374" s="140">
        <v>724</v>
      </c>
    </row>
    <row r="9375" spans="2:5">
      <c r="B9375" s="139">
        <v>44327</v>
      </c>
      <c r="C9375" t="s">
        <v>561</v>
      </c>
      <c r="D9375" t="s">
        <v>563</v>
      </c>
      <c r="E9375" s="140">
        <v>857</v>
      </c>
    </row>
    <row r="9376" spans="2:5">
      <c r="B9376" s="139">
        <v>44244</v>
      </c>
      <c r="C9376" t="s">
        <v>559</v>
      </c>
      <c r="D9376" t="s">
        <v>563</v>
      </c>
      <c r="E9376" s="140">
        <v>958</v>
      </c>
    </row>
    <row r="9377" spans="2:5">
      <c r="B9377" s="139">
        <v>44558</v>
      </c>
      <c r="C9377" t="s">
        <v>571</v>
      </c>
      <c r="D9377" t="s">
        <v>560</v>
      </c>
      <c r="E9377" s="140">
        <v>108</v>
      </c>
    </row>
    <row r="9378" spans="2:5">
      <c r="B9378" s="139">
        <v>44425</v>
      </c>
      <c r="C9378" t="s">
        <v>567</v>
      </c>
      <c r="D9378" t="s">
        <v>565</v>
      </c>
      <c r="E9378" s="140">
        <v>325</v>
      </c>
    </row>
    <row r="9379" spans="2:5">
      <c r="B9379" s="139">
        <v>44283</v>
      </c>
      <c r="C9379" t="s">
        <v>564</v>
      </c>
      <c r="D9379" t="s">
        <v>560</v>
      </c>
      <c r="E9379" s="140">
        <v>921</v>
      </c>
    </row>
    <row r="9380" spans="2:5">
      <c r="B9380" s="139">
        <v>44291</v>
      </c>
      <c r="C9380" t="s">
        <v>559</v>
      </c>
      <c r="D9380" t="s">
        <v>560</v>
      </c>
      <c r="E9380" s="140">
        <v>296</v>
      </c>
    </row>
    <row r="9381" spans="2:5">
      <c r="B9381" s="139">
        <v>44243</v>
      </c>
      <c r="C9381" t="s">
        <v>569</v>
      </c>
      <c r="D9381" t="s">
        <v>560</v>
      </c>
      <c r="E9381" s="140">
        <v>397</v>
      </c>
    </row>
    <row r="9382" spans="2:5">
      <c r="B9382" s="139">
        <v>44516</v>
      </c>
      <c r="C9382" t="s">
        <v>571</v>
      </c>
      <c r="D9382" t="s">
        <v>563</v>
      </c>
      <c r="E9382" s="140">
        <v>341</v>
      </c>
    </row>
    <row r="9383" spans="2:5">
      <c r="B9383" s="139">
        <v>44265</v>
      </c>
      <c r="C9383" t="s">
        <v>571</v>
      </c>
      <c r="D9383" t="s">
        <v>563</v>
      </c>
      <c r="E9383" s="140">
        <v>451</v>
      </c>
    </row>
    <row r="9384" spans="2:5">
      <c r="B9384" s="139">
        <v>44460</v>
      </c>
      <c r="C9384" t="s">
        <v>571</v>
      </c>
      <c r="D9384" t="s">
        <v>565</v>
      </c>
      <c r="E9384" s="140">
        <v>956</v>
      </c>
    </row>
    <row r="9385" spans="2:5">
      <c r="B9385" s="139">
        <v>44543</v>
      </c>
      <c r="C9385" t="s">
        <v>561</v>
      </c>
      <c r="D9385" t="s">
        <v>563</v>
      </c>
      <c r="E9385" s="140">
        <v>796</v>
      </c>
    </row>
    <row r="9386" spans="2:5">
      <c r="B9386" s="139">
        <v>44350</v>
      </c>
      <c r="C9386" t="s">
        <v>567</v>
      </c>
      <c r="D9386" t="s">
        <v>565</v>
      </c>
      <c r="E9386" s="140">
        <v>952</v>
      </c>
    </row>
    <row r="9387" spans="2:5">
      <c r="B9387" s="139">
        <v>44449</v>
      </c>
      <c r="C9387" t="s">
        <v>569</v>
      </c>
      <c r="D9387" t="s">
        <v>560</v>
      </c>
      <c r="E9387" s="140">
        <v>351</v>
      </c>
    </row>
    <row r="9388" spans="2:5">
      <c r="B9388" s="139">
        <v>44341</v>
      </c>
      <c r="C9388" t="s">
        <v>571</v>
      </c>
      <c r="D9388" t="s">
        <v>563</v>
      </c>
      <c r="E9388" s="140">
        <v>716</v>
      </c>
    </row>
    <row r="9389" spans="2:5">
      <c r="B9389" s="139">
        <v>44469</v>
      </c>
      <c r="C9389" t="s">
        <v>564</v>
      </c>
      <c r="D9389" t="s">
        <v>560</v>
      </c>
      <c r="E9389" s="140">
        <v>252</v>
      </c>
    </row>
    <row r="9390" spans="2:5">
      <c r="B9390" s="139">
        <v>44366</v>
      </c>
      <c r="C9390" t="s">
        <v>568</v>
      </c>
      <c r="D9390" t="s">
        <v>565</v>
      </c>
      <c r="E9390" s="140">
        <v>465</v>
      </c>
    </row>
    <row r="9391" spans="2:5">
      <c r="B9391" s="139">
        <v>44257</v>
      </c>
      <c r="C9391" t="s">
        <v>569</v>
      </c>
      <c r="D9391" t="s">
        <v>563</v>
      </c>
      <c r="E9391" s="140">
        <v>884</v>
      </c>
    </row>
    <row r="9392" spans="2:5">
      <c r="B9392" s="139">
        <v>44271</v>
      </c>
      <c r="C9392" t="s">
        <v>559</v>
      </c>
      <c r="D9392" t="s">
        <v>563</v>
      </c>
      <c r="E9392" s="140">
        <v>758</v>
      </c>
    </row>
    <row r="9393" spans="2:5">
      <c r="B9393" s="139">
        <v>44408</v>
      </c>
      <c r="C9393" t="s">
        <v>567</v>
      </c>
      <c r="D9393" t="s">
        <v>560</v>
      </c>
      <c r="E9393" s="140">
        <v>759</v>
      </c>
    </row>
    <row r="9394" spans="2:5">
      <c r="B9394" s="139">
        <v>44387</v>
      </c>
      <c r="C9394" t="s">
        <v>568</v>
      </c>
      <c r="D9394" t="s">
        <v>565</v>
      </c>
      <c r="E9394" s="140">
        <v>852</v>
      </c>
    </row>
    <row r="9395" spans="2:5">
      <c r="B9395" s="139">
        <v>44301</v>
      </c>
      <c r="C9395" t="s">
        <v>571</v>
      </c>
      <c r="D9395" t="s">
        <v>560</v>
      </c>
      <c r="E9395" s="140">
        <v>627</v>
      </c>
    </row>
    <row r="9396" spans="2:5">
      <c r="B9396" s="139">
        <v>44276</v>
      </c>
      <c r="C9396" t="s">
        <v>566</v>
      </c>
      <c r="D9396" t="s">
        <v>563</v>
      </c>
      <c r="E9396" s="140">
        <v>882</v>
      </c>
    </row>
    <row r="9397" spans="2:5">
      <c r="B9397" s="139">
        <v>44425</v>
      </c>
      <c r="C9397" t="s">
        <v>559</v>
      </c>
      <c r="D9397" t="s">
        <v>560</v>
      </c>
      <c r="E9397" s="140">
        <v>814</v>
      </c>
    </row>
    <row r="9398" spans="2:5">
      <c r="B9398" s="139">
        <v>44231</v>
      </c>
      <c r="C9398" t="s">
        <v>568</v>
      </c>
      <c r="D9398" t="s">
        <v>560</v>
      </c>
      <c r="E9398" s="140">
        <v>595</v>
      </c>
    </row>
    <row r="9399" spans="2:5">
      <c r="B9399" s="139">
        <v>44323</v>
      </c>
      <c r="C9399" t="s">
        <v>568</v>
      </c>
      <c r="D9399" t="s">
        <v>560</v>
      </c>
      <c r="E9399" s="140">
        <v>178</v>
      </c>
    </row>
    <row r="9400" spans="2:5">
      <c r="B9400" s="139">
        <v>44261</v>
      </c>
      <c r="C9400" t="s">
        <v>570</v>
      </c>
      <c r="D9400" t="s">
        <v>560</v>
      </c>
      <c r="E9400" s="140">
        <v>934</v>
      </c>
    </row>
    <row r="9401" spans="2:5">
      <c r="B9401" s="139">
        <v>44266</v>
      </c>
      <c r="C9401" t="s">
        <v>561</v>
      </c>
      <c r="D9401" t="s">
        <v>560</v>
      </c>
      <c r="E9401" s="140">
        <v>717</v>
      </c>
    </row>
    <row r="9402" spans="2:5">
      <c r="B9402" s="139">
        <v>44219</v>
      </c>
      <c r="C9402" t="s">
        <v>570</v>
      </c>
      <c r="D9402" t="s">
        <v>563</v>
      </c>
      <c r="E9402" s="140">
        <v>851</v>
      </c>
    </row>
    <row r="9403" spans="2:5">
      <c r="B9403" s="139">
        <v>44495</v>
      </c>
      <c r="C9403" t="s">
        <v>570</v>
      </c>
      <c r="D9403" t="s">
        <v>560</v>
      </c>
      <c r="E9403" s="140">
        <v>711</v>
      </c>
    </row>
    <row r="9404" spans="2:5">
      <c r="B9404" s="139">
        <v>44501</v>
      </c>
      <c r="C9404" t="s">
        <v>562</v>
      </c>
      <c r="D9404" t="s">
        <v>565</v>
      </c>
      <c r="E9404" s="140">
        <v>475</v>
      </c>
    </row>
    <row r="9405" spans="2:5">
      <c r="B9405" s="139">
        <v>44279</v>
      </c>
      <c r="C9405" t="s">
        <v>571</v>
      </c>
      <c r="D9405" t="s">
        <v>563</v>
      </c>
      <c r="E9405" s="140">
        <v>568</v>
      </c>
    </row>
    <row r="9406" spans="2:5">
      <c r="B9406" s="139">
        <v>44475</v>
      </c>
      <c r="C9406" t="s">
        <v>566</v>
      </c>
      <c r="D9406" t="s">
        <v>565</v>
      </c>
      <c r="E9406" s="140">
        <v>185</v>
      </c>
    </row>
    <row r="9407" spans="2:5">
      <c r="B9407" s="139">
        <v>44200</v>
      </c>
      <c r="C9407" t="s">
        <v>561</v>
      </c>
      <c r="D9407" t="s">
        <v>560</v>
      </c>
      <c r="E9407" s="140">
        <v>664</v>
      </c>
    </row>
    <row r="9408" spans="2:5">
      <c r="B9408" s="139">
        <v>44478</v>
      </c>
      <c r="C9408" t="s">
        <v>571</v>
      </c>
      <c r="D9408" t="s">
        <v>565</v>
      </c>
      <c r="E9408" s="140">
        <v>101</v>
      </c>
    </row>
    <row r="9409" spans="2:5">
      <c r="B9409" s="139">
        <v>44295</v>
      </c>
      <c r="C9409" t="s">
        <v>568</v>
      </c>
      <c r="D9409" t="s">
        <v>565</v>
      </c>
      <c r="E9409" s="140">
        <v>183</v>
      </c>
    </row>
    <row r="9410" spans="2:5">
      <c r="B9410" s="139">
        <v>44403</v>
      </c>
      <c r="C9410" t="s">
        <v>561</v>
      </c>
      <c r="D9410" t="s">
        <v>560</v>
      </c>
      <c r="E9410" s="140">
        <v>888</v>
      </c>
    </row>
    <row r="9411" spans="2:5">
      <c r="B9411" s="139">
        <v>44427</v>
      </c>
      <c r="C9411" t="s">
        <v>568</v>
      </c>
      <c r="D9411" t="s">
        <v>560</v>
      </c>
      <c r="E9411" s="140">
        <v>995</v>
      </c>
    </row>
    <row r="9412" spans="2:5">
      <c r="B9412" s="139">
        <v>44513</v>
      </c>
      <c r="C9412" t="s">
        <v>562</v>
      </c>
      <c r="D9412" t="s">
        <v>560</v>
      </c>
      <c r="E9412" s="140">
        <v>688</v>
      </c>
    </row>
    <row r="9413" spans="2:5">
      <c r="B9413" s="139">
        <v>44331</v>
      </c>
      <c r="C9413" t="s">
        <v>570</v>
      </c>
      <c r="D9413" t="s">
        <v>565</v>
      </c>
      <c r="E9413" s="140">
        <v>841</v>
      </c>
    </row>
    <row r="9414" spans="2:5">
      <c r="B9414" s="139">
        <v>44494</v>
      </c>
      <c r="C9414" t="s">
        <v>568</v>
      </c>
      <c r="D9414" t="s">
        <v>560</v>
      </c>
      <c r="E9414" s="140">
        <v>277</v>
      </c>
    </row>
    <row r="9415" spans="2:5">
      <c r="B9415" s="139">
        <v>44233</v>
      </c>
      <c r="C9415" t="s">
        <v>562</v>
      </c>
      <c r="D9415" t="s">
        <v>563</v>
      </c>
      <c r="E9415" s="140">
        <v>882</v>
      </c>
    </row>
    <row r="9416" spans="2:5">
      <c r="B9416" s="139">
        <v>44229</v>
      </c>
      <c r="C9416" t="s">
        <v>561</v>
      </c>
      <c r="D9416" t="s">
        <v>560</v>
      </c>
      <c r="E9416" s="140">
        <v>818</v>
      </c>
    </row>
    <row r="9417" spans="2:5">
      <c r="B9417" s="139">
        <v>44233</v>
      </c>
      <c r="C9417" t="s">
        <v>571</v>
      </c>
      <c r="D9417" t="s">
        <v>560</v>
      </c>
      <c r="E9417" s="140">
        <v>384</v>
      </c>
    </row>
    <row r="9418" spans="2:5">
      <c r="B9418" s="139">
        <v>44521</v>
      </c>
      <c r="C9418" t="s">
        <v>570</v>
      </c>
      <c r="D9418" t="s">
        <v>565</v>
      </c>
      <c r="E9418" s="140">
        <v>224</v>
      </c>
    </row>
    <row r="9419" spans="2:5">
      <c r="B9419" s="139">
        <v>44218</v>
      </c>
      <c r="C9419" t="s">
        <v>564</v>
      </c>
      <c r="D9419" t="s">
        <v>565</v>
      </c>
      <c r="E9419" s="140">
        <v>829</v>
      </c>
    </row>
    <row r="9420" spans="2:5">
      <c r="B9420" s="139">
        <v>44403</v>
      </c>
      <c r="C9420" t="s">
        <v>571</v>
      </c>
      <c r="D9420" t="s">
        <v>563</v>
      </c>
      <c r="E9420" s="140">
        <v>417</v>
      </c>
    </row>
    <row r="9421" spans="2:5">
      <c r="B9421" s="139">
        <v>44199</v>
      </c>
      <c r="C9421" t="s">
        <v>559</v>
      </c>
      <c r="D9421" t="s">
        <v>560</v>
      </c>
      <c r="E9421" s="140">
        <v>575</v>
      </c>
    </row>
    <row r="9422" spans="2:5">
      <c r="B9422" s="139">
        <v>44400</v>
      </c>
      <c r="C9422" t="s">
        <v>571</v>
      </c>
      <c r="D9422" t="s">
        <v>563</v>
      </c>
      <c r="E9422" s="140">
        <v>160</v>
      </c>
    </row>
    <row r="9423" spans="2:5">
      <c r="B9423" s="139">
        <v>44336</v>
      </c>
      <c r="C9423" t="s">
        <v>562</v>
      </c>
      <c r="D9423" t="s">
        <v>560</v>
      </c>
      <c r="E9423" s="140">
        <v>770</v>
      </c>
    </row>
    <row r="9424" spans="2:5">
      <c r="B9424" s="139">
        <v>44544</v>
      </c>
      <c r="C9424" t="s">
        <v>570</v>
      </c>
      <c r="D9424" t="s">
        <v>560</v>
      </c>
      <c r="E9424" s="140">
        <v>923</v>
      </c>
    </row>
    <row r="9425" spans="2:5">
      <c r="B9425" s="139">
        <v>44477</v>
      </c>
      <c r="C9425" t="s">
        <v>561</v>
      </c>
      <c r="D9425" t="s">
        <v>560</v>
      </c>
      <c r="E9425" s="140">
        <v>196</v>
      </c>
    </row>
    <row r="9426" spans="2:5">
      <c r="B9426" s="139">
        <v>44544</v>
      </c>
      <c r="C9426" t="s">
        <v>568</v>
      </c>
      <c r="D9426" t="s">
        <v>560</v>
      </c>
      <c r="E9426" s="140">
        <v>729</v>
      </c>
    </row>
    <row r="9427" spans="2:5">
      <c r="B9427" s="139">
        <v>44492</v>
      </c>
      <c r="C9427" t="s">
        <v>559</v>
      </c>
      <c r="D9427" t="s">
        <v>565</v>
      </c>
      <c r="E9427" s="140">
        <v>961</v>
      </c>
    </row>
    <row r="9428" spans="2:5">
      <c r="B9428" s="139">
        <v>44535</v>
      </c>
      <c r="C9428" t="s">
        <v>559</v>
      </c>
      <c r="D9428" t="s">
        <v>560</v>
      </c>
      <c r="E9428" s="140">
        <v>158</v>
      </c>
    </row>
    <row r="9429" spans="2:5">
      <c r="B9429" s="139">
        <v>44316</v>
      </c>
      <c r="C9429" t="s">
        <v>566</v>
      </c>
      <c r="D9429" t="s">
        <v>563</v>
      </c>
      <c r="E9429" s="140">
        <v>777</v>
      </c>
    </row>
    <row r="9430" spans="2:5">
      <c r="B9430" s="139">
        <v>44463</v>
      </c>
      <c r="C9430" t="s">
        <v>561</v>
      </c>
      <c r="D9430" t="s">
        <v>565</v>
      </c>
      <c r="E9430" s="140">
        <v>441</v>
      </c>
    </row>
    <row r="9431" spans="2:5">
      <c r="B9431" s="139">
        <v>44460</v>
      </c>
      <c r="C9431" t="s">
        <v>567</v>
      </c>
      <c r="D9431" t="s">
        <v>563</v>
      </c>
      <c r="E9431" s="140">
        <v>463</v>
      </c>
    </row>
    <row r="9432" spans="2:5">
      <c r="B9432" s="139">
        <v>44280</v>
      </c>
      <c r="C9432" t="s">
        <v>570</v>
      </c>
      <c r="D9432" t="s">
        <v>560</v>
      </c>
      <c r="E9432" s="140">
        <v>569</v>
      </c>
    </row>
    <row r="9433" spans="2:5">
      <c r="B9433" s="139">
        <v>44433</v>
      </c>
      <c r="C9433" t="s">
        <v>567</v>
      </c>
      <c r="D9433" t="s">
        <v>563</v>
      </c>
      <c r="E9433" s="140">
        <v>591</v>
      </c>
    </row>
    <row r="9434" spans="2:5">
      <c r="B9434" s="139">
        <v>44266</v>
      </c>
      <c r="C9434" t="s">
        <v>567</v>
      </c>
      <c r="D9434" t="s">
        <v>565</v>
      </c>
      <c r="E9434" s="140">
        <v>806</v>
      </c>
    </row>
    <row r="9435" spans="2:5">
      <c r="B9435" s="139">
        <v>44433</v>
      </c>
      <c r="C9435" t="s">
        <v>559</v>
      </c>
      <c r="D9435" t="s">
        <v>560</v>
      </c>
      <c r="E9435" s="140">
        <v>820</v>
      </c>
    </row>
    <row r="9436" spans="2:5">
      <c r="B9436" s="139">
        <v>44492</v>
      </c>
      <c r="C9436" t="s">
        <v>566</v>
      </c>
      <c r="D9436" t="s">
        <v>565</v>
      </c>
      <c r="E9436" s="140">
        <v>748</v>
      </c>
    </row>
    <row r="9437" spans="2:5">
      <c r="B9437" s="139">
        <v>44352</v>
      </c>
      <c r="C9437" t="s">
        <v>561</v>
      </c>
      <c r="D9437" t="s">
        <v>565</v>
      </c>
      <c r="E9437" s="140">
        <v>468</v>
      </c>
    </row>
    <row r="9438" spans="2:5">
      <c r="B9438" s="139">
        <v>44459</v>
      </c>
      <c r="C9438" t="s">
        <v>569</v>
      </c>
      <c r="D9438" t="s">
        <v>563</v>
      </c>
      <c r="E9438" s="140">
        <v>807</v>
      </c>
    </row>
    <row r="9439" spans="2:5">
      <c r="B9439" s="139">
        <v>44422</v>
      </c>
      <c r="C9439" t="s">
        <v>571</v>
      </c>
      <c r="D9439" t="s">
        <v>563</v>
      </c>
      <c r="E9439" s="140">
        <v>387</v>
      </c>
    </row>
    <row r="9440" spans="2:5">
      <c r="B9440" s="139">
        <v>44227</v>
      </c>
      <c r="C9440" t="s">
        <v>566</v>
      </c>
      <c r="D9440" t="s">
        <v>560</v>
      </c>
      <c r="E9440" s="140">
        <v>193</v>
      </c>
    </row>
    <row r="9441" spans="2:5">
      <c r="B9441" s="139">
        <v>44338</v>
      </c>
      <c r="C9441" t="s">
        <v>562</v>
      </c>
      <c r="D9441" t="s">
        <v>565</v>
      </c>
      <c r="E9441" s="140">
        <v>218</v>
      </c>
    </row>
    <row r="9442" spans="2:5">
      <c r="B9442" s="139">
        <v>44408</v>
      </c>
      <c r="C9442" t="s">
        <v>567</v>
      </c>
      <c r="D9442" t="s">
        <v>563</v>
      </c>
      <c r="E9442" s="140">
        <v>462</v>
      </c>
    </row>
    <row r="9443" spans="2:5">
      <c r="B9443" s="139">
        <v>44240</v>
      </c>
      <c r="C9443" t="s">
        <v>562</v>
      </c>
      <c r="D9443" t="s">
        <v>565</v>
      </c>
      <c r="E9443" s="140">
        <v>730</v>
      </c>
    </row>
    <row r="9444" spans="2:5">
      <c r="B9444" s="139">
        <v>44473</v>
      </c>
      <c r="C9444" t="s">
        <v>567</v>
      </c>
      <c r="D9444" t="s">
        <v>565</v>
      </c>
      <c r="E9444" s="140">
        <v>311</v>
      </c>
    </row>
    <row r="9445" spans="2:5">
      <c r="B9445" s="139">
        <v>44399</v>
      </c>
      <c r="C9445" t="s">
        <v>564</v>
      </c>
      <c r="D9445" t="s">
        <v>563</v>
      </c>
      <c r="E9445" s="140">
        <v>895</v>
      </c>
    </row>
    <row r="9446" spans="2:5">
      <c r="B9446" s="139">
        <v>44389</v>
      </c>
      <c r="C9446" t="s">
        <v>561</v>
      </c>
      <c r="D9446" t="s">
        <v>560</v>
      </c>
      <c r="E9446" s="140">
        <v>780</v>
      </c>
    </row>
    <row r="9447" spans="2:5">
      <c r="B9447" s="139">
        <v>44447</v>
      </c>
      <c r="C9447" t="s">
        <v>564</v>
      </c>
      <c r="D9447" t="s">
        <v>563</v>
      </c>
      <c r="E9447" s="140">
        <v>380</v>
      </c>
    </row>
    <row r="9448" spans="2:5">
      <c r="B9448" s="139">
        <v>44444</v>
      </c>
      <c r="C9448" t="s">
        <v>562</v>
      </c>
      <c r="D9448" t="s">
        <v>560</v>
      </c>
      <c r="E9448" s="140">
        <v>699</v>
      </c>
    </row>
    <row r="9449" spans="2:5">
      <c r="B9449" s="139">
        <v>44466</v>
      </c>
      <c r="C9449" t="s">
        <v>561</v>
      </c>
      <c r="D9449" t="s">
        <v>563</v>
      </c>
      <c r="E9449" s="140">
        <v>212</v>
      </c>
    </row>
    <row r="9450" spans="2:5">
      <c r="B9450" s="139">
        <v>44421</v>
      </c>
      <c r="C9450" t="s">
        <v>562</v>
      </c>
      <c r="D9450" t="s">
        <v>560</v>
      </c>
      <c r="E9450" s="140">
        <v>747</v>
      </c>
    </row>
    <row r="9451" spans="2:5">
      <c r="B9451" s="139">
        <v>44447</v>
      </c>
      <c r="C9451" t="s">
        <v>562</v>
      </c>
      <c r="D9451" t="s">
        <v>560</v>
      </c>
      <c r="E9451" s="140">
        <v>889</v>
      </c>
    </row>
    <row r="9452" spans="2:5">
      <c r="B9452" s="139">
        <v>44307</v>
      </c>
      <c r="C9452" t="s">
        <v>561</v>
      </c>
      <c r="D9452" t="s">
        <v>565</v>
      </c>
      <c r="E9452" s="140">
        <v>851</v>
      </c>
    </row>
    <row r="9453" spans="2:5">
      <c r="B9453" s="139">
        <v>44210</v>
      </c>
      <c r="C9453" t="s">
        <v>561</v>
      </c>
      <c r="D9453" t="s">
        <v>565</v>
      </c>
      <c r="E9453" s="140">
        <v>707</v>
      </c>
    </row>
    <row r="9454" spans="2:5">
      <c r="B9454" s="139">
        <v>44199</v>
      </c>
      <c r="C9454" t="s">
        <v>571</v>
      </c>
      <c r="D9454" t="s">
        <v>560</v>
      </c>
      <c r="E9454" s="140">
        <v>961</v>
      </c>
    </row>
    <row r="9455" spans="2:5">
      <c r="B9455" s="139">
        <v>44441</v>
      </c>
      <c r="C9455" t="s">
        <v>564</v>
      </c>
      <c r="D9455" t="s">
        <v>563</v>
      </c>
      <c r="E9455" s="140">
        <v>497</v>
      </c>
    </row>
    <row r="9456" spans="2:5">
      <c r="B9456" s="139">
        <v>44339</v>
      </c>
      <c r="C9456" t="s">
        <v>569</v>
      </c>
      <c r="D9456" t="s">
        <v>560</v>
      </c>
      <c r="E9456" s="140">
        <v>265</v>
      </c>
    </row>
    <row r="9457" spans="2:5">
      <c r="B9457" s="139">
        <v>44483</v>
      </c>
      <c r="C9457" t="s">
        <v>567</v>
      </c>
      <c r="D9457" t="s">
        <v>560</v>
      </c>
      <c r="E9457" s="140">
        <v>682</v>
      </c>
    </row>
    <row r="9458" spans="2:5">
      <c r="B9458" s="139">
        <v>44301</v>
      </c>
      <c r="C9458" t="s">
        <v>561</v>
      </c>
      <c r="D9458" t="s">
        <v>560</v>
      </c>
      <c r="E9458" s="140">
        <v>803</v>
      </c>
    </row>
    <row r="9459" spans="2:5">
      <c r="B9459" s="139">
        <v>44357</v>
      </c>
      <c r="C9459" t="s">
        <v>561</v>
      </c>
      <c r="D9459" t="s">
        <v>560</v>
      </c>
      <c r="E9459" s="140">
        <v>119</v>
      </c>
    </row>
    <row r="9460" spans="2:5">
      <c r="B9460" s="139">
        <v>44543</v>
      </c>
      <c r="C9460" t="s">
        <v>564</v>
      </c>
      <c r="D9460" t="s">
        <v>563</v>
      </c>
      <c r="E9460" s="140">
        <v>945</v>
      </c>
    </row>
    <row r="9461" spans="2:5">
      <c r="B9461" s="139">
        <v>44456</v>
      </c>
      <c r="C9461" t="s">
        <v>569</v>
      </c>
      <c r="D9461" t="s">
        <v>560</v>
      </c>
      <c r="E9461" s="140">
        <v>317</v>
      </c>
    </row>
    <row r="9462" spans="2:5">
      <c r="B9462" s="139">
        <v>44341</v>
      </c>
      <c r="C9462" t="s">
        <v>561</v>
      </c>
      <c r="D9462" t="s">
        <v>560</v>
      </c>
      <c r="E9462" s="140">
        <v>264</v>
      </c>
    </row>
    <row r="9463" spans="2:5">
      <c r="B9463" s="139">
        <v>44367</v>
      </c>
      <c r="C9463" t="s">
        <v>571</v>
      </c>
      <c r="D9463" t="s">
        <v>560</v>
      </c>
      <c r="E9463" s="140">
        <v>347</v>
      </c>
    </row>
    <row r="9464" spans="2:5">
      <c r="B9464" s="139">
        <v>44339</v>
      </c>
      <c r="C9464" t="s">
        <v>568</v>
      </c>
      <c r="D9464" t="s">
        <v>560</v>
      </c>
      <c r="E9464" s="140">
        <v>154</v>
      </c>
    </row>
    <row r="9465" spans="2:5">
      <c r="B9465" s="139">
        <v>44250</v>
      </c>
      <c r="C9465" t="s">
        <v>559</v>
      </c>
      <c r="D9465" t="s">
        <v>565</v>
      </c>
      <c r="E9465" s="140">
        <v>302</v>
      </c>
    </row>
    <row r="9466" spans="2:5">
      <c r="B9466" s="139">
        <v>44274</v>
      </c>
      <c r="C9466" t="s">
        <v>562</v>
      </c>
      <c r="D9466" t="s">
        <v>563</v>
      </c>
      <c r="E9466" s="140">
        <v>375</v>
      </c>
    </row>
    <row r="9467" spans="2:5">
      <c r="B9467" s="139">
        <v>44251</v>
      </c>
      <c r="C9467" t="s">
        <v>567</v>
      </c>
      <c r="D9467" t="s">
        <v>563</v>
      </c>
      <c r="E9467" s="140">
        <v>507</v>
      </c>
    </row>
    <row r="9468" spans="2:5">
      <c r="B9468" s="139">
        <v>44332</v>
      </c>
      <c r="C9468" t="s">
        <v>564</v>
      </c>
      <c r="D9468" t="s">
        <v>560</v>
      </c>
      <c r="E9468" s="140">
        <v>869</v>
      </c>
    </row>
    <row r="9469" spans="2:5">
      <c r="B9469" s="139">
        <v>44367</v>
      </c>
      <c r="C9469" t="s">
        <v>562</v>
      </c>
      <c r="D9469" t="s">
        <v>565</v>
      </c>
      <c r="E9469" s="140">
        <v>809</v>
      </c>
    </row>
    <row r="9470" spans="2:5">
      <c r="B9470" s="139">
        <v>44497</v>
      </c>
      <c r="C9470" t="s">
        <v>561</v>
      </c>
      <c r="D9470" t="s">
        <v>563</v>
      </c>
      <c r="E9470" s="140">
        <v>167</v>
      </c>
    </row>
    <row r="9471" spans="2:5">
      <c r="B9471" s="139">
        <v>44542</v>
      </c>
      <c r="C9471" t="s">
        <v>570</v>
      </c>
      <c r="D9471" t="s">
        <v>560</v>
      </c>
      <c r="E9471" s="140">
        <v>723</v>
      </c>
    </row>
    <row r="9472" spans="2:5">
      <c r="B9472" s="139">
        <v>44435</v>
      </c>
      <c r="C9472" t="s">
        <v>561</v>
      </c>
      <c r="D9472" t="s">
        <v>563</v>
      </c>
      <c r="E9472" s="140">
        <v>548</v>
      </c>
    </row>
    <row r="9473" spans="2:5">
      <c r="B9473" s="139">
        <v>44385</v>
      </c>
      <c r="C9473" t="s">
        <v>561</v>
      </c>
      <c r="D9473" t="s">
        <v>563</v>
      </c>
      <c r="E9473" s="140">
        <v>339</v>
      </c>
    </row>
    <row r="9474" spans="2:5">
      <c r="B9474" s="139">
        <v>44484</v>
      </c>
      <c r="C9474" t="s">
        <v>571</v>
      </c>
      <c r="D9474" t="s">
        <v>563</v>
      </c>
      <c r="E9474" s="140">
        <v>773</v>
      </c>
    </row>
    <row r="9475" spans="2:5">
      <c r="B9475" s="139">
        <v>44363</v>
      </c>
      <c r="C9475" t="s">
        <v>559</v>
      </c>
      <c r="D9475" t="s">
        <v>560</v>
      </c>
      <c r="E9475" s="140">
        <v>664</v>
      </c>
    </row>
    <row r="9476" spans="2:5">
      <c r="B9476" s="139">
        <v>44208</v>
      </c>
      <c r="C9476" t="s">
        <v>570</v>
      </c>
      <c r="D9476" t="s">
        <v>560</v>
      </c>
      <c r="E9476" s="140">
        <v>275</v>
      </c>
    </row>
    <row r="9477" spans="2:5">
      <c r="B9477" s="139">
        <v>44345</v>
      </c>
      <c r="C9477" t="s">
        <v>569</v>
      </c>
      <c r="D9477" t="s">
        <v>563</v>
      </c>
      <c r="E9477" s="140">
        <v>254</v>
      </c>
    </row>
    <row r="9478" spans="2:5">
      <c r="B9478" s="139">
        <v>44214</v>
      </c>
      <c r="C9478" t="s">
        <v>561</v>
      </c>
      <c r="D9478" t="s">
        <v>565</v>
      </c>
      <c r="E9478" s="140">
        <v>563</v>
      </c>
    </row>
    <row r="9479" spans="2:5">
      <c r="B9479" s="139">
        <v>44215</v>
      </c>
      <c r="C9479" t="s">
        <v>559</v>
      </c>
      <c r="D9479" t="s">
        <v>565</v>
      </c>
      <c r="E9479" s="140">
        <v>814</v>
      </c>
    </row>
    <row r="9480" spans="2:5">
      <c r="B9480" s="139">
        <v>44296</v>
      </c>
      <c r="C9480" t="s">
        <v>569</v>
      </c>
      <c r="D9480" t="s">
        <v>560</v>
      </c>
      <c r="E9480" s="140">
        <v>941</v>
      </c>
    </row>
    <row r="9481" spans="2:5">
      <c r="B9481" s="139">
        <v>44426</v>
      </c>
      <c r="C9481" t="s">
        <v>569</v>
      </c>
      <c r="D9481" t="s">
        <v>563</v>
      </c>
      <c r="E9481" s="140">
        <v>124</v>
      </c>
    </row>
    <row r="9482" spans="2:5">
      <c r="B9482" s="139">
        <v>44271</v>
      </c>
      <c r="C9482" t="s">
        <v>561</v>
      </c>
      <c r="D9482" t="s">
        <v>560</v>
      </c>
      <c r="E9482" s="140">
        <v>778</v>
      </c>
    </row>
    <row r="9483" spans="2:5">
      <c r="B9483" s="139">
        <v>44359</v>
      </c>
      <c r="C9483" t="s">
        <v>564</v>
      </c>
      <c r="D9483" t="s">
        <v>563</v>
      </c>
      <c r="E9483" s="140">
        <v>256</v>
      </c>
    </row>
    <row r="9484" spans="2:5">
      <c r="B9484" s="139">
        <v>44350</v>
      </c>
      <c r="C9484" t="s">
        <v>570</v>
      </c>
      <c r="D9484" t="s">
        <v>565</v>
      </c>
      <c r="E9484" s="140">
        <v>909</v>
      </c>
    </row>
    <row r="9485" spans="2:5">
      <c r="B9485" s="139">
        <v>44309</v>
      </c>
      <c r="C9485" t="s">
        <v>568</v>
      </c>
      <c r="D9485" t="s">
        <v>563</v>
      </c>
      <c r="E9485" s="140">
        <v>435</v>
      </c>
    </row>
    <row r="9486" spans="2:5">
      <c r="B9486" s="139">
        <v>44406</v>
      </c>
      <c r="C9486" t="s">
        <v>564</v>
      </c>
      <c r="D9486" t="s">
        <v>565</v>
      </c>
      <c r="E9486" s="140">
        <v>117</v>
      </c>
    </row>
    <row r="9487" spans="2:5">
      <c r="B9487" s="139">
        <v>44444</v>
      </c>
      <c r="C9487" t="s">
        <v>569</v>
      </c>
      <c r="D9487" t="s">
        <v>565</v>
      </c>
      <c r="E9487" s="140">
        <v>900</v>
      </c>
    </row>
    <row r="9488" spans="2:5">
      <c r="B9488" s="139">
        <v>44512</v>
      </c>
      <c r="C9488" t="s">
        <v>561</v>
      </c>
      <c r="D9488" t="s">
        <v>563</v>
      </c>
      <c r="E9488" s="140">
        <v>376</v>
      </c>
    </row>
    <row r="9489" spans="2:5">
      <c r="B9489" s="139">
        <v>44503</v>
      </c>
      <c r="C9489" t="s">
        <v>570</v>
      </c>
      <c r="D9489" t="s">
        <v>560</v>
      </c>
      <c r="E9489" s="140">
        <v>747</v>
      </c>
    </row>
    <row r="9490" spans="2:5">
      <c r="B9490" s="139">
        <v>44274</v>
      </c>
      <c r="C9490" t="s">
        <v>564</v>
      </c>
      <c r="D9490" t="s">
        <v>563</v>
      </c>
      <c r="E9490" s="140">
        <v>295</v>
      </c>
    </row>
    <row r="9491" spans="2:5">
      <c r="B9491" s="139">
        <v>44389</v>
      </c>
      <c r="C9491" t="s">
        <v>571</v>
      </c>
      <c r="D9491" t="s">
        <v>560</v>
      </c>
      <c r="E9491" s="140">
        <v>175</v>
      </c>
    </row>
    <row r="9492" spans="2:5">
      <c r="B9492" s="139">
        <v>44258</v>
      </c>
      <c r="C9492" t="s">
        <v>567</v>
      </c>
      <c r="D9492" t="s">
        <v>563</v>
      </c>
      <c r="E9492" s="140">
        <v>247</v>
      </c>
    </row>
    <row r="9493" spans="2:5">
      <c r="B9493" s="139">
        <v>44510</v>
      </c>
      <c r="C9493" t="s">
        <v>559</v>
      </c>
      <c r="D9493" t="s">
        <v>560</v>
      </c>
      <c r="E9493" s="140">
        <v>707</v>
      </c>
    </row>
    <row r="9494" spans="2:5">
      <c r="B9494" s="139">
        <v>44409</v>
      </c>
      <c r="C9494" t="s">
        <v>569</v>
      </c>
      <c r="D9494" t="s">
        <v>560</v>
      </c>
      <c r="E9494" s="140">
        <v>866</v>
      </c>
    </row>
    <row r="9495" spans="2:5">
      <c r="B9495" s="139">
        <v>44381</v>
      </c>
      <c r="C9495" t="s">
        <v>562</v>
      </c>
      <c r="D9495" t="s">
        <v>563</v>
      </c>
      <c r="E9495" s="140">
        <v>620</v>
      </c>
    </row>
    <row r="9496" spans="2:5">
      <c r="B9496" s="139">
        <v>44489</v>
      </c>
      <c r="C9496" t="s">
        <v>567</v>
      </c>
      <c r="D9496" t="s">
        <v>560</v>
      </c>
      <c r="E9496" s="140">
        <v>253</v>
      </c>
    </row>
    <row r="9497" spans="2:5">
      <c r="B9497" s="139">
        <v>44359</v>
      </c>
      <c r="C9497" t="s">
        <v>571</v>
      </c>
      <c r="D9497" t="s">
        <v>565</v>
      </c>
      <c r="E9497" s="140">
        <v>957</v>
      </c>
    </row>
    <row r="9498" spans="2:5">
      <c r="B9498" s="139">
        <v>44392</v>
      </c>
      <c r="C9498" t="s">
        <v>569</v>
      </c>
      <c r="D9498" t="s">
        <v>565</v>
      </c>
      <c r="E9498" s="140">
        <v>945</v>
      </c>
    </row>
    <row r="9499" spans="2:5">
      <c r="B9499" s="139">
        <v>44461</v>
      </c>
      <c r="C9499" t="s">
        <v>562</v>
      </c>
      <c r="D9499" t="s">
        <v>565</v>
      </c>
      <c r="E9499" s="140">
        <v>219</v>
      </c>
    </row>
    <row r="9500" spans="2:5">
      <c r="B9500" s="139">
        <v>44375</v>
      </c>
      <c r="C9500" t="s">
        <v>569</v>
      </c>
      <c r="D9500" t="s">
        <v>560</v>
      </c>
      <c r="E9500" s="140">
        <v>637</v>
      </c>
    </row>
    <row r="9501" spans="2:5">
      <c r="B9501" s="139">
        <v>44214</v>
      </c>
      <c r="C9501" t="s">
        <v>566</v>
      </c>
      <c r="D9501" t="s">
        <v>565</v>
      </c>
      <c r="E9501" s="140">
        <v>911</v>
      </c>
    </row>
    <row r="9502" spans="2:5">
      <c r="B9502" s="139">
        <v>44287</v>
      </c>
      <c r="C9502" t="s">
        <v>567</v>
      </c>
      <c r="D9502" t="s">
        <v>560</v>
      </c>
      <c r="E9502" s="140">
        <v>772</v>
      </c>
    </row>
    <row r="9503" spans="2:5">
      <c r="B9503" s="139">
        <v>44482</v>
      </c>
      <c r="C9503" t="s">
        <v>561</v>
      </c>
      <c r="D9503" t="s">
        <v>563</v>
      </c>
      <c r="E9503" s="140">
        <v>468</v>
      </c>
    </row>
    <row r="9504" spans="2:5">
      <c r="B9504" s="139">
        <v>44342</v>
      </c>
      <c r="C9504" t="s">
        <v>559</v>
      </c>
      <c r="D9504" t="s">
        <v>563</v>
      </c>
      <c r="E9504" s="140">
        <v>814</v>
      </c>
    </row>
    <row r="9505" spans="2:5">
      <c r="B9505" s="139">
        <v>44475</v>
      </c>
      <c r="C9505" t="s">
        <v>559</v>
      </c>
      <c r="D9505" t="s">
        <v>563</v>
      </c>
      <c r="E9505" s="140">
        <v>350</v>
      </c>
    </row>
    <row r="9506" spans="2:5">
      <c r="B9506" s="139">
        <v>44269</v>
      </c>
      <c r="C9506" t="s">
        <v>562</v>
      </c>
      <c r="D9506" t="s">
        <v>563</v>
      </c>
      <c r="E9506" s="140">
        <v>184</v>
      </c>
    </row>
    <row r="9507" spans="2:5">
      <c r="B9507" s="139">
        <v>44251</v>
      </c>
      <c r="C9507" t="s">
        <v>564</v>
      </c>
      <c r="D9507" t="s">
        <v>565</v>
      </c>
      <c r="E9507" s="140">
        <v>256</v>
      </c>
    </row>
    <row r="9508" spans="2:5">
      <c r="B9508" s="139">
        <v>44443</v>
      </c>
      <c r="C9508" t="s">
        <v>569</v>
      </c>
      <c r="D9508" t="s">
        <v>565</v>
      </c>
      <c r="E9508" s="140">
        <v>489</v>
      </c>
    </row>
    <row r="9509" spans="2:5">
      <c r="B9509" s="139">
        <v>44439</v>
      </c>
      <c r="C9509" t="s">
        <v>566</v>
      </c>
      <c r="D9509" t="s">
        <v>563</v>
      </c>
      <c r="E9509" s="140">
        <v>763</v>
      </c>
    </row>
    <row r="9510" spans="2:5">
      <c r="B9510" s="139">
        <v>44484</v>
      </c>
      <c r="C9510" t="s">
        <v>564</v>
      </c>
      <c r="D9510" t="s">
        <v>560</v>
      </c>
      <c r="E9510" s="140">
        <v>839</v>
      </c>
    </row>
    <row r="9511" spans="2:5">
      <c r="B9511" s="139">
        <v>44468</v>
      </c>
      <c r="C9511" t="s">
        <v>570</v>
      </c>
      <c r="D9511" t="s">
        <v>563</v>
      </c>
      <c r="E9511" s="140">
        <v>910</v>
      </c>
    </row>
    <row r="9512" spans="2:5">
      <c r="B9512" s="139">
        <v>44443</v>
      </c>
      <c r="C9512" t="s">
        <v>559</v>
      </c>
      <c r="D9512" t="s">
        <v>563</v>
      </c>
      <c r="E9512" s="140">
        <v>206</v>
      </c>
    </row>
    <row r="9513" spans="2:5">
      <c r="B9513" s="139">
        <v>44473</v>
      </c>
      <c r="C9513" t="s">
        <v>568</v>
      </c>
      <c r="D9513" t="s">
        <v>565</v>
      </c>
      <c r="E9513" s="140">
        <v>665</v>
      </c>
    </row>
    <row r="9514" spans="2:5">
      <c r="B9514" s="139">
        <v>44424</v>
      </c>
      <c r="C9514" t="s">
        <v>567</v>
      </c>
      <c r="D9514" t="s">
        <v>563</v>
      </c>
      <c r="E9514" s="140">
        <v>759</v>
      </c>
    </row>
    <row r="9515" spans="2:5">
      <c r="B9515" s="139">
        <v>44411</v>
      </c>
      <c r="C9515" t="s">
        <v>568</v>
      </c>
      <c r="D9515" t="s">
        <v>563</v>
      </c>
      <c r="E9515" s="140">
        <v>535</v>
      </c>
    </row>
    <row r="9516" spans="2:5">
      <c r="B9516" s="139">
        <v>44366</v>
      </c>
      <c r="C9516" t="s">
        <v>567</v>
      </c>
      <c r="D9516" t="s">
        <v>563</v>
      </c>
      <c r="E9516" s="140">
        <v>445</v>
      </c>
    </row>
    <row r="9517" spans="2:5">
      <c r="B9517" s="139">
        <v>44360</v>
      </c>
      <c r="C9517" t="s">
        <v>566</v>
      </c>
      <c r="D9517" t="s">
        <v>565</v>
      </c>
      <c r="E9517" s="140">
        <v>382</v>
      </c>
    </row>
    <row r="9518" spans="2:5">
      <c r="B9518" s="139">
        <v>44457</v>
      </c>
      <c r="C9518" t="s">
        <v>562</v>
      </c>
      <c r="D9518" t="s">
        <v>563</v>
      </c>
      <c r="E9518" s="140">
        <v>703</v>
      </c>
    </row>
    <row r="9519" spans="2:5">
      <c r="B9519" s="139">
        <v>44480</v>
      </c>
      <c r="C9519" t="s">
        <v>569</v>
      </c>
      <c r="D9519" t="s">
        <v>563</v>
      </c>
      <c r="E9519" s="140">
        <v>324</v>
      </c>
    </row>
    <row r="9520" spans="2:5">
      <c r="B9520" s="139">
        <v>44359</v>
      </c>
      <c r="C9520" t="s">
        <v>569</v>
      </c>
      <c r="D9520" t="s">
        <v>560</v>
      </c>
      <c r="E9520" s="140">
        <v>198</v>
      </c>
    </row>
    <row r="9521" spans="2:5">
      <c r="B9521" s="139">
        <v>44368</v>
      </c>
      <c r="C9521" t="s">
        <v>568</v>
      </c>
      <c r="D9521" t="s">
        <v>560</v>
      </c>
      <c r="E9521" s="140">
        <v>729</v>
      </c>
    </row>
    <row r="9522" spans="2:5">
      <c r="B9522" s="139">
        <v>44365</v>
      </c>
      <c r="C9522" t="s">
        <v>569</v>
      </c>
      <c r="D9522" t="s">
        <v>565</v>
      </c>
      <c r="E9522" s="140">
        <v>684</v>
      </c>
    </row>
    <row r="9523" spans="2:5">
      <c r="B9523" s="139">
        <v>44473</v>
      </c>
      <c r="C9523" t="s">
        <v>566</v>
      </c>
      <c r="D9523" t="s">
        <v>560</v>
      </c>
      <c r="E9523" s="140">
        <v>889</v>
      </c>
    </row>
    <row r="9524" spans="2:5">
      <c r="B9524" s="139">
        <v>44489</v>
      </c>
      <c r="C9524" t="s">
        <v>561</v>
      </c>
      <c r="D9524" t="s">
        <v>565</v>
      </c>
      <c r="E9524" s="140">
        <v>955</v>
      </c>
    </row>
    <row r="9525" spans="2:5">
      <c r="B9525" s="139">
        <v>44233</v>
      </c>
      <c r="C9525" t="s">
        <v>559</v>
      </c>
      <c r="D9525" t="s">
        <v>560</v>
      </c>
      <c r="E9525" s="140">
        <v>828</v>
      </c>
    </row>
    <row r="9526" spans="2:5">
      <c r="B9526" s="139">
        <v>44523</v>
      </c>
      <c r="C9526" t="s">
        <v>559</v>
      </c>
      <c r="D9526" t="s">
        <v>563</v>
      </c>
      <c r="E9526" s="140">
        <v>524</v>
      </c>
    </row>
    <row r="9527" spans="2:5">
      <c r="B9527" s="139">
        <v>44356</v>
      </c>
      <c r="C9527" t="s">
        <v>571</v>
      </c>
      <c r="D9527" t="s">
        <v>565</v>
      </c>
      <c r="E9527" s="140">
        <v>947</v>
      </c>
    </row>
    <row r="9528" spans="2:5">
      <c r="B9528" s="139">
        <v>44381</v>
      </c>
      <c r="C9528" t="s">
        <v>571</v>
      </c>
      <c r="D9528" t="s">
        <v>560</v>
      </c>
      <c r="E9528" s="140">
        <v>713</v>
      </c>
    </row>
    <row r="9529" spans="2:5">
      <c r="B9529" s="139">
        <v>44402</v>
      </c>
      <c r="C9529" t="s">
        <v>564</v>
      </c>
      <c r="D9529" t="s">
        <v>565</v>
      </c>
      <c r="E9529" s="140">
        <v>370</v>
      </c>
    </row>
    <row r="9530" spans="2:5">
      <c r="B9530" s="139">
        <v>44347</v>
      </c>
      <c r="C9530" t="s">
        <v>568</v>
      </c>
      <c r="D9530" t="s">
        <v>563</v>
      </c>
      <c r="E9530" s="140">
        <v>647</v>
      </c>
    </row>
    <row r="9531" spans="2:5">
      <c r="B9531" s="139">
        <v>44370</v>
      </c>
      <c r="C9531" t="s">
        <v>559</v>
      </c>
      <c r="D9531" t="s">
        <v>560</v>
      </c>
      <c r="E9531" s="140">
        <v>187</v>
      </c>
    </row>
    <row r="9532" spans="2:5">
      <c r="B9532" s="139">
        <v>44246</v>
      </c>
      <c r="C9532" t="s">
        <v>571</v>
      </c>
      <c r="D9532" t="s">
        <v>560</v>
      </c>
      <c r="E9532" s="140">
        <v>659</v>
      </c>
    </row>
    <row r="9533" spans="2:5">
      <c r="B9533" s="139">
        <v>44445</v>
      </c>
      <c r="C9533" t="s">
        <v>567</v>
      </c>
      <c r="D9533" t="s">
        <v>560</v>
      </c>
      <c r="E9533" s="140">
        <v>814</v>
      </c>
    </row>
    <row r="9534" spans="2:5">
      <c r="B9534" s="139">
        <v>44454</v>
      </c>
      <c r="C9534" t="s">
        <v>561</v>
      </c>
      <c r="D9534" t="s">
        <v>563</v>
      </c>
      <c r="E9534" s="140">
        <v>316</v>
      </c>
    </row>
    <row r="9535" spans="2:5">
      <c r="B9535" s="139">
        <v>44301</v>
      </c>
      <c r="C9535" t="s">
        <v>567</v>
      </c>
      <c r="D9535" t="s">
        <v>563</v>
      </c>
      <c r="E9535" s="140">
        <v>273</v>
      </c>
    </row>
    <row r="9536" spans="2:5">
      <c r="B9536" s="139">
        <v>44266</v>
      </c>
      <c r="C9536" t="s">
        <v>566</v>
      </c>
      <c r="D9536" t="s">
        <v>560</v>
      </c>
      <c r="E9536" s="140">
        <v>940</v>
      </c>
    </row>
    <row r="9537" spans="2:5">
      <c r="B9537" s="139">
        <v>44358</v>
      </c>
      <c r="C9537" t="s">
        <v>564</v>
      </c>
      <c r="D9537" t="s">
        <v>560</v>
      </c>
      <c r="E9537" s="140">
        <v>345</v>
      </c>
    </row>
    <row r="9538" spans="2:5">
      <c r="B9538" s="139">
        <v>44201</v>
      </c>
      <c r="C9538" t="s">
        <v>568</v>
      </c>
      <c r="D9538" t="s">
        <v>565</v>
      </c>
      <c r="E9538" s="140">
        <v>587</v>
      </c>
    </row>
    <row r="9539" spans="2:5">
      <c r="B9539" s="139">
        <v>44483</v>
      </c>
      <c r="C9539" t="s">
        <v>566</v>
      </c>
      <c r="D9539" t="s">
        <v>560</v>
      </c>
      <c r="E9539" s="140">
        <v>195</v>
      </c>
    </row>
    <row r="9540" spans="2:5">
      <c r="B9540" s="139">
        <v>44302</v>
      </c>
      <c r="C9540" t="s">
        <v>568</v>
      </c>
      <c r="D9540" t="s">
        <v>565</v>
      </c>
      <c r="E9540" s="140">
        <v>739</v>
      </c>
    </row>
    <row r="9541" spans="2:5">
      <c r="B9541" s="139">
        <v>44217</v>
      </c>
      <c r="C9541" t="s">
        <v>570</v>
      </c>
      <c r="D9541" t="s">
        <v>563</v>
      </c>
      <c r="E9541" s="140">
        <v>509</v>
      </c>
    </row>
    <row r="9542" spans="2:5">
      <c r="B9542" s="139">
        <v>44436</v>
      </c>
      <c r="C9542" t="s">
        <v>570</v>
      </c>
      <c r="D9542" t="s">
        <v>560</v>
      </c>
      <c r="E9542" s="140">
        <v>642</v>
      </c>
    </row>
    <row r="9543" spans="2:5">
      <c r="B9543" s="139">
        <v>44422</v>
      </c>
      <c r="C9543" t="s">
        <v>571</v>
      </c>
      <c r="D9543" t="s">
        <v>563</v>
      </c>
      <c r="E9543" s="140">
        <v>203</v>
      </c>
    </row>
    <row r="9544" spans="2:5">
      <c r="B9544" s="139">
        <v>44277</v>
      </c>
      <c r="C9544" t="s">
        <v>571</v>
      </c>
      <c r="D9544" t="s">
        <v>565</v>
      </c>
      <c r="E9544" s="140">
        <v>109</v>
      </c>
    </row>
    <row r="9545" spans="2:5">
      <c r="B9545" s="139">
        <v>44311</v>
      </c>
      <c r="C9545" t="s">
        <v>567</v>
      </c>
      <c r="D9545" t="s">
        <v>565</v>
      </c>
      <c r="E9545" s="140">
        <v>401</v>
      </c>
    </row>
    <row r="9546" spans="2:5">
      <c r="B9546" s="139">
        <v>44210</v>
      </c>
      <c r="C9546" t="s">
        <v>571</v>
      </c>
      <c r="D9546" t="s">
        <v>563</v>
      </c>
      <c r="E9546" s="140">
        <v>533</v>
      </c>
    </row>
    <row r="9547" spans="2:5">
      <c r="B9547" s="139">
        <v>44409</v>
      </c>
      <c r="C9547" t="s">
        <v>569</v>
      </c>
      <c r="D9547" t="s">
        <v>563</v>
      </c>
      <c r="E9547" s="140">
        <v>673</v>
      </c>
    </row>
    <row r="9548" spans="2:5">
      <c r="B9548" s="139">
        <v>44502</v>
      </c>
      <c r="C9548" t="s">
        <v>570</v>
      </c>
      <c r="D9548" t="s">
        <v>563</v>
      </c>
      <c r="E9548" s="140">
        <v>609</v>
      </c>
    </row>
    <row r="9549" spans="2:5">
      <c r="B9549" s="139">
        <v>44391</v>
      </c>
      <c r="C9549" t="s">
        <v>571</v>
      </c>
      <c r="D9549" t="s">
        <v>565</v>
      </c>
      <c r="E9549" s="140">
        <v>632</v>
      </c>
    </row>
    <row r="9550" spans="2:5">
      <c r="B9550" s="139">
        <v>44363</v>
      </c>
      <c r="C9550" t="s">
        <v>562</v>
      </c>
      <c r="D9550" t="s">
        <v>560</v>
      </c>
      <c r="E9550" s="140">
        <v>117</v>
      </c>
    </row>
    <row r="9551" spans="2:5">
      <c r="B9551" s="139">
        <v>44398</v>
      </c>
      <c r="C9551" t="s">
        <v>568</v>
      </c>
      <c r="D9551" t="s">
        <v>560</v>
      </c>
      <c r="E9551" s="140">
        <v>836</v>
      </c>
    </row>
    <row r="9552" spans="2:5">
      <c r="B9552" s="139">
        <v>44432</v>
      </c>
      <c r="C9552" t="s">
        <v>561</v>
      </c>
      <c r="D9552" t="s">
        <v>560</v>
      </c>
      <c r="E9552" s="140">
        <v>795</v>
      </c>
    </row>
    <row r="9553" spans="2:5">
      <c r="B9553" s="139">
        <v>44533</v>
      </c>
      <c r="C9553" t="s">
        <v>568</v>
      </c>
      <c r="D9553" t="s">
        <v>563</v>
      </c>
      <c r="E9553" s="140">
        <v>936</v>
      </c>
    </row>
    <row r="9554" spans="2:5">
      <c r="B9554" s="139">
        <v>44551</v>
      </c>
      <c r="C9554" t="s">
        <v>568</v>
      </c>
      <c r="D9554" t="s">
        <v>565</v>
      </c>
      <c r="E9554" s="140">
        <v>172</v>
      </c>
    </row>
    <row r="9555" spans="2:5">
      <c r="B9555" s="139">
        <v>44364</v>
      </c>
      <c r="C9555" t="s">
        <v>569</v>
      </c>
      <c r="D9555" t="s">
        <v>565</v>
      </c>
      <c r="E9555" s="140">
        <v>253</v>
      </c>
    </row>
    <row r="9556" spans="2:5">
      <c r="B9556" s="139">
        <v>44233</v>
      </c>
      <c r="C9556" t="s">
        <v>571</v>
      </c>
      <c r="D9556" t="s">
        <v>563</v>
      </c>
      <c r="E9556" s="140">
        <v>848</v>
      </c>
    </row>
    <row r="9557" spans="2:5">
      <c r="B9557" s="139">
        <v>44222</v>
      </c>
      <c r="C9557" t="s">
        <v>569</v>
      </c>
      <c r="D9557" t="s">
        <v>565</v>
      </c>
      <c r="E9557" s="140">
        <v>421</v>
      </c>
    </row>
    <row r="9558" spans="2:5">
      <c r="B9558" s="139">
        <v>44557</v>
      </c>
      <c r="C9558" t="s">
        <v>567</v>
      </c>
      <c r="D9558" t="s">
        <v>560</v>
      </c>
      <c r="E9558" s="140">
        <v>810</v>
      </c>
    </row>
    <row r="9559" spans="2:5">
      <c r="B9559" s="139">
        <v>44344</v>
      </c>
      <c r="C9559" t="s">
        <v>562</v>
      </c>
      <c r="D9559" t="s">
        <v>563</v>
      </c>
      <c r="E9559" s="140">
        <v>807</v>
      </c>
    </row>
    <row r="9560" spans="2:5">
      <c r="B9560" s="139">
        <v>44488</v>
      </c>
      <c r="C9560" t="s">
        <v>564</v>
      </c>
      <c r="D9560" t="s">
        <v>560</v>
      </c>
      <c r="E9560" s="140">
        <v>527</v>
      </c>
    </row>
    <row r="9561" spans="2:5">
      <c r="B9561" s="139">
        <v>44496</v>
      </c>
      <c r="C9561" t="s">
        <v>562</v>
      </c>
      <c r="D9561" t="s">
        <v>560</v>
      </c>
      <c r="E9561" s="140">
        <v>648</v>
      </c>
    </row>
    <row r="9562" spans="2:5">
      <c r="B9562" s="139">
        <v>44368</v>
      </c>
      <c r="C9562" t="s">
        <v>569</v>
      </c>
      <c r="D9562" t="s">
        <v>563</v>
      </c>
      <c r="E9562" s="140">
        <v>662</v>
      </c>
    </row>
    <row r="9563" spans="2:5">
      <c r="B9563" s="139">
        <v>44199</v>
      </c>
      <c r="C9563" t="s">
        <v>559</v>
      </c>
      <c r="D9563" t="s">
        <v>565</v>
      </c>
      <c r="E9563" s="140">
        <v>690</v>
      </c>
    </row>
    <row r="9564" spans="2:5">
      <c r="B9564" s="139">
        <v>44213</v>
      </c>
      <c r="C9564" t="s">
        <v>562</v>
      </c>
      <c r="D9564" t="s">
        <v>560</v>
      </c>
      <c r="E9564" s="140">
        <v>984</v>
      </c>
    </row>
    <row r="9565" spans="2:5">
      <c r="B9565" s="139">
        <v>44474</v>
      </c>
      <c r="C9565" t="s">
        <v>561</v>
      </c>
      <c r="D9565" t="s">
        <v>563</v>
      </c>
      <c r="E9565" s="140">
        <v>380</v>
      </c>
    </row>
    <row r="9566" spans="2:5">
      <c r="B9566" s="139">
        <v>44414</v>
      </c>
      <c r="C9566" t="s">
        <v>571</v>
      </c>
      <c r="D9566" t="s">
        <v>563</v>
      </c>
      <c r="E9566" s="140">
        <v>386</v>
      </c>
    </row>
    <row r="9567" spans="2:5">
      <c r="B9567" s="139">
        <v>44280</v>
      </c>
      <c r="C9567" t="s">
        <v>559</v>
      </c>
      <c r="D9567" t="s">
        <v>560</v>
      </c>
      <c r="E9567" s="140">
        <v>907</v>
      </c>
    </row>
    <row r="9568" spans="2:5">
      <c r="B9568" s="139">
        <v>44242</v>
      </c>
      <c r="C9568" t="s">
        <v>559</v>
      </c>
      <c r="D9568" t="s">
        <v>565</v>
      </c>
      <c r="E9568" s="140">
        <v>541</v>
      </c>
    </row>
    <row r="9569" spans="2:5">
      <c r="B9569" s="139">
        <v>44388</v>
      </c>
      <c r="C9569" t="s">
        <v>567</v>
      </c>
      <c r="D9569" t="s">
        <v>565</v>
      </c>
      <c r="E9569" s="140">
        <v>914</v>
      </c>
    </row>
    <row r="9570" spans="2:5">
      <c r="B9570" s="139">
        <v>44305</v>
      </c>
      <c r="C9570" t="s">
        <v>564</v>
      </c>
      <c r="D9570" t="s">
        <v>563</v>
      </c>
      <c r="E9570" s="140">
        <v>522</v>
      </c>
    </row>
    <row r="9571" spans="2:5">
      <c r="B9571" s="139">
        <v>44248</v>
      </c>
      <c r="C9571" t="s">
        <v>564</v>
      </c>
      <c r="D9571" t="s">
        <v>560</v>
      </c>
      <c r="E9571" s="140">
        <v>196</v>
      </c>
    </row>
    <row r="9572" spans="2:5">
      <c r="B9572" s="139">
        <v>44259</v>
      </c>
      <c r="C9572" t="s">
        <v>569</v>
      </c>
      <c r="D9572" t="s">
        <v>560</v>
      </c>
      <c r="E9572" s="140">
        <v>907</v>
      </c>
    </row>
    <row r="9573" spans="2:5">
      <c r="B9573" s="139">
        <v>44465</v>
      </c>
      <c r="C9573" t="s">
        <v>569</v>
      </c>
      <c r="D9573" t="s">
        <v>565</v>
      </c>
      <c r="E9573" s="140">
        <v>904</v>
      </c>
    </row>
    <row r="9574" spans="2:5">
      <c r="B9574" s="139">
        <v>44315</v>
      </c>
      <c r="C9574" t="s">
        <v>564</v>
      </c>
      <c r="D9574" t="s">
        <v>565</v>
      </c>
      <c r="E9574" s="140">
        <v>125</v>
      </c>
    </row>
    <row r="9575" spans="2:5">
      <c r="B9575" s="139">
        <v>44537</v>
      </c>
      <c r="C9575" t="s">
        <v>562</v>
      </c>
      <c r="D9575" t="s">
        <v>560</v>
      </c>
      <c r="E9575" s="140">
        <v>780</v>
      </c>
    </row>
    <row r="9576" spans="2:5">
      <c r="B9576" s="139">
        <v>44342</v>
      </c>
      <c r="C9576" t="s">
        <v>562</v>
      </c>
      <c r="D9576" t="s">
        <v>563</v>
      </c>
      <c r="E9576" s="140">
        <v>161</v>
      </c>
    </row>
    <row r="9577" spans="2:5">
      <c r="B9577" s="139">
        <v>44212</v>
      </c>
      <c r="C9577" t="s">
        <v>566</v>
      </c>
      <c r="D9577" t="s">
        <v>565</v>
      </c>
      <c r="E9577" s="140">
        <v>709</v>
      </c>
    </row>
    <row r="9578" spans="2:5">
      <c r="B9578" s="139">
        <v>44513</v>
      </c>
      <c r="C9578" t="s">
        <v>561</v>
      </c>
      <c r="D9578" t="s">
        <v>563</v>
      </c>
      <c r="E9578" s="140">
        <v>920</v>
      </c>
    </row>
    <row r="9579" spans="2:5">
      <c r="B9579" s="139">
        <v>44401</v>
      </c>
      <c r="C9579" t="s">
        <v>569</v>
      </c>
      <c r="D9579" t="s">
        <v>565</v>
      </c>
      <c r="E9579" s="140">
        <v>292</v>
      </c>
    </row>
    <row r="9580" spans="2:5">
      <c r="B9580" s="139">
        <v>44220</v>
      </c>
      <c r="C9580" t="s">
        <v>567</v>
      </c>
      <c r="D9580" t="s">
        <v>565</v>
      </c>
      <c r="E9580" s="140">
        <v>918</v>
      </c>
    </row>
    <row r="9581" spans="2:5">
      <c r="B9581" s="139">
        <v>44230</v>
      </c>
      <c r="C9581" t="s">
        <v>562</v>
      </c>
      <c r="D9581" t="s">
        <v>563</v>
      </c>
      <c r="E9581" s="140">
        <v>443</v>
      </c>
    </row>
    <row r="9582" spans="2:5">
      <c r="B9582" s="139">
        <v>44371</v>
      </c>
      <c r="C9582" t="s">
        <v>568</v>
      </c>
      <c r="D9582" t="s">
        <v>563</v>
      </c>
      <c r="E9582" s="140">
        <v>164</v>
      </c>
    </row>
    <row r="9583" spans="2:5">
      <c r="B9583" s="139">
        <v>44404</v>
      </c>
      <c r="C9583" t="s">
        <v>561</v>
      </c>
      <c r="D9583" t="s">
        <v>563</v>
      </c>
      <c r="E9583" s="140">
        <v>271</v>
      </c>
    </row>
    <row r="9584" spans="2:5">
      <c r="B9584" s="139">
        <v>44346</v>
      </c>
      <c r="C9584" t="s">
        <v>571</v>
      </c>
      <c r="D9584" t="s">
        <v>565</v>
      </c>
      <c r="E9584" s="140">
        <v>234</v>
      </c>
    </row>
    <row r="9585" spans="2:5">
      <c r="B9585" s="139">
        <v>44335</v>
      </c>
      <c r="C9585" t="s">
        <v>559</v>
      </c>
      <c r="D9585" t="s">
        <v>560</v>
      </c>
      <c r="E9585" s="140">
        <v>672</v>
      </c>
    </row>
    <row r="9586" spans="2:5">
      <c r="B9586" s="139">
        <v>44349</v>
      </c>
      <c r="C9586" t="s">
        <v>571</v>
      </c>
      <c r="D9586" t="s">
        <v>560</v>
      </c>
      <c r="E9586" s="140">
        <v>906</v>
      </c>
    </row>
    <row r="9587" spans="2:5">
      <c r="B9587" s="139">
        <v>44333</v>
      </c>
      <c r="C9587" t="s">
        <v>568</v>
      </c>
      <c r="D9587" t="s">
        <v>560</v>
      </c>
      <c r="E9587" s="140">
        <v>673</v>
      </c>
    </row>
    <row r="9588" spans="2:5">
      <c r="B9588" s="139">
        <v>44407</v>
      </c>
      <c r="C9588" t="s">
        <v>564</v>
      </c>
      <c r="D9588" t="s">
        <v>563</v>
      </c>
      <c r="E9588" s="140">
        <v>542</v>
      </c>
    </row>
    <row r="9589" spans="2:5">
      <c r="B9589" s="139">
        <v>44484</v>
      </c>
      <c r="C9589" t="s">
        <v>567</v>
      </c>
      <c r="D9589" t="s">
        <v>560</v>
      </c>
      <c r="E9589" s="140">
        <v>196</v>
      </c>
    </row>
    <row r="9590" spans="2:5">
      <c r="B9590" s="139">
        <v>44550</v>
      </c>
      <c r="C9590" t="s">
        <v>571</v>
      </c>
      <c r="D9590" t="s">
        <v>560</v>
      </c>
      <c r="E9590" s="140">
        <v>494</v>
      </c>
    </row>
    <row r="9591" spans="2:5">
      <c r="B9591" s="139">
        <v>44264</v>
      </c>
      <c r="C9591" t="s">
        <v>571</v>
      </c>
      <c r="D9591" t="s">
        <v>563</v>
      </c>
      <c r="E9591" s="140">
        <v>701</v>
      </c>
    </row>
    <row r="9592" spans="2:5">
      <c r="B9592" s="139">
        <v>44337</v>
      </c>
      <c r="C9592" t="s">
        <v>567</v>
      </c>
      <c r="D9592" t="s">
        <v>565</v>
      </c>
      <c r="E9592" s="140">
        <v>992</v>
      </c>
    </row>
    <row r="9593" spans="2:5">
      <c r="B9593" s="139">
        <v>44395</v>
      </c>
      <c r="C9593" t="s">
        <v>562</v>
      </c>
      <c r="D9593" t="s">
        <v>560</v>
      </c>
      <c r="E9593" s="140">
        <v>481</v>
      </c>
    </row>
    <row r="9594" spans="2:5">
      <c r="B9594" s="139">
        <v>44324</v>
      </c>
      <c r="C9594" t="s">
        <v>559</v>
      </c>
      <c r="D9594" t="s">
        <v>565</v>
      </c>
      <c r="E9594" s="140">
        <v>573</v>
      </c>
    </row>
    <row r="9595" spans="2:5">
      <c r="B9595" s="139">
        <v>44326</v>
      </c>
      <c r="C9595" t="s">
        <v>561</v>
      </c>
      <c r="D9595" t="s">
        <v>560</v>
      </c>
      <c r="E9595" s="140">
        <v>695</v>
      </c>
    </row>
    <row r="9596" spans="2:5">
      <c r="B9596" s="139">
        <v>44529</v>
      </c>
      <c r="C9596" t="s">
        <v>567</v>
      </c>
      <c r="D9596" t="s">
        <v>565</v>
      </c>
      <c r="E9596" s="140">
        <v>728</v>
      </c>
    </row>
    <row r="9597" spans="2:5">
      <c r="B9597" s="139">
        <v>44358</v>
      </c>
      <c r="C9597" t="s">
        <v>568</v>
      </c>
      <c r="D9597" t="s">
        <v>563</v>
      </c>
      <c r="E9597" s="140">
        <v>274</v>
      </c>
    </row>
    <row r="9598" spans="2:5">
      <c r="B9598" s="139">
        <v>44490</v>
      </c>
      <c r="C9598" t="s">
        <v>561</v>
      </c>
      <c r="D9598" t="s">
        <v>563</v>
      </c>
      <c r="E9598" s="140">
        <v>381</v>
      </c>
    </row>
    <row r="9599" spans="2:5">
      <c r="B9599" s="139">
        <v>44444</v>
      </c>
      <c r="C9599" t="s">
        <v>567</v>
      </c>
      <c r="D9599" t="s">
        <v>563</v>
      </c>
      <c r="E9599" s="140">
        <v>419</v>
      </c>
    </row>
    <row r="9600" spans="2:5">
      <c r="B9600" s="139">
        <v>44357</v>
      </c>
      <c r="C9600" t="s">
        <v>570</v>
      </c>
      <c r="D9600" t="s">
        <v>560</v>
      </c>
      <c r="E9600" s="140">
        <v>485</v>
      </c>
    </row>
    <row r="9601" spans="2:5">
      <c r="B9601" s="139">
        <v>44223</v>
      </c>
      <c r="C9601" t="s">
        <v>568</v>
      </c>
      <c r="D9601" t="s">
        <v>563</v>
      </c>
      <c r="E9601" s="140">
        <v>267</v>
      </c>
    </row>
    <row r="9602" spans="2:5">
      <c r="B9602" s="139">
        <v>44360</v>
      </c>
      <c r="C9602" t="s">
        <v>567</v>
      </c>
      <c r="D9602" t="s">
        <v>560</v>
      </c>
      <c r="E9602" s="140">
        <v>872</v>
      </c>
    </row>
    <row r="9603" spans="2:5">
      <c r="B9603" s="139">
        <v>44493</v>
      </c>
      <c r="C9603" t="s">
        <v>569</v>
      </c>
      <c r="D9603" t="s">
        <v>560</v>
      </c>
      <c r="E9603" s="140">
        <v>815</v>
      </c>
    </row>
    <row r="9604" spans="2:5">
      <c r="B9604" s="139">
        <v>44278</v>
      </c>
      <c r="C9604" t="s">
        <v>562</v>
      </c>
      <c r="D9604" t="s">
        <v>565</v>
      </c>
      <c r="E9604" s="140">
        <v>627</v>
      </c>
    </row>
    <row r="9605" spans="2:5">
      <c r="B9605" s="139">
        <v>44339</v>
      </c>
      <c r="C9605" t="s">
        <v>571</v>
      </c>
      <c r="D9605" t="s">
        <v>565</v>
      </c>
      <c r="E9605" s="140">
        <v>837</v>
      </c>
    </row>
    <row r="9606" spans="2:5">
      <c r="B9606" s="139">
        <v>44437</v>
      </c>
      <c r="C9606" t="s">
        <v>567</v>
      </c>
      <c r="D9606" t="s">
        <v>565</v>
      </c>
      <c r="E9606" s="140">
        <v>141</v>
      </c>
    </row>
    <row r="9607" spans="2:5">
      <c r="B9607" s="139">
        <v>44197</v>
      </c>
      <c r="C9607" t="s">
        <v>569</v>
      </c>
      <c r="D9607" t="s">
        <v>560</v>
      </c>
      <c r="E9607" s="140">
        <v>486</v>
      </c>
    </row>
    <row r="9608" spans="2:5">
      <c r="B9608" s="139">
        <v>44489</v>
      </c>
      <c r="C9608" t="s">
        <v>570</v>
      </c>
      <c r="D9608" t="s">
        <v>563</v>
      </c>
      <c r="E9608" s="140">
        <v>303</v>
      </c>
    </row>
    <row r="9609" spans="2:5">
      <c r="B9609" s="139">
        <v>44536</v>
      </c>
      <c r="C9609" t="s">
        <v>567</v>
      </c>
      <c r="D9609" t="s">
        <v>565</v>
      </c>
      <c r="E9609" s="140">
        <v>965</v>
      </c>
    </row>
    <row r="9610" spans="2:5">
      <c r="B9610" s="139">
        <v>44268</v>
      </c>
      <c r="C9610" t="s">
        <v>564</v>
      </c>
      <c r="D9610" t="s">
        <v>560</v>
      </c>
      <c r="E9610" s="140">
        <v>507</v>
      </c>
    </row>
    <row r="9611" spans="2:5">
      <c r="B9611" s="139">
        <v>44475</v>
      </c>
      <c r="C9611" t="s">
        <v>567</v>
      </c>
      <c r="D9611" t="s">
        <v>565</v>
      </c>
      <c r="E9611" s="140">
        <v>532</v>
      </c>
    </row>
    <row r="9612" spans="2:5">
      <c r="B9612" s="139">
        <v>44234</v>
      </c>
      <c r="C9612" t="s">
        <v>566</v>
      </c>
      <c r="D9612" t="s">
        <v>565</v>
      </c>
      <c r="E9612" s="140">
        <v>943</v>
      </c>
    </row>
    <row r="9613" spans="2:5">
      <c r="B9613" s="139">
        <v>44198</v>
      </c>
      <c r="C9613" t="s">
        <v>568</v>
      </c>
      <c r="D9613" t="s">
        <v>560</v>
      </c>
      <c r="E9613" s="140">
        <v>564</v>
      </c>
    </row>
    <row r="9614" spans="2:5">
      <c r="B9614" s="139">
        <v>44491</v>
      </c>
      <c r="C9614" t="s">
        <v>569</v>
      </c>
      <c r="D9614" t="s">
        <v>560</v>
      </c>
      <c r="E9614" s="140">
        <v>155</v>
      </c>
    </row>
    <row r="9615" spans="2:5">
      <c r="B9615" s="139">
        <v>44379</v>
      </c>
      <c r="C9615" t="s">
        <v>568</v>
      </c>
      <c r="D9615" t="s">
        <v>565</v>
      </c>
      <c r="E9615" s="140">
        <v>937</v>
      </c>
    </row>
    <row r="9616" spans="2:5">
      <c r="B9616" s="139">
        <v>44554</v>
      </c>
      <c r="C9616" t="s">
        <v>570</v>
      </c>
      <c r="D9616" t="s">
        <v>560</v>
      </c>
      <c r="E9616" s="140">
        <v>347</v>
      </c>
    </row>
    <row r="9617" spans="2:5">
      <c r="B9617" s="139">
        <v>44401</v>
      </c>
      <c r="C9617" t="s">
        <v>571</v>
      </c>
      <c r="D9617" t="s">
        <v>565</v>
      </c>
      <c r="E9617" s="140">
        <v>800</v>
      </c>
    </row>
    <row r="9618" spans="2:5">
      <c r="B9618" s="139">
        <v>44479</v>
      </c>
      <c r="C9618" t="s">
        <v>567</v>
      </c>
      <c r="D9618" t="s">
        <v>563</v>
      </c>
      <c r="E9618" s="140">
        <v>149</v>
      </c>
    </row>
    <row r="9619" spans="2:5">
      <c r="B9619" s="139">
        <v>44458</v>
      </c>
      <c r="C9619" t="s">
        <v>567</v>
      </c>
      <c r="D9619" t="s">
        <v>565</v>
      </c>
      <c r="E9619" s="140">
        <v>887</v>
      </c>
    </row>
    <row r="9620" spans="2:5">
      <c r="B9620" s="139">
        <v>44473</v>
      </c>
      <c r="C9620" t="s">
        <v>562</v>
      </c>
      <c r="D9620" t="s">
        <v>563</v>
      </c>
      <c r="E9620" s="140">
        <v>282</v>
      </c>
    </row>
    <row r="9621" spans="2:5">
      <c r="B9621" s="139">
        <v>44413</v>
      </c>
      <c r="C9621" t="s">
        <v>559</v>
      </c>
      <c r="D9621" t="s">
        <v>565</v>
      </c>
      <c r="E9621" s="140">
        <v>443</v>
      </c>
    </row>
    <row r="9622" spans="2:5">
      <c r="B9622" s="139">
        <v>44541</v>
      </c>
      <c r="C9622" t="s">
        <v>562</v>
      </c>
      <c r="D9622" t="s">
        <v>560</v>
      </c>
      <c r="E9622" s="140">
        <v>422</v>
      </c>
    </row>
    <row r="9623" spans="2:5">
      <c r="B9623" s="139">
        <v>44373</v>
      </c>
      <c r="C9623" t="s">
        <v>561</v>
      </c>
      <c r="D9623" t="s">
        <v>565</v>
      </c>
      <c r="E9623" s="140">
        <v>497</v>
      </c>
    </row>
    <row r="9624" spans="2:5">
      <c r="B9624" s="139">
        <v>44288</v>
      </c>
      <c r="C9624" t="s">
        <v>564</v>
      </c>
      <c r="D9624" t="s">
        <v>560</v>
      </c>
      <c r="E9624" s="140">
        <v>601</v>
      </c>
    </row>
    <row r="9625" spans="2:5">
      <c r="B9625" s="139">
        <v>44237</v>
      </c>
      <c r="C9625" t="s">
        <v>561</v>
      </c>
      <c r="D9625" t="s">
        <v>565</v>
      </c>
      <c r="E9625" s="140">
        <v>729</v>
      </c>
    </row>
    <row r="9626" spans="2:5">
      <c r="B9626" s="139">
        <v>44540</v>
      </c>
      <c r="C9626" t="s">
        <v>562</v>
      </c>
      <c r="D9626" t="s">
        <v>565</v>
      </c>
      <c r="E9626" s="140">
        <v>309</v>
      </c>
    </row>
    <row r="9627" spans="2:5">
      <c r="B9627" s="139">
        <v>44439</v>
      </c>
      <c r="C9627" t="s">
        <v>561</v>
      </c>
      <c r="D9627" t="s">
        <v>560</v>
      </c>
      <c r="E9627" s="140">
        <v>672</v>
      </c>
    </row>
    <row r="9628" spans="2:5">
      <c r="B9628" s="139">
        <v>44270</v>
      </c>
      <c r="C9628" t="s">
        <v>568</v>
      </c>
      <c r="D9628" t="s">
        <v>560</v>
      </c>
      <c r="E9628" s="140">
        <v>490</v>
      </c>
    </row>
    <row r="9629" spans="2:5">
      <c r="B9629" s="139">
        <v>44307</v>
      </c>
      <c r="C9629" t="s">
        <v>562</v>
      </c>
      <c r="D9629" t="s">
        <v>560</v>
      </c>
      <c r="E9629" s="140">
        <v>253</v>
      </c>
    </row>
    <row r="9630" spans="2:5">
      <c r="B9630" s="139">
        <v>44396</v>
      </c>
      <c r="C9630" t="s">
        <v>564</v>
      </c>
      <c r="D9630" t="s">
        <v>565</v>
      </c>
      <c r="E9630" s="140">
        <v>846</v>
      </c>
    </row>
    <row r="9631" spans="2:5">
      <c r="B9631" s="139">
        <v>44522</v>
      </c>
      <c r="C9631" t="s">
        <v>568</v>
      </c>
      <c r="D9631" t="s">
        <v>563</v>
      </c>
      <c r="E9631" s="140">
        <v>105</v>
      </c>
    </row>
    <row r="9632" spans="2:5">
      <c r="B9632" s="139">
        <v>44471</v>
      </c>
      <c r="C9632" t="s">
        <v>570</v>
      </c>
      <c r="D9632" t="s">
        <v>563</v>
      </c>
      <c r="E9632" s="140">
        <v>228</v>
      </c>
    </row>
    <row r="9633" spans="2:5">
      <c r="B9633" s="139">
        <v>44493</v>
      </c>
      <c r="C9633" t="s">
        <v>569</v>
      </c>
      <c r="D9633" t="s">
        <v>563</v>
      </c>
      <c r="E9633" s="140">
        <v>884</v>
      </c>
    </row>
    <row r="9634" spans="2:5">
      <c r="B9634" s="139">
        <v>44555</v>
      </c>
      <c r="C9634" t="s">
        <v>562</v>
      </c>
      <c r="D9634" t="s">
        <v>560</v>
      </c>
      <c r="E9634" s="140">
        <v>669</v>
      </c>
    </row>
    <row r="9635" spans="2:5">
      <c r="B9635" s="139">
        <v>44312</v>
      </c>
      <c r="C9635" t="s">
        <v>566</v>
      </c>
      <c r="D9635" t="s">
        <v>563</v>
      </c>
      <c r="E9635" s="140">
        <v>949</v>
      </c>
    </row>
    <row r="9636" spans="2:5">
      <c r="B9636" s="139">
        <v>44390</v>
      </c>
      <c r="C9636" t="s">
        <v>571</v>
      </c>
      <c r="D9636" t="s">
        <v>563</v>
      </c>
      <c r="E9636" s="140">
        <v>316</v>
      </c>
    </row>
    <row r="9637" spans="2:5">
      <c r="B9637" s="139">
        <v>44256</v>
      </c>
      <c r="C9637" t="s">
        <v>559</v>
      </c>
      <c r="D9637" t="s">
        <v>560</v>
      </c>
      <c r="E9637" s="140">
        <v>802</v>
      </c>
    </row>
    <row r="9638" spans="2:5">
      <c r="B9638" s="139">
        <v>44536</v>
      </c>
      <c r="C9638" t="s">
        <v>571</v>
      </c>
      <c r="D9638" t="s">
        <v>563</v>
      </c>
      <c r="E9638" s="140">
        <v>767</v>
      </c>
    </row>
    <row r="9639" spans="2:5">
      <c r="B9639" s="139">
        <v>44425</v>
      </c>
      <c r="C9639" t="s">
        <v>566</v>
      </c>
      <c r="D9639" t="s">
        <v>565</v>
      </c>
      <c r="E9639" s="140">
        <v>846</v>
      </c>
    </row>
    <row r="9640" spans="2:5">
      <c r="B9640" s="139">
        <v>44519</v>
      </c>
      <c r="C9640" t="s">
        <v>570</v>
      </c>
      <c r="D9640" t="s">
        <v>563</v>
      </c>
      <c r="E9640" s="140">
        <v>805</v>
      </c>
    </row>
    <row r="9641" spans="2:5">
      <c r="B9641" s="139">
        <v>44366</v>
      </c>
      <c r="C9641" t="s">
        <v>571</v>
      </c>
      <c r="D9641" t="s">
        <v>560</v>
      </c>
      <c r="E9641" s="140">
        <v>135</v>
      </c>
    </row>
    <row r="9642" spans="2:5">
      <c r="B9642" s="139">
        <v>44425</v>
      </c>
      <c r="C9642" t="s">
        <v>570</v>
      </c>
      <c r="D9642" t="s">
        <v>563</v>
      </c>
      <c r="E9642" s="140">
        <v>440</v>
      </c>
    </row>
    <row r="9643" spans="2:5">
      <c r="B9643" s="139">
        <v>44447</v>
      </c>
      <c r="C9643" t="s">
        <v>567</v>
      </c>
      <c r="D9643" t="s">
        <v>563</v>
      </c>
      <c r="E9643" s="140">
        <v>792</v>
      </c>
    </row>
    <row r="9644" spans="2:5">
      <c r="B9644" s="139">
        <v>44549</v>
      </c>
      <c r="C9644" t="s">
        <v>570</v>
      </c>
      <c r="D9644" t="s">
        <v>563</v>
      </c>
      <c r="E9644" s="140">
        <v>115</v>
      </c>
    </row>
    <row r="9645" spans="2:5">
      <c r="B9645" s="139">
        <v>44409</v>
      </c>
      <c r="C9645" t="s">
        <v>570</v>
      </c>
      <c r="D9645" t="s">
        <v>563</v>
      </c>
      <c r="E9645" s="140">
        <v>570</v>
      </c>
    </row>
    <row r="9646" spans="2:5">
      <c r="B9646" s="139">
        <v>44479</v>
      </c>
      <c r="C9646" t="s">
        <v>559</v>
      </c>
      <c r="D9646" t="s">
        <v>563</v>
      </c>
      <c r="E9646" s="140">
        <v>164</v>
      </c>
    </row>
    <row r="9647" spans="2:5">
      <c r="B9647" s="139">
        <v>44214</v>
      </c>
      <c r="C9647" t="s">
        <v>566</v>
      </c>
      <c r="D9647" t="s">
        <v>560</v>
      </c>
      <c r="E9647" s="140">
        <v>494</v>
      </c>
    </row>
    <row r="9648" spans="2:5">
      <c r="B9648" s="139">
        <v>44452</v>
      </c>
      <c r="C9648" t="s">
        <v>566</v>
      </c>
      <c r="D9648" t="s">
        <v>563</v>
      </c>
      <c r="E9648" s="140">
        <v>669</v>
      </c>
    </row>
    <row r="9649" spans="2:5">
      <c r="B9649" s="139">
        <v>44540</v>
      </c>
      <c r="C9649" t="s">
        <v>562</v>
      </c>
      <c r="D9649" t="s">
        <v>565</v>
      </c>
      <c r="E9649" s="140">
        <v>663</v>
      </c>
    </row>
    <row r="9650" spans="2:5">
      <c r="B9650" s="139">
        <v>44476</v>
      </c>
      <c r="C9650" t="s">
        <v>564</v>
      </c>
      <c r="D9650" t="s">
        <v>565</v>
      </c>
      <c r="E9650" s="140">
        <v>843</v>
      </c>
    </row>
    <row r="9651" spans="2:5">
      <c r="B9651" s="139">
        <v>44414</v>
      </c>
      <c r="C9651" t="s">
        <v>564</v>
      </c>
      <c r="D9651" t="s">
        <v>563</v>
      </c>
      <c r="E9651" s="140">
        <v>730</v>
      </c>
    </row>
    <row r="9652" spans="2:5">
      <c r="B9652" s="139">
        <v>44239</v>
      </c>
      <c r="C9652" t="s">
        <v>568</v>
      </c>
      <c r="D9652" t="s">
        <v>563</v>
      </c>
      <c r="E9652" s="140">
        <v>457</v>
      </c>
    </row>
    <row r="9653" spans="2:5">
      <c r="B9653" s="139">
        <v>44362</v>
      </c>
      <c r="C9653" t="s">
        <v>564</v>
      </c>
      <c r="D9653" t="s">
        <v>563</v>
      </c>
      <c r="E9653" s="140">
        <v>342</v>
      </c>
    </row>
    <row r="9654" spans="2:5">
      <c r="B9654" s="139">
        <v>44383</v>
      </c>
      <c r="C9654" t="s">
        <v>561</v>
      </c>
      <c r="D9654" t="s">
        <v>565</v>
      </c>
      <c r="E9654" s="140">
        <v>405</v>
      </c>
    </row>
    <row r="9655" spans="2:5">
      <c r="B9655" s="139">
        <v>44489</v>
      </c>
      <c r="C9655" t="s">
        <v>567</v>
      </c>
      <c r="D9655" t="s">
        <v>565</v>
      </c>
      <c r="E9655" s="140">
        <v>668</v>
      </c>
    </row>
    <row r="9656" spans="2:5">
      <c r="B9656" s="139">
        <v>44257</v>
      </c>
      <c r="C9656" t="s">
        <v>566</v>
      </c>
      <c r="D9656" t="s">
        <v>563</v>
      </c>
      <c r="E9656" s="140">
        <v>306</v>
      </c>
    </row>
    <row r="9657" spans="2:5">
      <c r="B9657" s="139">
        <v>44313</v>
      </c>
      <c r="C9657" t="s">
        <v>571</v>
      </c>
      <c r="D9657" t="s">
        <v>563</v>
      </c>
      <c r="E9657" s="140">
        <v>263</v>
      </c>
    </row>
    <row r="9658" spans="2:5">
      <c r="B9658" s="139">
        <v>44479</v>
      </c>
      <c r="C9658" t="s">
        <v>564</v>
      </c>
      <c r="D9658" t="s">
        <v>563</v>
      </c>
      <c r="E9658" s="140">
        <v>942</v>
      </c>
    </row>
    <row r="9659" spans="2:5">
      <c r="B9659" s="139">
        <v>44275</v>
      </c>
      <c r="C9659" t="s">
        <v>568</v>
      </c>
      <c r="D9659" t="s">
        <v>563</v>
      </c>
      <c r="E9659" s="140">
        <v>452</v>
      </c>
    </row>
    <row r="9660" spans="2:5">
      <c r="B9660" s="139">
        <v>44207</v>
      </c>
      <c r="C9660" t="s">
        <v>570</v>
      </c>
      <c r="D9660" t="s">
        <v>563</v>
      </c>
      <c r="E9660" s="140">
        <v>772</v>
      </c>
    </row>
    <row r="9661" spans="2:5">
      <c r="B9661" s="139">
        <v>44287</v>
      </c>
      <c r="C9661" t="s">
        <v>566</v>
      </c>
      <c r="D9661" t="s">
        <v>563</v>
      </c>
      <c r="E9661" s="140">
        <v>967</v>
      </c>
    </row>
    <row r="9662" spans="2:5">
      <c r="B9662" s="139">
        <v>44335</v>
      </c>
      <c r="C9662" t="s">
        <v>568</v>
      </c>
      <c r="D9662" t="s">
        <v>563</v>
      </c>
      <c r="E9662" s="140">
        <v>213</v>
      </c>
    </row>
    <row r="9663" spans="2:5">
      <c r="B9663" s="139">
        <v>44203</v>
      </c>
      <c r="C9663" t="s">
        <v>564</v>
      </c>
      <c r="D9663" t="s">
        <v>565</v>
      </c>
      <c r="E9663" s="140">
        <v>574</v>
      </c>
    </row>
    <row r="9664" spans="2:5">
      <c r="B9664" s="139">
        <v>44281</v>
      </c>
      <c r="C9664" t="s">
        <v>561</v>
      </c>
      <c r="D9664" t="s">
        <v>563</v>
      </c>
      <c r="E9664" s="140">
        <v>309</v>
      </c>
    </row>
    <row r="9665" spans="2:5">
      <c r="B9665" s="139">
        <v>44371</v>
      </c>
      <c r="C9665" t="s">
        <v>566</v>
      </c>
      <c r="D9665" t="s">
        <v>565</v>
      </c>
      <c r="E9665" s="140">
        <v>214</v>
      </c>
    </row>
    <row r="9666" spans="2:5">
      <c r="B9666" s="139">
        <v>44547</v>
      </c>
      <c r="C9666" t="s">
        <v>562</v>
      </c>
      <c r="D9666" t="s">
        <v>565</v>
      </c>
      <c r="E9666" s="140">
        <v>771</v>
      </c>
    </row>
    <row r="9667" spans="2:5">
      <c r="B9667" s="139">
        <v>44500</v>
      </c>
      <c r="C9667" t="s">
        <v>569</v>
      </c>
      <c r="D9667" t="s">
        <v>563</v>
      </c>
      <c r="E9667" s="140">
        <v>148</v>
      </c>
    </row>
    <row r="9668" spans="2:5">
      <c r="B9668" s="139">
        <v>44376</v>
      </c>
      <c r="C9668" t="s">
        <v>570</v>
      </c>
      <c r="D9668" t="s">
        <v>563</v>
      </c>
      <c r="E9668" s="140">
        <v>478</v>
      </c>
    </row>
    <row r="9669" spans="2:5">
      <c r="B9669" s="139">
        <v>44375</v>
      </c>
      <c r="C9669" t="s">
        <v>562</v>
      </c>
      <c r="D9669" t="s">
        <v>563</v>
      </c>
      <c r="E9669" s="140">
        <v>117</v>
      </c>
    </row>
    <row r="9670" spans="2:5">
      <c r="B9670" s="139">
        <v>44516</v>
      </c>
      <c r="C9670" t="s">
        <v>562</v>
      </c>
      <c r="D9670" t="s">
        <v>563</v>
      </c>
      <c r="E9670" s="140">
        <v>206</v>
      </c>
    </row>
    <row r="9671" spans="2:5">
      <c r="B9671" s="139">
        <v>44372</v>
      </c>
      <c r="C9671" t="s">
        <v>568</v>
      </c>
      <c r="D9671" t="s">
        <v>560</v>
      </c>
      <c r="E9671" s="140">
        <v>227</v>
      </c>
    </row>
    <row r="9672" spans="2:5">
      <c r="B9672" s="139">
        <v>44483</v>
      </c>
      <c r="C9672" t="s">
        <v>562</v>
      </c>
      <c r="D9672" t="s">
        <v>560</v>
      </c>
      <c r="E9672" s="140">
        <v>124</v>
      </c>
    </row>
    <row r="9673" spans="2:5">
      <c r="B9673" s="139">
        <v>44337</v>
      </c>
      <c r="C9673" t="s">
        <v>559</v>
      </c>
      <c r="D9673" t="s">
        <v>563</v>
      </c>
      <c r="E9673" s="140">
        <v>316</v>
      </c>
    </row>
    <row r="9674" spans="2:5">
      <c r="B9674" s="139">
        <v>44438</v>
      </c>
      <c r="C9674" t="s">
        <v>564</v>
      </c>
      <c r="D9674" t="s">
        <v>565</v>
      </c>
      <c r="E9674" s="140">
        <v>457</v>
      </c>
    </row>
    <row r="9675" spans="2:5">
      <c r="B9675" s="139">
        <v>44334</v>
      </c>
      <c r="C9675" t="s">
        <v>567</v>
      </c>
      <c r="D9675" t="s">
        <v>563</v>
      </c>
      <c r="E9675" s="140">
        <v>459</v>
      </c>
    </row>
    <row r="9676" spans="2:5">
      <c r="B9676" s="139">
        <v>44484</v>
      </c>
      <c r="C9676" t="s">
        <v>564</v>
      </c>
      <c r="D9676" t="s">
        <v>560</v>
      </c>
      <c r="E9676" s="140">
        <v>373</v>
      </c>
    </row>
    <row r="9677" spans="2:5">
      <c r="B9677" s="139">
        <v>44238</v>
      </c>
      <c r="C9677" t="s">
        <v>571</v>
      </c>
      <c r="D9677" t="s">
        <v>560</v>
      </c>
      <c r="E9677" s="140">
        <v>390</v>
      </c>
    </row>
    <row r="9678" spans="2:5">
      <c r="B9678" s="139">
        <v>44285</v>
      </c>
      <c r="C9678" t="s">
        <v>564</v>
      </c>
      <c r="D9678" t="s">
        <v>560</v>
      </c>
      <c r="E9678" s="140">
        <v>138</v>
      </c>
    </row>
    <row r="9679" spans="2:5">
      <c r="B9679" s="139">
        <v>44279</v>
      </c>
      <c r="C9679" t="s">
        <v>561</v>
      </c>
      <c r="D9679" t="s">
        <v>560</v>
      </c>
      <c r="E9679" s="140">
        <v>521</v>
      </c>
    </row>
    <row r="9680" spans="2:5">
      <c r="B9680" s="139">
        <v>44372</v>
      </c>
      <c r="C9680" t="s">
        <v>568</v>
      </c>
      <c r="D9680" t="s">
        <v>565</v>
      </c>
      <c r="E9680" s="140">
        <v>461</v>
      </c>
    </row>
    <row r="9681" spans="2:5">
      <c r="B9681" s="139">
        <v>44415</v>
      </c>
      <c r="C9681" t="s">
        <v>562</v>
      </c>
      <c r="D9681" t="s">
        <v>563</v>
      </c>
      <c r="E9681" s="140">
        <v>917</v>
      </c>
    </row>
    <row r="9682" spans="2:5">
      <c r="B9682" s="139">
        <v>44367</v>
      </c>
      <c r="C9682" t="s">
        <v>562</v>
      </c>
      <c r="D9682" t="s">
        <v>563</v>
      </c>
      <c r="E9682" s="140">
        <v>626</v>
      </c>
    </row>
    <row r="9683" spans="2:5">
      <c r="B9683" s="139">
        <v>44228</v>
      </c>
      <c r="C9683" t="s">
        <v>559</v>
      </c>
      <c r="D9683" t="s">
        <v>560</v>
      </c>
      <c r="E9683" s="140">
        <v>903</v>
      </c>
    </row>
    <row r="9684" spans="2:5">
      <c r="B9684" s="139">
        <v>44373</v>
      </c>
      <c r="C9684" t="s">
        <v>561</v>
      </c>
      <c r="D9684" t="s">
        <v>565</v>
      </c>
      <c r="E9684" s="140">
        <v>538</v>
      </c>
    </row>
    <row r="9685" spans="2:5">
      <c r="B9685" s="139">
        <v>44422</v>
      </c>
      <c r="C9685" t="s">
        <v>566</v>
      </c>
      <c r="D9685" t="s">
        <v>563</v>
      </c>
      <c r="E9685" s="140">
        <v>573</v>
      </c>
    </row>
    <row r="9686" spans="2:5">
      <c r="B9686" s="139">
        <v>44273</v>
      </c>
      <c r="C9686" t="s">
        <v>562</v>
      </c>
      <c r="D9686" t="s">
        <v>560</v>
      </c>
      <c r="E9686" s="140">
        <v>660</v>
      </c>
    </row>
    <row r="9687" spans="2:5">
      <c r="B9687" s="139">
        <v>44315</v>
      </c>
      <c r="C9687" t="s">
        <v>568</v>
      </c>
      <c r="D9687" t="s">
        <v>560</v>
      </c>
      <c r="E9687" s="140">
        <v>827</v>
      </c>
    </row>
    <row r="9688" spans="2:5">
      <c r="B9688" s="139">
        <v>44399</v>
      </c>
      <c r="C9688" t="s">
        <v>567</v>
      </c>
      <c r="D9688" t="s">
        <v>565</v>
      </c>
      <c r="E9688" s="140">
        <v>353</v>
      </c>
    </row>
    <row r="9689" spans="2:5">
      <c r="B9689" s="139">
        <v>44551</v>
      </c>
      <c r="C9689" t="s">
        <v>571</v>
      </c>
      <c r="D9689" t="s">
        <v>563</v>
      </c>
      <c r="E9689" s="140">
        <v>131</v>
      </c>
    </row>
    <row r="9690" spans="2:5">
      <c r="B9690" s="139">
        <v>44252</v>
      </c>
      <c r="C9690" t="s">
        <v>559</v>
      </c>
      <c r="D9690" t="s">
        <v>563</v>
      </c>
      <c r="E9690" s="140">
        <v>445</v>
      </c>
    </row>
    <row r="9691" spans="2:5">
      <c r="B9691" s="139">
        <v>44552</v>
      </c>
      <c r="C9691" t="s">
        <v>569</v>
      </c>
      <c r="D9691" t="s">
        <v>565</v>
      </c>
      <c r="E9691" s="140">
        <v>941</v>
      </c>
    </row>
    <row r="9692" spans="2:5">
      <c r="B9692" s="139">
        <v>44215</v>
      </c>
      <c r="C9692" t="s">
        <v>570</v>
      </c>
      <c r="D9692" t="s">
        <v>563</v>
      </c>
      <c r="E9692" s="140">
        <v>957</v>
      </c>
    </row>
    <row r="9693" spans="2:5">
      <c r="B9693" s="139">
        <v>44458</v>
      </c>
      <c r="C9693" t="s">
        <v>561</v>
      </c>
      <c r="D9693" t="s">
        <v>563</v>
      </c>
      <c r="E9693" s="140">
        <v>746</v>
      </c>
    </row>
    <row r="9694" spans="2:5">
      <c r="B9694" s="139">
        <v>44204</v>
      </c>
      <c r="C9694" t="s">
        <v>567</v>
      </c>
      <c r="D9694" t="s">
        <v>560</v>
      </c>
      <c r="E9694" s="140">
        <v>166</v>
      </c>
    </row>
    <row r="9695" spans="2:5">
      <c r="B9695" s="139">
        <v>44255</v>
      </c>
      <c r="C9695" t="s">
        <v>559</v>
      </c>
      <c r="D9695" t="s">
        <v>563</v>
      </c>
      <c r="E9695" s="140">
        <v>186</v>
      </c>
    </row>
    <row r="9696" spans="2:5">
      <c r="B9696" s="139">
        <v>44437</v>
      </c>
      <c r="C9696" t="s">
        <v>570</v>
      </c>
      <c r="D9696" t="s">
        <v>563</v>
      </c>
      <c r="E9696" s="140">
        <v>732</v>
      </c>
    </row>
    <row r="9697" spans="2:5">
      <c r="B9697" s="139">
        <v>44453</v>
      </c>
      <c r="C9697" t="s">
        <v>561</v>
      </c>
      <c r="D9697" t="s">
        <v>560</v>
      </c>
      <c r="E9697" s="140">
        <v>227</v>
      </c>
    </row>
    <row r="9698" spans="2:5">
      <c r="B9698" s="139">
        <v>44518</v>
      </c>
      <c r="C9698" t="s">
        <v>571</v>
      </c>
      <c r="D9698" t="s">
        <v>560</v>
      </c>
      <c r="E9698" s="140">
        <v>293</v>
      </c>
    </row>
    <row r="9699" spans="2:5">
      <c r="B9699" s="139">
        <v>44403</v>
      </c>
      <c r="C9699" t="s">
        <v>562</v>
      </c>
      <c r="D9699" t="s">
        <v>563</v>
      </c>
      <c r="E9699" s="140">
        <v>475</v>
      </c>
    </row>
    <row r="9700" spans="2:5">
      <c r="B9700" s="139">
        <v>44262</v>
      </c>
      <c r="C9700" t="s">
        <v>567</v>
      </c>
      <c r="D9700" t="s">
        <v>563</v>
      </c>
      <c r="E9700" s="140">
        <v>630</v>
      </c>
    </row>
    <row r="9701" spans="2:5">
      <c r="B9701" s="139">
        <v>44356</v>
      </c>
      <c r="C9701" t="s">
        <v>561</v>
      </c>
      <c r="D9701" t="s">
        <v>563</v>
      </c>
      <c r="E9701" s="140">
        <v>428</v>
      </c>
    </row>
    <row r="9702" spans="2:5">
      <c r="B9702" s="139">
        <v>44490</v>
      </c>
      <c r="C9702" t="s">
        <v>569</v>
      </c>
      <c r="D9702" t="s">
        <v>563</v>
      </c>
      <c r="E9702" s="140">
        <v>193</v>
      </c>
    </row>
    <row r="9703" spans="2:5">
      <c r="B9703" s="139">
        <v>44447</v>
      </c>
      <c r="C9703" t="s">
        <v>566</v>
      </c>
      <c r="D9703" t="s">
        <v>560</v>
      </c>
      <c r="E9703" s="140">
        <v>163</v>
      </c>
    </row>
    <row r="9704" spans="2:5">
      <c r="B9704" s="139">
        <v>44433</v>
      </c>
      <c r="C9704" t="s">
        <v>564</v>
      </c>
      <c r="D9704" t="s">
        <v>565</v>
      </c>
      <c r="E9704" s="140">
        <v>402</v>
      </c>
    </row>
    <row r="9705" spans="2:5">
      <c r="B9705" s="139">
        <v>44235</v>
      </c>
      <c r="C9705" t="s">
        <v>561</v>
      </c>
      <c r="D9705" t="s">
        <v>563</v>
      </c>
      <c r="E9705" s="140">
        <v>117</v>
      </c>
    </row>
    <row r="9706" spans="2:5">
      <c r="B9706" s="139">
        <v>44401</v>
      </c>
      <c r="C9706" t="s">
        <v>562</v>
      </c>
      <c r="D9706" t="s">
        <v>565</v>
      </c>
      <c r="E9706" s="140">
        <v>228</v>
      </c>
    </row>
    <row r="9707" spans="2:5">
      <c r="B9707" s="139">
        <v>44360</v>
      </c>
      <c r="C9707" t="s">
        <v>564</v>
      </c>
      <c r="D9707" t="s">
        <v>560</v>
      </c>
      <c r="E9707" s="140">
        <v>385</v>
      </c>
    </row>
    <row r="9708" spans="2:5">
      <c r="B9708" s="139">
        <v>44519</v>
      </c>
      <c r="C9708" t="s">
        <v>568</v>
      </c>
      <c r="D9708" t="s">
        <v>563</v>
      </c>
      <c r="E9708" s="140">
        <v>682</v>
      </c>
    </row>
    <row r="9709" spans="2:5">
      <c r="B9709" s="139">
        <v>44289</v>
      </c>
      <c r="C9709" t="s">
        <v>570</v>
      </c>
      <c r="D9709" t="s">
        <v>563</v>
      </c>
      <c r="E9709" s="140">
        <v>981</v>
      </c>
    </row>
    <row r="9710" spans="2:5">
      <c r="B9710" s="139">
        <v>44361</v>
      </c>
      <c r="C9710" t="s">
        <v>568</v>
      </c>
      <c r="D9710" t="s">
        <v>563</v>
      </c>
      <c r="E9710" s="140">
        <v>611</v>
      </c>
    </row>
    <row r="9711" spans="2:5">
      <c r="B9711" s="139">
        <v>44422</v>
      </c>
      <c r="C9711" t="s">
        <v>562</v>
      </c>
      <c r="D9711" t="s">
        <v>563</v>
      </c>
      <c r="E9711" s="140">
        <v>606</v>
      </c>
    </row>
    <row r="9712" spans="2:5">
      <c r="B9712" s="139">
        <v>44513</v>
      </c>
      <c r="C9712" t="s">
        <v>562</v>
      </c>
      <c r="D9712" t="s">
        <v>560</v>
      </c>
      <c r="E9712" s="140">
        <v>601</v>
      </c>
    </row>
    <row r="9713" spans="2:5">
      <c r="B9713" s="139">
        <v>44398</v>
      </c>
      <c r="C9713" t="s">
        <v>562</v>
      </c>
      <c r="D9713" t="s">
        <v>563</v>
      </c>
      <c r="E9713" s="140">
        <v>352</v>
      </c>
    </row>
    <row r="9714" spans="2:5">
      <c r="B9714" s="139">
        <v>44559</v>
      </c>
      <c r="C9714" t="s">
        <v>571</v>
      </c>
      <c r="D9714" t="s">
        <v>563</v>
      </c>
      <c r="E9714" s="140">
        <v>685</v>
      </c>
    </row>
    <row r="9715" spans="2:5">
      <c r="B9715" s="139">
        <v>44291</v>
      </c>
      <c r="C9715" t="s">
        <v>561</v>
      </c>
      <c r="D9715" t="s">
        <v>560</v>
      </c>
      <c r="E9715" s="140">
        <v>734</v>
      </c>
    </row>
    <row r="9716" spans="2:5">
      <c r="B9716" s="139">
        <v>44295</v>
      </c>
      <c r="C9716" t="s">
        <v>564</v>
      </c>
      <c r="D9716" t="s">
        <v>563</v>
      </c>
      <c r="E9716" s="140">
        <v>741</v>
      </c>
    </row>
    <row r="9717" spans="2:5">
      <c r="B9717" s="139">
        <v>44287</v>
      </c>
      <c r="C9717" t="s">
        <v>566</v>
      </c>
      <c r="D9717" t="s">
        <v>560</v>
      </c>
      <c r="E9717" s="140">
        <v>805</v>
      </c>
    </row>
    <row r="9718" spans="2:5">
      <c r="B9718" s="139">
        <v>44210</v>
      </c>
      <c r="C9718" t="s">
        <v>570</v>
      </c>
      <c r="D9718" t="s">
        <v>565</v>
      </c>
      <c r="E9718" s="140">
        <v>686</v>
      </c>
    </row>
    <row r="9719" spans="2:5">
      <c r="B9719" s="139">
        <v>44335</v>
      </c>
      <c r="C9719" t="s">
        <v>567</v>
      </c>
      <c r="D9719" t="s">
        <v>565</v>
      </c>
      <c r="E9719" s="140">
        <v>996</v>
      </c>
    </row>
    <row r="9720" spans="2:5">
      <c r="B9720" s="139">
        <v>44377</v>
      </c>
      <c r="C9720" t="s">
        <v>564</v>
      </c>
      <c r="D9720" t="s">
        <v>560</v>
      </c>
      <c r="E9720" s="140">
        <v>385</v>
      </c>
    </row>
    <row r="9721" spans="2:5">
      <c r="B9721" s="139">
        <v>44432</v>
      </c>
      <c r="C9721" t="s">
        <v>567</v>
      </c>
      <c r="D9721" t="s">
        <v>565</v>
      </c>
      <c r="E9721" s="140">
        <v>338</v>
      </c>
    </row>
    <row r="9722" spans="2:5">
      <c r="B9722" s="139">
        <v>44298</v>
      </c>
      <c r="C9722" t="s">
        <v>571</v>
      </c>
      <c r="D9722" t="s">
        <v>560</v>
      </c>
      <c r="E9722" s="140">
        <v>890</v>
      </c>
    </row>
    <row r="9723" spans="2:5">
      <c r="B9723" s="139">
        <v>44350</v>
      </c>
      <c r="C9723" t="s">
        <v>569</v>
      </c>
      <c r="D9723" t="s">
        <v>560</v>
      </c>
      <c r="E9723" s="140">
        <v>975</v>
      </c>
    </row>
    <row r="9724" spans="2:5">
      <c r="B9724" s="139">
        <v>44366</v>
      </c>
      <c r="C9724" t="s">
        <v>570</v>
      </c>
      <c r="D9724" t="s">
        <v>563</v>
      </c>
      <c r="E9724" s="140">
        <v>336</v>
      </c>
    </row>
    <row r="9725" spans="2:5">
      <c r="B9725" s="139">
        <v>44288</v>
      </c>
      <c r="C9725" t="s">
        <v>569</v>
      </c>
      <c r="D9725" t="s">
        <v>560</v>
      </c>
      <c r="E9725" s="140">
        <v>956</v>
      </c>
    </row>
    <row r="9726" spans="2:5">
      <c r="B9726" s="139">
        <v>44216</v>
      </c>
      <c r="C9726" t="s">
        <v>561</v>
      </c>
      <c r="D9726" t="s">
        <v>560</v>
      </c>
      <c r="E9726" s="140">
        <v>950</v>
      </c>
    </row>
    <row r="9727" spans="2:5">
      <c r="B9727" s="139">
        <v>44388</v>
      </c>
      <c r="C9727" t="s">
        <v>559</v>
      </c>
      <c r="D9727" t="s">
        <v>563</v>
      </c>
      <c r="E9727" s="140">
        <v>386</v>
      </c>
    </row>
    <row r="9728" spans="2:5">
      <c r="B9728" s="139">
        <v>44506</v>
      </c>
      <c r="C9728" t="s">
        <v>568</v>
      </c>
      <c r="D9728" t="s">
        <v>560</v>
      </c>
      <c r="E9728" s="140">
        <v>937</v>
      </c>
    </row>
    <row r="9729" spans="2:5">
      <c r="B9729" s="139">
        <v>44362</v>
      </c>
      <c r="C9729" t="s">
        <v>562</v>
      </c>
      <c r="D9729" t="s">
        <v>560</v>
      </c>
      <c r="E9729" s="140">
        <v>871</v>
      </c>
    </row>
    <row r="9730" spans="2:5">
      <c r="B9730" s="139">
        <v>44550</v>
      </c>
      <c r="C9730" t="s">
        <v>571</v>
      </c>
      <c r="D9730" t="s">
        <v>565</v>
      </c>
      <c r="E9730" s="140">
        <v>104</v>
      </c>
    </row>
    <row r="9731" spans="2:5">
      <c r="B9731" s="139">
        <v>44545</v>
      </c>
      <c r="C9731" t="s">
        <v>571</v>
      </c>
      <c r="D9731" t="s">
        <v>565</v>
      </c>
      <c r="E9731" s="140">
        <v>573</v>
      </c>
    </row>
    <row r="9732" spans="2:5">
      <c r="B9732" s="139">
        <v>44201</v>
      </c>
      <c r="C9732" t="s">
        <v>568</v>
      </c>
      <c r="D9732" t="s">
        <v>560</v>
      </c>
      <c r="E9732" s="140">
        <v>364</v>
      </c>
    </row>
    <row r="9733" spans="2:5">
      <c r="B9733" s="139">
        <v>44420</v>
      </c>
      <c r="C9733" t="s">
        <v>562</v>
      </c>
      <c r="D9733" t="s">
        <v>565</v>
      </c>
      <c r="E9733" s="140">
        <v>353</v>
      </c>
    </row>
    <row r="9734" spans="2:5">
      <c r="B9734" s="139">
        <v>44412</v>
      </c>
      <c r="C9734" t="s">
        <v>566</v>
      </c>
      <c r="D9734" t="s">
        <v>563</v>
      </c>
      <c r="E9734" s="140">
        <v>598</v>
      </c>
    </row>
    <row r="9735" spans="2:5">
      <c r="B9735" s="139">
        <v>44258</v>
      </c>
      <c r="C9735" t="s">
        <v>559</v>
      </c>
      <c r="D9735" t="s">
        <v>563</v>
      </c>
      <c r="E9735" s="140">
        <v>651</v>
      </c>
    </row>
    <row r="9736" spans="2:5">
      <c r="B9736" s="139">
        <v>44211</v>
      </c>
      <c r="C9736" t="s">
        <v>564</v>
      </c>
      <c r="D9736" t="s">
        <v>563</v>
      </c>
      <c r="E9736" s="140">
        <v>729</v>
      </c>
    </row>
    <row r="9737" spans="2:5">
      <c r="B9737" s="139">
        <v>44515</v>
      </c>
      <c r="C9737" t="s">
        <v>567</v>
      </c>
      <c r="D9737" t="s">
        <v>560</v>
      </c>
      <c r="E9737" s="140">
        <v>792</v>
      </c>
    </row>
    <row r="9738" spans="2:5">
      <c r="B9738" s="139">
        <v>44282</v>
      </c>
      <c r="C9738" t="s">
        <v>570</v>
      </c>
      <c r="D9738" t="s">
        <v>565</v>
      </c>
      <c r="E9738" s="140">
        <v>334</v>
      </c>
    </row>
    <row r="9739" spans="2:5">
      <c r="B9739" s="139">
        <v>44204</v>
      </c>
      <c r="C9739" t="s">
        <v>569</v>
      </c>
      <c r="D9739" t="s">
        <v>563</v>
      </c>
      <c r="E9739" s="140">
        <v>448</v>
      </c>
    </row>
    <row r="9740" spans="2:5">
      <c r="B9740" s="139">
        <v>44227</v>
      </c>
      <c r="C9740" t="s">
        <v>559</v>
      </c>
      <c r="D9740" t="s">
        <v>560</v>
      </c>
      <c r="E9740" s="140">
        <v>119</v>
      </c>
    </row>
    <row r="9741" spans="2:5">
      <c r="B9741" s="139">
        <v>44532</v>
      </c>
      <c r="C9741" t="s">
        <v>564</v>
      </c>
      <c r="D9741" t="s">
        <v>560</v>
      </c>
      <c r="E9741" s="140">
        <v>494</v>
      </c>
    </row>
    <row r="9742" spans="2:5">
      <c r="B9742" s="139">
        <v>44272</v>
      </c>
      <c r="C9742" t="s">
        <v>566</v>
      </c>
      <c r="D9742" t="s">
        <v>563</v>
      </c>
      <c r="E9742" s="140">
        <v>439</v>
      </c>
    </row>
    <row r="9743" spans="2:5">
      <c r="B9743" s="139">
        <v>44207</v>
      </c>
      <c r="C9743" t="s">
        <v>568</v>
      </c>
      <c r="D9743" t="s">
        <v>563</v>
      </c>
      <c r="E9743" s="140">
        <v>551</v>
      </c>
    </row>
    <row r="9744" spans="2:5">
      <c r="B9744" s="139">
        <v>44535</v>
      </c>
      <c r="C9744" t="s">
        <v>561</v>
      </c>
      <c r="D9744" t="s">
        <v>563</v>
      </c>
      <c r="E9744" s="140">
        <v>826</v>
      </c>
    </row>
    <row r="9745" spans="2:5">
      <c r="B9745" s="139">
        <v>44492</v>
      </c>
      <c r="C9745" t="s">
        <v>568</v>
      </c>
      <c r="D9745" t="s">
        <v>560</v>
      </c>
      <c r="E9745" s="140">
        <v>576</v>
      </c>
    </row>
    <row r="9746" spans="2:5">
      <c r="B9746" s="139">
        <v>44207</v>
      </c>
      <c r="C9746" t="s">
        <v>559</v>
      </c>
      <c r="D9746" t="s">
        <v>565</v>
      </c>
      <c r="E9746" s="140">
        <v>128</v>
      </c>
    </row>
    <row r="9747" spans="2:5">
      <c r="B9747" s="139">
        <v>44310</v>
      </c>
      <c r="C9747" t="s">
        <v>561</v>
      </c>
      <c r="D9747" t="s">
        <v>560</v>
      </c>
      <c r="E9747" s="140">
        <v>204</v>
      </c>
    </row>
    <row r="9748" spans="2:5">
      <c r="B9748" s="139">
        <v>44438</v>
      </c>
      <c r="C9748" t="s">
        <v>567</v>
      </c>
      <c r="D9748" t="s">
        <v>565</v>
      </c>
      <c r="E9748" s="140">
        <v>375</v>
      </c>
    </row>
    <row r="9749" spans="2:5">
      <c r="B9749" s="139">
        <v>44411</v>
      </c>
      <c r="C9749" t="s">
        <v>559</v>
      </c>
      <c r="D9749" t="s">
        <v>565</v>
      </c>
      <c r="E9749" s="140">
        <v>506</v>
      </c>
    </row>
    <row r="9750" spans="2:5">
      <c r="B9750" s="139">
        <v>44261</v>
      </c>
      <c r="C9750" t="s">
        <v>567</v>
      </c>
      <c r="D9750" t="s">
        <v>565</v>
      </c>
      <c r="E9750" s="140">
        <v>541</v>
      </c>
    </row>
    <row r="9751" spans="2:5">
      <c r="B9751" s="139">
        <v>44408</v>
      </c>
      <c r="C9751" t="s">
        <v>566</v>
      </c>
      <c r="D9751" t="s">
        <v>565</v>
      </c>
      <c r="E9751" s="140">
        <v>419</v>
      </c>
    </row>
    <row r="9752" spans="2:5">
      <c r="B9752" s="139">
        <v>44319</v>
      </c>
      <c r="C9752" t="s">
        <v>564</v>
      </c>
      <c r="D9752" t="s">
        <v>560</v>
      </c>
      <c r="E9752" s="140">
        <v>223</v>
      </c>
    </row>
    <row r="9753" spans="2:5">
      <c r="B9753" s="139">
        <v>44349</v>
      </c>
      <c r="C9753" t="s">
        <v>567</v>
      </c>
      <c r="D9753" t="s">
        <v>563</v>
      </c>
      <c r="E9753" s="140">
        <v>218</v>
      </c>
    </row>
    <row r="9754" spans="2:5">
      <c r="B9754" s="139">
        <v>44300</v>
      </c>
      <c r="C9754" t="s">
        <v>561</v>
      </c>
      <c r="D9754" t="s">
        <v>560</v>
      </c>
      <c r="E9754" s="140">
        <v>854</v>
      </c>
    </row>
    <row r="9755" spans="2:5">
      <c r="B9755" s="139">
        <v>44408</v>
      </c>
      <c r="C9755" t="s">
        <v>566</v>
      </c>
      <c r="D9755" t="s">
        <v>565</v>
      </c>
      <c r="E9755" s="140">
        <v>135</v>
      </c>
    </row>
    <row r="9756" spans="2:5">
      <c r="B9756" s="139">
        <v>44485</v>
      </c>
      <c r="C9756" t="s">
        <v>566</v>
      </c>
      <c r="D9756" t="s">
        <v>565</v>
      </c>
      <c r="E9756" s="140">
        <v>494</v>
      </c>
    </row>
    <row r="9757" spans="2:5">
      <c r="B9757" s="139">
        <v>44359</v>
      </c>
      <c r="C9757" t="s">
        <v>567</v>
      </c>
      <c r="D9757" t="s">
        <v>563</v>
      </c>
      <c r="E9757" s="140">
        <v>936</v>
      </c>
    </row>
    <row r="9758" spans="2:5">
      <c r="B9758" s="139">
        <v>44350</v>
      </c>
      <c r="C9758" t="s">
        <v>559</v>
      </c>
      <c r="D9758" t="s">
        <v>560</v>
      </c>
      <c r="E9758" s="140">
        <v>397</v>
      </c>
    </row>
    <row r="9759" spans="2:5">
      <c r="B9759" s="139">
        <v>44356</v>
      </c>
      <c r="C9759" t="s">
        <v>559</v>
      </c>
      <c r="D9759" t="s">
        <v>565</v>
      </c>
      <c r="E9759" s="140">
        <v>601</v>
      </c>
    </row>
    <row r="9760" spans="2:5">
      <c r="B9760" s="139">
        <v>44298</v>
      </c>
      <c r="C9760" t="s">
        <v>567</v>
      </c>
      <c r="D9760" t="s">
        <v>563</v>
      </c>
      <c r="E9760" s="140">
        <v>890</v>
      </c>
    </row>
    <row r="9761" spans="2:5">
      <c r="B9761" s="139">
        <v>44309</v>
      </c>
      <c r="C9761" t="s">
        <v>564</v>
      </c>
      <c r="D9761" t="s">
        <v>560</v>
      </c>
      <c r="E9761" s="140">
        <v>441</v>
      </c>
    </row>
    <row r="9762" spans="2:5">
      <c r="B9762" s="139">
        <v>44389</v>
      </c>
      <c r="C9762" t="s">
        <v>567</v>
      </c>
      <c r="D9762" t="s">
        <v>565</v>
      </c>
      <c r="E9762" s="140">
        <v>697</v>
      </c>
    </row>
    <row r="9763" spans="2:5">
      <c r="B9763" s="139">
        <v>44293</v>
      </c>
      <c r="C9763" t="s">
        <v>570</v>
      </c>
      <c r="D9763" t="s">
        <v>563</v>
      </c>
      <c r="E9763" s="140">
        <v>639</v>
      </c>
    </row>
    <row r="9764" spans="2:5">
      <c r="B9764" s="139">
        <v>44299</v>
      </c>
      <c r="C9764" t="s">
        <v>559</v>
      </c>
      <c r="D9764" t="s">
        <v>565</v>
      </c>
      <c r="E9764" s="140">
        <v>727</v>
      </c>
    </row>
    <row r="9765" spans="2:5">
      <c r="B9765" s="139">
        <v>44491</v>
      </c>
      <c r="C9765" t="s">
        <v>569</v>
      </c>
      <c r="D9765" t="s">
        <v>563</v>
      </c>
      <c r="E9765" s="140">
        <v>201</v>
      </c>
    </row>
    <row r="9766" spans="2:5">
      <c r="B9766" s="139">
        <v>44413</v>
      </c>
      <c r="C9766" t="s">
        <v>568</v>
      </c>
      <c r="D9766" t="s">
        <v>565</v>
      </c>
      <c r="E9766" s="140">
        <v>523</v>
      </c>
    </row>
    <row r="9767" spans="2:5">
      <c r="B9767" s="139">
        <v>44370</v>
      </c>
      <c r="C9767" t="s">
        <v>566</v>
      </c>
      <c r="D9767" t="s">
        <v>563</v>
      </c>
      <c r="E9767" s="140">
        <v>551</v>
      </c>
    </row>
    <row r="9768" spans="2:5">
      <c r="B9768" s="139">
        <v>44422</v>
      </c>
      <c r="C9768" t="s">
        <v>559</v>
      </c>
      <c r="D9768" t="s">
        <v>560</v>
      </c>
      <c r="E9768" s="140">
        <v>690</v>
      </c>
    </row>
    <row r="9769" spans="2:5">
      <c r="B9769" s="139">
        <v>44533</v>
      </c>
      <c r="C9769" t="s">
        <v>562</v>
      </c>
      <c r="D9769" t="s">
        <v>560</v>
      </c>
      <c r="E9769" s="140">
        <v>739</v>
      </c>
    </row>
    <row r="9770" spans="2:5">
      <c r="B9770" s="139">
        <v>44445</v>
      </c>
      <c r="C9770" t="s">
        <v>567</v>
      </c>
      <c r="D9770" t="s">
        <v>560</v>
      </c>
      <c r="E9770" s="140">
        <v>493</v>
      </c>
    </row>
    <row r="9771" spans="2:5">
      <c r="B9771" s="139">
        <v>44469</v>
      </c>
      <c r="C9771" t="s">
        <v>569</v>
      </c>
      <c r="D9771" t="s">
        <v>565</v>
      </c>
      <c r="E9771" s="140">
        <v>543</v>
      </c>
    </row>
    <row r="9772" spans="2:5">
      <c r="B9772" s="139">
        <v>44327</v>
      </c>
      <c r="C9772" t="s">
        <v>569</v>
      </c>
      <c r="D9772" t="s">
        <v>560</v>
      </c>
      <c r="E9772" s="140">
        <v>428</v>
      </c>
    </row>
    <row r="9773" spans="2:5">
      <c r="B9773" s="139">
        <v>44201</v>
      </c>
      <c r="C9773" t="s">
        <v>571</v>
      </c>
      <c r="D9773" t="s">
        <v>560</v>
      </c>
      <c r="E9773" s="140">
        <v>463</v>
      </c>
    </row>
    <row r="9774" spans="2:5">
      <c r="B9774" s="139">
        <v>44219</v>
      </c>
      <c r="C9774" t="s">
        <v>562</v>
      </c>
      <c r="D9774" t="s">
        <v>565</v>
      </c>
      <c r="E9774" s="140">
        <v>238</v>
      </c>
    </row>
    <row r="9775" spans="2:5">
      <c r="B9775" s="139">
        <v>44424</v>
      </c>
      <c r="C9775" t="s">
        <v>569</v>
      </c>
      <c r="D9775" t="s">
        <v>560</v>
      </c>
      <c r="E9775" s="140">
        <v>129</v>
      </c>
    </row>
    <row r="9776" spans="2:5">
      <c r="B9776" s="139">
        <v>44559</v>
      </c>
      <c r="C9776" t="s">
        <v>568</v>
      </c>
      <c r="D9776" t="s">
        <v>560</v>
      </c>
      <c r="E9776" s="140">
        <v>364</v>
      </c>
    </row>
    <row r="9777" spans="2:5">
      <c r="B9777" s="139">
        <v>44514</v>
      </c>
      <c r="C9777" t="s">
        <v>562</v>
      </c>
      <c r="D9777" t="s">
        <v>563</v>
      </c>
      <c r="E9777" s="140">
        <v>221</v>
      </c>
    </row>
    <row r="9778" spans="2:5">
      <c r="B9778" s="139">
        <v>44476</v>
      </c>
      <c r="C9778" t="s">
        <v>564</v>
      </c>
      <c r="D9778" t="s">
        <v>565</v>
      </c>
      <c r="E9778" s="140">
        <v>629</v>
      </c>
    </row>
    <row r="9779" spans="2:5">
      <c r="B9779" s="139">
        <v>44461</v>
      </c>
      <c r="C9779" t="s">
        <v>564</v>
      </c>
      <c r="D9779" t="s">
        <v>560</v>
      </c>
      <c r="E9779" s="140">
        <v>497</v>
      </c>
    </row>
    <row r="9780" spans="2:5">
      <c r="B9780" s="139">
        <v>44206</v>
      </c>
      <c r="C9780" t="s">
        <v>567</v>
      </c>
      <c r="D9780" t="s">
        <v>560</v>
      </c>
      <c r="E9780" s="140">
        <v>424</v>
      </c>
    </row>
    <row r="9781" spans="2:5">
      <c r="B9781" s="139">
        <v>44537</v>
      </c>
      <c r="C9781" t="s">
        <v>571</v>
      </c>
      <c r="D9781" t="s">
        <v>560</v>
      </c>
      <c r="E9781" s="140">
        <v>583</v>
      </c>
    </row>
    <row r="9782" spans="2:5">
      <c r="B9782" s="139">
        <v>44202</v>
      </c>
      <c r="C9782" t="s">
        <v>561</v>
      </c>
      <c r="D9782" t="s">
        <v>563</v>
      </c>
      <c r="E9782" s="140">
        <v>260</v>
      </c>
    </row>
    <row r="9783" spans="2:5">
      <c r="B9783" s="139">
        <v>44251</v>
      </c>
      <c r="C9783" t="s">
        <v>567</v>
      </c>
      <c r="D9783" t="s">
        <v>563</v>
      </c>
      <c r="E9783" s="140">
        <v>787</v>
      </c>
    </row>
    <row r="9784" spans="2:5">
      <c r="B9784" s="139">
        <v>44521</v>
      </c>
      <c r="C9784" t="s">
        <v>561</v>
      </c>
      <c r="D9784" t="s">
        <v>565</v>
      </c>
      <c r="E9784" s="140">
        <v>580</v>
      </c>
    </row>
    <row r="9785" spans="2:5">
      <c r="B9785" s="139">
        <v>44361</v>
      </c>
      <c r="C9785" t="s">
        <v>559</v>
      </c>
      <c r="D9785" t="s">
        <v>565</v>
      </c>
      <c r="E9785" s="140">
        <v>265</v>
      </c>
    </row>
    <row r="9786" spans="2:5">
      <c r="B9786" s="139">
        <v>44303</v>
      </c>
      <c r="C9786" t="s">
        <v>564</v>
      </c>
      <c r="D9786" t="s">
        <v>560</v>
      </c>
      <c r="E9786" s="140">
        <v>534</v>
      </c>
    </row>
    <row r="9787" spans="2:5">
      <c r="B9787" s="139">
        <v>44442</v>
      </c>
      <c r="C9787" t="s">
        <v>566</v>
      </c>
      <c r="D9787" t="s">
        <v>563</v>
      </c>
      <c r="E9787" s="140">
        <v>942</v>
      </c>
    </row>
    <row r="9788" spans="2:5">
      <c r="B9788" s="139">
        <v>44393</v>
      </c>
      <c r="C9788" t="s">
        <v>569</v>
      </c>
      <c r="D9788" t="s">
        <v>565</v>
      </c>
      <c r="E9788" s="140">
        <v>702</v>
      </c>
    </row>
    <row r="9789" spans="2:5">
      <c r="B9789" s="139">
        <v>44304</v>
      </c>
      <c r="C9789" t="s">
        <v>566</v>
      </c>
      <c r="D9789" t="s">
        <v>563</v>
      </c>
      <c r="E9789" s="140">
        <v>220</v>
      </c>
    </row>
    <row r="9790" spans="2:5">
      <c r="B9790" s="139">
        <v>44256</v>
      </c>
      <c r="C9790" t="s">
        <v>569</v>
      </c>
      <c r="D9790" t="s">
        <v>560</v>
      </c>
      <c r="E9790" s="140">
        <v>178</v>
      </c>
    </row>
    <row r="9791" spans="2:5">
      <c r="B9791" s="139">
        <v>44385</v>
      </c>
      <c r="C9791" t="s">
        <v>564</v>
      </c>
      <c r="D9791" t="s">
        <v>565</v>
      </c>
      <c r="E9791" s="140">
        <v>495</v>
      </c>
    </row>
    <row r="9792" spans="2:5">
      <c r="B9792" s="139">
        <v>44199</v>
      </c>
      <c r="C9792" t="s">
        <v>564</v>
      </c>
      <c r="D9792" t="s">
        <v>563</v>
      </c>
      <c r="E9792" s="140">
        <v>462</v>
      </c>
    </row>
    <row r="9793" spans="2:5">
      <c r="B9793" s="139">
        <v>44380</v>
      </c>
      <c r="C9793" t="s">
        <v>567</v>
      </c>
      <c r="D9793" t="s">
        <v>565</v>
      </c>
      <c r="E9793" s="140">
        <v>909</v>
      </c>
    </row>
    <row r="9794" spans="2:5">
      <c r="B9794" s="139">
        <v>44310</v>
      </c>
      <c r="C9794" t="s">
        <v>566</v>
      </c>
      <c r="D9794" t="s">
        <v>565</v>
      </c>
      <c r="E9794" s="140">
        <v>439</v>
      </c>
    </row>
    <row r="9795" spans="2:5">
      <c r="B9795" s="139">
        <v>44275</v>
      </c>
      <c r="C9795" t="s">
        <v>562</v>
      </c>
      <c r="D9795" t="s">
        <v>560</v>
      </c>
      <c r="E9795" s="140">
        <v>936</v>
      </c>
    </row>
    <row r="9796" spans="2:5">
      <c r="B9796" s="139">
        <v>44222</v>
      </c>
      <c r="C9796" t="s">
        <v>559</v>
      </c>
      <c r="D9796" t="s">
        <v>565</v>
      </c>
      <c r="E9796" s="140">
        <v>575</v>
      </c>
    </row>
    <row r="9797" spans="2:5">
      <c r="B9797" s="139">
        <v>44311</v>
      </c>
      <c r="C9797" t="s">
        <v>569</v>
      </c>
      <c r="D9797" t="s">
        <v>560</v>
      </c>
      <c r="E9797" s="140">
        <v>661</v>
      </c>
    </row>
    <row r="9798" spans="2:5">
      <c r="B9798" s="139">
        <v>44211</v>
      </c>
      <c r="C9798" t="s">
        <v>571</v>
      </c>
      <c r="D9798" t="s">
        <v>560</v>
      </c>
      <c r="E9798" s="140">
        <v>291</v>
      </c>
    </row>
    <row r="9799" spans="2:5">
      <c r="B9799" s="139">
        <v>44440</v>
      </c>
      <c r="C9799" t="s">
        <v>567</v>
      </c>
      <c r="D9799" t="s">
        <v>560</v>
      </c>
      <c r="E9799" s="140">
        <v>840</v>
      </c>
    </row>
    <row r="9800" spans="2:5">
      <c r="B9800" s="139">
        <v>44320</v>
      </c>
      <c r="C9800" t="s">
        <v>568</v>
      </c>
      <c r="D9800" t="s">
        <v>560</v>
      </c>
      <c r="E9800" s="140">
        <v>491</v>
      </c>
    </row>
    <row r="9801" spans="2:5">
      <c r="B9801" s="139">
        <v>44422</v>
      </c>
      <c r="C9801" t="s">
        <v>570</v>
      </c>
      <c r="D9801" t="s">
        <v>563</v>
      </c>
      <c r="E9801" s="140">
        <v>812</v>
      </c>
    </row>
    <row r="9802" spans="2:5">
      <c r="B9802" s="139">
        <v>44481</v>
      </c>
      <c r="C9802" t="s">
        <v>561</v>
      </c>
      <c r="D9802" t="s">
        <v>565</v>
      </c>
      <c r="E9802" s="140">
        <v>326</v>
      </c>
    </row>
    <row r="9803" spans="2:5">
      <c r="B9803" s="139">
        <v>44214</v>
      </c>
      <c r="C9803" t="s">
        <v>559</v>
      </c>
      <c r="D9803" t="s">
        <v>565</v>
      </c>
      <c r="E9803" s="140">
        <v>137</v>
      </c>
    </row>
    <row r="9804" spans="2:5">
      <c r="B9804" s="139">
        <v>44296</v>
      </c>
      <c r="C9804" t="s">
        <v>569</v>
      </c>
      <c r="D9804" t="s">
        <v>563</v>
      </c>
      <c r="E9804" s="140">
        <v>831</v>
      </c>
    </row>
    <row r="9805" spans="2:5">
      <c r="B9805" s="139">
        <v>44333</v>
      </c>
      <c r="C9805" t="s">
        <v>569</v>
      </c>
      <c r="D9805" t="s">
        <v>565</v>
      </c>
      <c r="E9805" s="140">
        <v>189</v>
      </c>
    </row>
    <row r="9806" spans="2:5">
      <c r="B9806" s="139">
        <v>44266</v>
      </c>
      <c r="C9806" t="s">
        <v>569</v>
      </c>
      <c r="D9806" t="s">
        <v>565</v>
      </c>
      <c r="E9806" s="140">
        <v>868</v>
      </c>
    </row>
    <row r="9807" spans="2:5">
      <c r="B9807" s="139">
        <v>44207</v>
      </c>
      <c r="C9807" t="s">
        <v>562</v>
      </c>
      <c r="D9807" t="s">
        <v>560</v>
      </c>
      <c r="E9807" s="140">
        <v>315</v>
      </c>
    </row>
    <row r="9808" spans="2:5">
      <c r="B9808" s="139">
        <v>44492</v>
      </c>
      <c r="C9808" t="s">
        <v>569</v>
      </c>
      <c r="D9808" t="s">
        <v>560</v>
      </c>
      <c r="E9808" s="140">
        <v>907</v>
      </c>
    </row>
    <row r="9809" spans="2:5">
      <c r="B9809" s="139">
        <v>44331</v>
      </c>
      <c r="C9809" t="s">
        <v>568</v>
      </c>
      <c r="D9809" t="s">
        <v>560</v>
      </c>
      <c r="E9809" s="140">
        <v>444</v>
      </c>
    </row>
    <row r="9810" spans="2:5">
      <c r="B9810" s="139">
        <v>44273</v>
      </c>
      <c r="C9810" t="s">
        <v>564</v>
      </c>
      <c r="D9810" t="s">
        <v>560</v>
      </c>
      <c r="E9810" s="140">
        <v>743</v>
      </c>
    </row>
    <row r="9811" spans="2:5">
      <c r="B9811" s="139">
        <v>44446</v>
      </c>
      <c r="C9811" t="s">
        <v>559</v>
      </c>
      <c r="D9811" t="s">
        <v>565</v>
      </c>
      <c r="E9811" s="140">
        <v>779</v>
      </c>
    </row>
    <row r="9812" spans="2:5">
      <c r="B9812" s="139">
        <v>44363</v>
      </c>
      <c r="C9812" t="s">
        <v>570</v>
      </c>
      <c r="D9812" t="s">
        <v>563</v>
      </c>
      <c r="E9812" s="140">
        <v>846</v>
      </c>
    </row>
    <row r="9813" spans="2:5">
      <c r="B9813" s="139">
        <v>44348</v>
      </c>
      <c r="C9813" t="s">
        <v>559</v>
      </c>
      <c r="D9813" t="s">
        <v>565</v>
      </c>
      <c r="E9813" s="140">
        <v>281</v>
      </c>
    </row>
    <row r="9814" spans="2:5">
      <c r="B9814" s="139">
        <v>44255</v>
      </c>
      <c r="C9814" t="s">
        <v>559</v>
      </c>
      <c r="D9814" t="s">
        <v>563</v>
      </c>
      <c r="E9814" s="140">
        <v>788</v>
      </c>
    </row>
    <row r="9815" spans="2:5">
      <c r="B9815" s="139">
        <v>44324</v>
      </c>
      <c r="C9815" t="s">
        <v>568</v>
      </c>
      <c r="D9815" t="s">
        <v>563</v>
      </c>
      <c r="E9815" s="140">
        <v>136</v>
      </c>
    </row>
    <row r="9816" spans="2:5">
      <c r="B9816" s="139">
        <v>44479</v>
      </c>
      <c r="C9816" t="s">
        <v>568</v>
      </c>
      <c r="D9816" t="s">
        <v>560</v>
      </c>
      <c r="E9816" s="140">
        <v>108</v>
      </c>
    </row>
    <row r="9817" spans="2:5">
      <c r="B9817" s="139">
        <v>44340</v>
      </c>
      <c r="C9817" t="s">
        <v>562</v>
      </c>
      <c r="D9817" t="s">
        <v>560</v>
      </c>
      <c r="E9817" s="140">
        <v>854</v>
      </c>
    </row>
    <row r="9818" spans="2:5">
      <c r="B9818" s="139">
        <v>44257</v>
      </c>
      <c r="C9818" t="s">
        <v>571</v>
      </c>
      <c r="D9818" t="s">
        <v>565</v>
      </c>
      <c r="E9818" s="140">
        <v>242</v>
      </c>
    </row>
    <row r="9819" spans="2:5">
      <c r="B9819" s="139">
        <v>44470</v>
      </c>
      <c r="C9819" t="s">
        <v>569</v>
      </c>
      <c r="D9819" t="s">
        <v>565</v>
      </c>
      <c r="E9819" s="140">
        <v>332</v>
      </c>
    </row>
    <row r="9820" spans="2:5">
      <c r="B9820" s="139">
        <v>44240</v>
      </c>
      <c r="C9820" t="s">
        <v>566</v>
      </c>
      <c r="D9820" t="s">
        <v>565</v>
      </c>
      <c r="E9820" s="140">
        <v>220</v>
      </c>
    </row>
    <row r="9821" spans="2:5">
      <c r="B9821" s="139">
        <v>44463</v>
      </c>
      <c r="C9821" t="s">
        <v>570</v>
      </c>
      <c r="D9821" t="s">
        <v>565</v>
      </c>
      <c r="E9821" s="140">
        <v>902</v>
      </c>
    </row>
    <row r="9822" spans="2:5">
      <c r="B9822" s="139">
        <v>44351</v>
      </c>
      <c r="C9822" t="s">
        <v>567</v>
      </c>
      <c r="D9822" t="s">
        <v>563</v>
      </c>
      <c r="E9822" s="140">
        <v>296</v>
      </c>
    </row>
    <row r="9823" spans="2:5">
      <c r="B9823" s="139">
        <v>44467</v>
      </c>
      <c r="C9823" t="s">
        <v>568</v>
      </c>
      <c r="D9823" t="s">
        <v>560</v>
      </c>
      <c r="E9823" s="140">
        <v>413</v>
      </c>
    </row>
    <row r="9824" spans="2:5">
      <c r="B9824" s="139">
        <v>44346</v>
      </c>
      <c r="C9824" t="s">
        <v>566</v>
      </c>
      <c r="D9824" t="s">
        <v>563</v>
      </c>
      <c r="E9824" s="140">
        <v>457</v>
      </c>
    </row>
    <row r="9825" spans="2:5">
      <c r="B9825" s="139">
        <v>44527</v>
      </c>
      <c r="C9825" t="s">
        <v>567</v>
      </c>
      <c r="D9825" t="s">
        <v>560</v>
      </c>
      <c r="E9825" s="140">
        <v>676</v>
      </c>
    </row>
    <row r="9826" spans="2:5">
      <c r="B9826" s="139">
        <v>44350</v>
      </c>
      <c r="C9826" t="s">
        <v>564</v>
      </c>
      <c r="D9826" t="s">
        <v>565</v>
      </c>
      <c r="E9826" s="140">
        <v>433</v>
      </c>
    </row>
    <row r="9827" spans="2:5">
      <c r="B9827" s="139">
        <v>44240</v>
      </c>
      <c r="C9827" t="s">
        <v>568</v>
      </c>
      <c r="D9827" t="s">
        <v>565</v>
      </c>
      <c r="E9827" s="140">
        <v>910</v>
      </c>
    </row>
    <row r="9828" spans="2:5">
      <c r="B9828" s="139">
        <v>44387</v>
      </c>
      <c r="C9828" t="s">
        <v>564</v>
      </c>
      <c r="D9828" t="s">
        <v>560</v>
      </c>
      <c r="E9828" s="140">
        <v>443</v>
      </c>
    </row>
    <row r="9829" spans="2:5">
      <c r="B9829" s="139">
        <v>44314</v>
      </c>
      <c r="C9829" t="s">
        <v>566</v>
      </c>
      <c r="D9829" t="s">
        <v>565</v>
      </c>
      <c r="E9829" s="140">
        <v>446</v>
      </c>
    </row>
    <row r="9830" spans="2:5">
      <c r="B9830" s="139">
        <v>44313</v>
      </c>
      <c r="C9830" t="s">
        <v>566</v>
      </c>
      <c r="D9830" t="s">
        <v>560</v>
      </c>
      <c r="E9830" s="140">
        <v>105</v>
      </c>
    </row>
    <row r="9831" spans="2:5">
      <c r="B9831" s="139">
        <v>44529</v>
      </c>
      <c r="C9831" t="s">
        <v>559</v>
      </c>
      <c r="D9831" t="s">
        <v>563</v>
      </c>
      <c r="E9831" s="140">
        <v>340</v>
      </c>
    </row>
    <row r="9832" spans="2:5">
      <c r="B9832" s="139">
        <v>44471</v>
      </c>
      <c r="C9832" t="s">
        <v>566</v>
      </c>
      <c r="D9832" t="s">
        <v>565</v>
      </c>
      <c r="E9832" s="140">
        <v>562</v>
      </c>
    </row>
    <row r="9833" spans="2:5">
      <c r="B9833" s="139">
        <v>44483</v>
      </c>
      <c r="C9833" t="s">
        <v>564</v>
      </c>
      <c r="D9833" t="s">
        <v>565</v>
      </c>
      <c r="E9833" s="140">
        <v>895</v>
      </c>
    </row>
    <row r="9834" spans="2:5">
      <c r="B9834" s="139">
        <v>44456</v>
      </c>
      <c r="C9834" t="s">
        <v>564</v>
      </c>
      <c r="D9834" t="s">
        <v>560</v>
      </c>
      <c r="E9834" s="140">
        <v>252</v>
      </c>
    </row>
    <row r="9835" spans="2:5">
      <c r="B9835" s="139">
        <v>44350</v>
      </c>
      <c r="C9835" t="s">
        <v>568</v>
      </c>
      <c r="D9835" t="s">
        <v>560</v>
      </c>
      <c r="E9835" s="140">
        <v>962</v>
      </c>
    </row>
    <row r="9836" spans="2:5">
      <c r="B9836" s="139">
        <v>44241</v>
      </c>
      <c r="C9836" t="s">
        <v>566</v>
      </c>
      <c r="D9836" t="s">
        <v>560</v>
      </c>
      <c r="E9836" s="140">
        <v>556</v>
      </c>
    </row>
    <row r="9837" spans="2:5">
      <c r="B9837" s="139">
        <v>44342</v>
      </c>
      <c r="C9837" t="s">
        <v>571</v>
      </c>
      <c r="D9837" t="s">
        <v>563</v>
      </c>
      <c r="E9837" s="140">
        <v>232</v>
      </c>
    </row>
    <row r="9838" spans="2:5">
      <c r="B9838" s="139">
        <v>44270</v>
      </c>
      <c r="C9838" t="s">
        <v>559</v>
      </c>
      <c r="D9838" t="s">
        <v>565</v>
      </c>
      <c r="E9838" s="140">
        <v>173</v>
      </c>
    </row>
    <row r="9839" spans="2:5">
      <c r="B9839" s="139">
        <v>44413</v>
      </c>
      <c r="C9839" t="s">
        <v>571</v>
      </c>
      <c r="D9839" t="s">
        <v>563</v>
      </c>
      <c r="E9839" s="140">
        <v>516</v>
      </c>
    </row>
    <row r="9840" spans="2:5">
      <c r="B9840" s="139">
        <v>44329</v>
      </c>
      <c r="C9840" t="s">
        <v>561</v>
      </c>
      <c r="D9840" t="s">
        <v>565</v>
      </c>
      <c r="E9840" s="140">
        <v>642</v>
      </c>
    </row>
    <row r="9841" spans="2:5">
      <c r="B9841" s="139">
        <v>44338</v>
      </c>
      <c r="C9841" t="s">
        <v>562</v>
      </c>
      <c r="D9841" t="s">
        <v>563</v>
      </c>
      <c r="E9841" s="140">
        <v>798</v>
      </c>
    </row>
    <row r="9842" spans="2:5">
      <c r="B9842" s="139">
        <v>44487</v>
      </c>
      <c r="C9842" t="s">
        <v>567</v>
      </c>
      <c r="D9842" t="s">
        <v>563</v>
      </c>
      <c r="E9842" s="140">
        <v>235</v>
      </c>
    </row>
    <row r="9843" spans="2:5">
      <c r="B9843" s="139">
        <v>44484</v>
      </c>
      <c r="C9843" t="s">
        <v>562</v>
      </c>
      <c r="D9843" t="s">
        <v>560</v>
      </c>
      <c r="E9843" s="140">
        <v>140</v>
      </c>
    </row>
    <row r="9844" spans="2:5">
      <c r="B9844" s="139">
        <v>44239</v>
      </c>
      <c r="C9844" t="s">
        <v>567</v>
      </c>
      <c r="D9844" t="s">
        <v>560</v>
      </c>
      <c r="E9844" s="140">
        <v>978</v>
      </c>
    </row>
    <row r="9845" spans="2:5">
      <c r="B9845" s="139">
        <v>44541</v>
      </c>
      <c r="C9845" t="s">
        <v>568</v>
      </c>
      <c r="D9845" t="s">
        <v>563</v>
      </c>
      <c r="E9845" s="140">
        <v>791</v>
      </c>
    </row>
    <row r="9846" spans="2:5">
      <c r="B9846" s="139">
        <v>44545</v>
      </c>
      <c r="C9846" t="s">
        <v>567</v>
      </c>
      <c r="D9846" t="s">
        <v>565</v>
      </c>
      <c r="E9846" s="140">
        <v>592</v>
      </c>
    </row>
    <row r="9847" spans="2:5">
      <c r="B9847" s="139">
        <v>44225</v>
      </c>
      <c r="C9847" t="s">
        <v>568</v>
      </c>
      <c r="D9847" t="s">
        <v>563</v>
      </c>
      <c r="E9847" s="140">
        <v>408</v>
      </c>
    </row>
    <row r="9848" spans="2:5">
      <c r="B9848" s="139">
        <v>44434</v>
      </c>
      <c r="C9848" t="s">
        <v>566</v>
      </c>
      <c r="D9848" t="s">
        <v>560</v>
      </c>
      <c r="E9848" s="140">
        <v>356</v>
      </c>
    </row>
    <row r="9849" spans="2:5">
      <c r="B9849" s="139">
        <v>44313</v>
      </c>
      <c r="C9849" t="s">
        <v>559</v>
      </c>
      <c r="D9849" t="s">
        <v>565</v>
      </c>
      <c r="E9849" s="140">
        <v>363</v>
      </c>
    </row>
    <row r="9850" spans="2:5">
      <c r="B9850" s="139">
        <v>44556</v>
      </c>
      <c r="C9850" t="s">
        <v>570</v>
      </c>
      <c r="D9850" t="s">
        <v>560</v>
      </c>
      <c r="E9850" s="140">
        <v>260</v>
      </c>
    </row>
    <row r="9851" spans="2:5">
      <c r="B9851" s="139">
        <v>44528</v>
      </c>
      <c r="C9851" t="s">
        <v>567</v>
      </c>
      <c r="D9851" t="s">
        <v>565</v>
      </c>
      <c r="E9851" s="140">
        <v>362</v>
      </c>
    </row>
    <row r="9852" spans="2:5">
      <c r="B9852" s="139">
        <v>44345</v>
      </c>
      <c r="C9852" t="s">
        <v>569</v>
      </c>
      <c r="D9852" t="s">
        <v>560</v>
      </c>
      <c r="E9852" s="140">
        <v>729</v>
      </c>
    </row>
    <row r="9853" spans="2:5">
      <c r="B9853" s="139">
        <v>44235</v>
      </c>
      <c r="C9853" t="s">
        <v>566</v>
      </c>
      <c r="D9853" t="s">
        <v>563</v>
      </c>
      <c r="E9853" s="140">
        <v>762</v>
      </c>
    </row>
    <row r="9854" spans="2:5">
      <c r="B9854" s="139">
        <v>44520</v>
      </c>
      <c r="C9854" t="s">
        <v>566</v>
      </c>
      <c r="D9854" t="s">
        <v>560</v>
      </c>
      <c r="E9854" s="140">
        <v>465</v>
      </c>
    </row>
    <row r="9855" spans="2:5">
      <c r="B9855" s="139">
        <v>44559</v>
      </c>
      <c r="C9855" t="s">
        <v>566</v>
      </c>
      <c r="D9855" t="s">
        <v>565</v>
      </c>
      <c r="E9855" s="140">
        <v>823</v>
      </c>
    </row>
    <row r="9856" spans="2:5">
      <c r="B9856" s="139">
        <v>44515</v>
      </c>
      <c r="C9856" t="s">
        <v>570</v>
      </c>
      <c r="D9856" t="s">
        <v>565</v>
      </c>
      <c r="E9856" s="140">
        <v>589</v>
      </c>
    </row>
    <row r="9857" spans="2:5">
      <c r="B9857" s="139">
        <v>44234</v>
      </c>
      <c r="C9857" t="s">
        <v>566</v>
      </c>
      <c r="D9857" t="s">
        <v>563</v>
      </c>
      <c r="E9857" s="140">
        <v>937</v>
      </c>
    </row>
    <row r="9858" spans="2:5">
      <c r="B9858" s="139">
        <v>44473</v>
      </c>
      <c r="C9858" t="s">
        <v>559</v>
      </c>
      <c r="D9858" t="s">
        <v>560</v>
      </c>
      <c r="E9858" s="140">
        <v>311</v>
      </c>
    </row>
    <row r="9859" spans="2:5">
      <c r="B9859" s="139">
        <v>44363</v>
      </c>
      <c r="C9859" t="s">
        <v>571</v>
      </c>
      <c r="D9859" t="s">
        <v>565</v>
      </c>
      <c r="E9859" s="140">
        <v>473</v>
      </c>
    </row>
    <row r="9860" spans="2:5">
      <c r="B9860" s="139">
        <v>44514</v>
      </c>
      <c r="C9860" t="s">
        <v>559</v>
      </c>
      <c r="D9860" t="s">
        <v>560</v>
      </c>
      <c r="E9860" s="140">
        <v>350</v>
      </c>
    </row>
    <row r="9861" spans="2:5">
      <c r="B9861" s="139">
        <v>44422</v>
      </c>
      <c r="C9861" t="s">
        <v>568</v>
      </c>
      <c r="D9861" t="s">
        <v>560</v>
      </c>
      <c r="E9861" s="140">
        <v>789</v>
      </c>
    </row>
    <row r="9862" spans="2:5">
      <c r="B9862" s="139">
        <v>44497</v>
      </c>
      <c r="C9862" t="s">
        <v>566</v>
      </c>
      <c r="D9862" t="s">
        <v>563</v>
      </c>
      <c r="E9862" s="140">
        <v>383</v>
      </c>
    </row>
    <row r="9863" spans="2:5">
      <c r="B9863" s="139">
        <v>44339</v>
      </c>
      <c r="C9863" t="s">
        <v>569</v>
      </c>
      <c r="D9863" t="s">
        <v>563</v>
      </c>
      <c r="E9863" s="140">
        <v>867</v>
      </c>
    </row>
    <row r="9864" spans="2:5">
      <c r="B9864" s="139">
        <v>44201</v>
      </c>
      <c r="C9864" t="s">
        <v>566</v>
      </c>
      <c r="D9864" t="s">
        <v>565</v>
      </c>
      <c r="E9864" s="140">
        <v>313</v>
      </c>
    </row>
    <row r="9865" spans="2:5">
      <c r="B9865" s="139">
        <v>44559</v>
      </c>
      <c r="C9865" t="s">
        <v>568</v>
      </c>
      <c r="D9865" t="s">
        <v>560</v>
      </c>
      <c r="E9865" s="140">
        <v>490</v>
      </c>
    </row>
    <row r="9866" spans="2:5">
      <c r="B9866" s="139">
        <v>44252</v>
      </c>
      <c r="C9866" t="s">
        <v>571</v>
      </c>
      <c r="D9866" t="s">
        <v>565</v>
      </c>
      <c r="E9866" s="140">
        <v>282</v>
      </c>
    </row>
    <row r="9867" spans="2:5">
      <c r="B9867" s="139">
        <v>44378</v>
      </c>
      <c r="C9867" t="s">
        <v>559</v>
      </c>
      <c r="D9867" t="s">
        <v>563</v>
      </c>
      <c r="E9867" s="140">
        <v>474</v>
      </c>
    </row>
    <row r="9868" spans="2:5">
      <c r="B9868" s="139">
        <v>44253</v>
      </c>
      <c r="C9868" t="s">
        <v>564</v>
      </c>
      <c r="D9868" t="s">
        <v>563</v>
      </c>
      <c r="E9868" s="140">
        <v>239</v>
      </c>
    </row>
    <row r="9869" spans="2:5">
      <c r="B9869" s="139">
        <v>44527</v>
      </c>
      <c r="C9869" t="s">
        <v>571</v>
      </c>
      <c r="D9869" t="s">
        <v>565</v>
      </c>
      <c r="E9869" s="140">
        <v>711</v>
      </c>
    </row>
    <row r="9870" spans="2:5">
      <c r="B9870" s="139">
        <v>44256</v>
      </c>
      <c r="C9870" t="s">
        <v>564</v>
      </c>
      <c r="D9870" t="s">
        <v>565</v>
      </c>
      <c r="E9870" s="140">
        <v>687</v>
      </c>
    </row>
    <row r="9871" spans="2:5">
      <c r="B9871" s="139">
        <v>44305</v>
      </c>
      <c r="C9871" t="s">
        <v>569</v>
      </c>
      <c r="D9871" t="s">
        <v>563</v>
      </c>
      <c r="E9871" s="140">
        <v>975</v>
      </c>
    </row>
    <row r="9872" spans="2:5">
      <c r="B9872" s="139">
        <v>44277</v>
      </c>
      <c r="C9872" t="s">
        <v>561</v>
      </c>
      <c r="D9872" t="s">
        <v>565</v>
      </c>
      <c r="E9872" s="140">
        <v>300</v>
      </c>
    </row>
    <row r="9873" spans="2:5">
      <c r="B9873" s="139">
        <v>44334</v>
      </c>
      <c r="C9873" t="s">
        <v>570</v>
      </c>
      <c r="D9873" t="s">
        <v>565</v>
      </c>
      <c r="E9873" s="140">
        <v>235</v>
      </c>
    </row>
    <row r="9874" spans="2:5">
      <c r="B9874" s="139">
        <v>44561</v>
      </c>
      <c r="C9874" t="s">
        <v>569</v>
      </c>
      <c r="D9874" t="s">
        <v>563</v>
      </c>
      <c r="E9874" s="140">
        <v>342</v>
      </c>
    </row>
    <row r="9875" spans="2:5">
      <c r="B9875" s="139">
        <v>44247</v>
      </c>
      <c r="C9875" t="s">
        <v>567</v>
      </c>
      <c r="D9875" t="s">
        <v>565</v>
      </c>
      <c r="E9875" s="140">
        <v>422</v>
      </c>
    </row>
    <row r="9876" spans="2:5">
      <c r="B9876" s="139">
        <v>44216</v>
      </c>
      <c r="C9876" t="s">
        <v>559</v>
      </c>
      <c r="D9876" t="s">
        <v>560</v>
      </c>
      <c r="E9876" s="140">
        <v>244</v>
      </c>
    </row>
    <row r="9877" spans="2:5">
      <c r="B9877" s="139">
        <v>44408</v>
      </c>
      <c r="C9877" t="s">
        <v>566</v>
      </c>
      <c r="D9877" t="s">
        <v>563</v>
      </c>
      <c r="E9877" s="140">
        <v>911</v>
      </c>
    </row>
    <row r="9878" spans="2:5">
      <c r="B9878" s="139">
        <v>44524</v>
      </c>
      <c r="C9878" t="s">
        <v>567</v>
      </c>
      <c r="D9878" t="s">
        <v>563</v>
      </c>
      <c r="E9878" s="140">
        <v>945</v>
      </c>
    </row>
    <row r="9879" spans="2:5">
      <c r="B9879" s="139">
        <v>44274</v>
      </c>
      <c r="C9879" t="s">
        <v>562</v>
      </c>
      <c r="D9879" t="s">
        <v>563</v>
      </c>
      <c r="E9879" s="140">
        <v>971</v>
      </c>
    </row>
    <row r="9880" spans="2:5">
      <c r="B9880" s="139">
        <v>44295</v>
      </c>
      <c r="C9880" t="s">
        <v>561</v>
      </c>
      <c r="D9880" t="s">
        <v>565</v>
      </c>
      <c r="E9880" s="140">
        <v>267</v>
      </c>
    </row>
    <row r="9881" spans="2:5">
      <c r="B9881" s="139">
        <v>44380</v>
      </c>
      <c r="C9881" t="s">
        <v>564</v>
      </c>
      <c r="D9881" t="s">
        <v>560</v>
      </c>
      <c r="E9881" s="140">
        <v>360</v>
      </c>
    </row>
    <row r="9882" spans="2:5">
      <c r="B9882" s="139">
        <v>44402</v>
      </c>
      <c r="C9882" t="s">
        <v>571</v>
      </c>
      <c r="D9882" t="s">
        <v>565</v>
      </c>
      <c r="E9882" s="140">
        <v>658</v>
      </c>
    </row>
    <row r="9883" spans="2:5">
      <c r="B9883" s="139">
        <v>44465</v>
      </c>
      <c r="C9883" t="s">
        <v>561</v>
      </c>
      <c r="D9883" t="s">
        <v>565</v>
      </c>
      <c r="E9883" s="140">
        <v>396</v>
      </c>
    </row>
    <row r="9884" spans="2:5">
      <c r="B9884" s="139">
        <v>44512</v>
      </c>
      <c r="C9884" t="s">
        <v>570</v>
      </c>
      <c r="D9884" t="s">
        <v>565</v>
      </c>
      <c r="E9884" s="140">
        <v>577</v>
      </c>
    </row>
    <row r="9885" spans="2:5">
      <c r="B9885" s="139">
        <v>44400</v>
      </c>
      <c r="C9885" t="s">
        <v>561</v>
      </c>
      <c r="D9885" t="s">
        <v>563</v>
      </c>
      <c r="E9885" s="140">
        <v>617</v>
      </c>
    </row>
    <row r="9886" spans="2:5">
      <c r="B9886" s="139">
        <v>44335</v>
      </c>
      <c r="C9886" t="s">
        <v>559</v>
      </c>
      <c r="D9886" t="s">
        <v>565</v>
      </c>
      <c r="E9886" s="140">
        <v>397</v>
      </c>
    </row>
    <row r="9887" spans="2:5">
      <c r="B9887" s="139">
        <v>44207</v>
      </c>
      <c r="C9887" t="s">
        <v>568</v>
      </c>
      <c r="D9887" t="s">
        <v>560</v>
      </c>
      <c r="E9887" s="140">
        <v>615</v>
      </c>
    </row>
    <row r="9888" spans="2:5">
      <c r="B9888" s="139">
        <v>44511</v>
      </c>
      <c r="C9888" t="s">
        <v>564</v>
      </c>
      <c r="D9888" t="s">
        <v>563</v>
      </c>
      <c r="E9888" s="140">
        <v>503</v>
      </c>
    </row>
    <row r="9889" spans="2:5">
      <c r="B9889" s="139">
        <v>44388</v>
      </c>
      <c r="C9889" t="s">
        <v>569</v>
      </c>
      <c r="D9889" t="s">
        <v>560</v>
      </c>
      <c r="E9889" s="140">
        <v>361</v>
      </c>
    </row>
    <row r="9890" spans="2:5">
      <c r="B9890" s="139">
        <v>44387</v>
      </c>
      <c r="C9890" t="s">
        <v>571</v>
      </c>
      <c r="D9890" t="s">
        <v>563</v>
      </c>
      <c r="E9890" s="140">
        <v>647</v>
      </c>
    </row>
    <row r="9891" spans="2:5">
      <c r="B9891" s="139">
        <v>44300</v>
      </c>
      <c r="C9891" t="s">
        <v>559</v>
      </c>
      <c r="D9891" t="s">
        <v>560</v>
      </c>
      <c r="E9891" s="140">
        <v>401</v>
      </c>
    </row>
    <row r="9892" spans="2:5">
      <c r="B9892" s="139">
        <v>44312</v>
      </c>
      <c r="C9892" t="s">
        <v>568</v>
      </c>
      <c r="D9892" t="s">
        <v>565</v>
      </c>
      <c r="E9892" s="140">
        <v>984</v>
      </c>
    </row>
    <row r="9893" spans="2:5">
      <c r="B9893" s="139">
        <v>44499</v>
      </c>
      <c r="C9893" t="s">
        <v>562</v>
      </c>
      <c r="D9893" t="s">
        <v>563</v>
      </c>
      <c r="E9893" s="140">
        <v>404</v>
      </c>
    </row>
    <row r="9894" spans="2:5">
      <c r="B9894" s="139">
        <v>44284</v>
      </c>
      <c r="C9894" t="s">
        <v>568</v>
      </c>
      <c r="D9894" t="s">
        <v>560</v>
      </c>
      <c r="E9894" s="140">
        <v>696</v>
      </c>
    </row>
    <row r="9895" spans="2:5">
      <c r="B9895" s="139">
        <v>44356</v>
      </c>
      <c r="C9895" t="s">
        <v>559</v>
      </c>
      <c r="D9895" t="s">
        <v>565</v>
      </c>
      <c r="E9895" s="140">
        <v>755</v>
      </c>
    </row>
    <row r="9896" spans="2:5">
      <c r="B9896" s="139">
        <v>44327</v>
      </c>
      <c r="C9896" t="s">
        <v>570</v>
      </c>
      <c r="D9896" t="s">
        <v>563</v>
      </c>
      <c r="E9896" s="140">
        <v>645</v>
      </c>
    </row>
    <row r="9897" spans="2:5">
      <c r="B9897" s="139">
        <v>44367</v>
      </c>
      <c r="C9897" t="s">
        <v>561</v>
      </c>
      <c r="D9897" t="s">
        <v>563</v>
      </c>
      <c r="E9897" s="140">
        <v>139</v>
      </c>
    </row>
    <row r="9898" spans="2:5">
      <c r="B9898" s="139">
        <v>44220</v>
      </c>
      <c r="C9898" t="s">
        <v>569</v>
      </c>
      <c r="D9898" t="s">
        <v>560</v>
      </c>
      <c r="E9898" s="140">
        <v>667</v>
      </c>
    </row>
    <row r="9899" spans="2:5">
      <c r="B9899" s="139">
        <v>44372</v>
      </c>
      <c r="C9899" t="s">
        <v>562</v>
      </c>
      <c r="D9899" t="s">
        <v>560</v>
      </c>
      <c r="E9899" s="140">
        <v>709</v>
      </c>
    </row>
    <row r="9900" spans="2:5">
      <c r="B9900" s="139">
        <v>44494</v>
      </c>
      <c r="C9900" t="s">
        <v>568</v>
      </c>
      <c r="D9900" t="s">
        <v>563</v>
      </c>
      <c r="E9900" s="140">
        <v>406</v>
      </c>
    </row>
    <row r="9901" spans="2:5">
      <c r="B9901" s="139">
        <v>44543</v>
      </c>
      <c r="C9901" t="s">
        <v>567</v>
      </c>
      <c r="D9901" t="s">
        <v>563</v>
      </c>
      <c r="E9901" s="140">
        <v>307</v>
      </c>
    </row>
    <row r="9902" spans="2:5">
      <c r="B9902" s="139">
        <v>44335</v>
      </c>
      <c r="C9902" t="s">
        <v>564</v>
      </c>
      <c r="D9902" t="s">
        <v>560</v>
      </c>
      <c r="E9902" s="140">
        <v>205</v>
      </c>
    </row>
    <row r="9903" spans="2:5">
      <c r="B9903" s="139">
        <v>44330</v>
      </c>
      <c r="C9903" t="s">
        <v>561</v>
      </c>
      <c r="D9903" t="s">
        <v>563</v>
      </c>
      <c r="E9903" s="140">
        <v>400</v>
      </c>
    </row>
    <row r="9904" spans="2:5">
      <c r="B9904" s="139">
        <v>44281</v>
      </c>
      <c r="C9904" t="s">
        <v>561</v>
      </c>
      <c r="D9904" t="s">
        <v>565</v>
      </c>
      <c r="E9904" s="140">
        <v>112</v>
      </c>
    </row>
    <row r="9905" spans="2:5">
      <c r="B9905" s="139">
        <v>44292</v>
      </c>
      <c r="C9905" t="s">
        <v>564</v>
      </c>
      <c r="D9905" t="s">
        <v>560</v>
      </c>
      <c r="E9905" s="140">
        <v>992</v>
      </c>
    </row>
    <row r="9906" spans="2:5">
      <c r="B9906" s="139">
        <v>44548</v>
      </c>
      <c r="C9906" t="s">
        <v>571</v>
      </c>
      <c r="D9906" t="s">
        <v>563</v>
      </c>
      <c r="E9906" s="140">
        <v>546</v>
      </c>
    </row>
    <row r="9907" spans="2:5">
      <c r="B9907" s="139">
        <v>44358</v>
      </c>
      <c r="C9907" t="s">
        <v>559</v>
      </c>
      <c r="D9907" t="s">
        <v>560</v>
      </c>
      <c r="E9907" s="140">
        <v>807</v>
      </c>
    </row>
    <row r="9908" spans="2:5">
      <c r="B9908" s="139">
        <v>44490</v>
      </c>
      <c r="C9908" t="s">
        <v>566</v>
      </c>
      <c r="D9908" t="s">
        <v>563</v>
      </c>
      <c r="E9908" s="140">
        <v>744</v>
      </c>
    </row>
    <row r="9909" spans="2:5">
      <c r="B9909" s="139">
        <v>44456</v>
      </c>
      <c r="C9909" t="s">
        <v>570</v>
      </c>
      <c r="D9909" t="s">
        <v>563</v>
      </c>
      <c r="E9909" s="140">
        <v>105</v>
      </c>
    </row>
    <row r="9910" spans="2:5">
      <c r="B9910" s="139">
        <v>44385</v>
      </c>
      <c r="C9910" t="s">
        <v>570</v>
      </c>
      <c r="D9910" t="s">
        <v>565</v>
      </c>
      <c r="E9910" s="140">
        <v>280</v>
      </c>
    </row>
    <row r="9911" spans="2:5">
      <c r="B9911" s="139">
        <v>44413</v>
      </c>
      <c r="C9911" t="s">
        <v>570</v>
      </c>
      <c r="D9911" t="s">
        <v>563</v>
      </c>
      <c r="E9911" s="140">
        <v>151</v>
      </c>
    </row>
    <row r="9912" spans="2:5">
      <c r="B9912" s="139">
        <v>44294</v>
      </c>
      <c r="C9912" t="s">
        <v>559</v>
      </c>
      <c r="D9912" t="s">
        <v>565</v>
      </c>
      <c r="E9912" s="140">
        <v>440</v>
      </c>
    </row>
    <row r="9913" spans="2:5">
      <c r="B9913" s="139">
        <v>44339</v>
      </c>
      <c r="C9913" t="s">
        <v>559</v>
      </c>
      <c r="D9913" t="s">
        <v>563</v>
      </c>
      <c r="E9913" s="140">
        <v>463</v>
      </c>
    </row>
    <row r="9914" spans="2:5">
      <c r="B9914" s="139">
        <v>44300</v>
      </c>
      <c r="C9914" t="s">
        <v>571</v>
      </c>
      <c r="D9914" t="s">
        <v>560</v>
      </c>
      <c r="E9914" s="140">
        <v>561</v>
      </c>
    </row>
    <row r="9915" spans="2:5">
      <c r="B9915" s="139">
        <v>44367</v>
      </c>
      <c r="C9915" t="s">
        <v>567</v>
      </c>
      <c r="D9915" t="s">
        <v>560</v>
      </c>
      <c r="E9915" s="140">
        <v>483</v>
      </c>
    </row>
    <row r="9916" spans="2:5">
      <c r="B9916" s="139">
        <v>44234</v>
      </c>
      <c r="C9916" t="s">
        <v>567</v>
      </c>
      <c r="D9916" t="s">
        <v>560</v>
      </c>
      <c r="E9916" s="140">
        <v>847</v>
      </c>
    </row>
    <row r="9917" spans="2:5">
      <c r="B9917" s="139">
        <v>44395</v>
      </c>
      <c r="C9917" t="s">
        <v>571</v>
      </c>
      <c r="D9917" t="s">
        <v>565</v>
      </c>
      <c r="E9917" s="140">
        <v>271</v>
      </c>
    </row>
    <row r="9918" spans="2:5">
      <c r="B9918" s="139">
        <v>44350</v>
      </c>
      <c r="C9918" t="s">
        <v>564</v>
      </c>
      <c r="D9918" t="s">
        <v>565</v>
      </c>
      <c r="E9918" s="140">
        <v>460</v>
      </c>
    </row>
    <row r="9919" spans="2:5">
      <c r="B9919" s="139">
        <v>44441</v>
      </c>
      <c r="C9919" t="s">
        <v>566</v>
      </c>
      <c r="D9919" t="s">
        <v>560</v>
      </c>
      <c r="E9919" s="140">
        <v>826</v>
      </c>
    </row>
    <row r="9920" spans="2:5">
      <c r="B9920" s="139">
        <v>44500</v>
      </c>
      <c r="C9920" t="s">
        <v>568</v>
      </c>
      <c r="D9920" t="s">
        <v>560</v>
      </c>
      <c r="E9920" s="140">
        <v>312</v>
      </c>
    </row>
    <row r="9921" spans="2:5">
      <c r="B9921" s="139">
        <v>44331</v>
      </c>
      <c r="C9921" t="s">
        <v>571</v>
      </c>
      <c r="D9921" t="s">
        <v>563</v>
      </c>
      <c r="E9921" s="140">
        <v>745</v>
      </c>
    </row>
    <row r="9922" spans="2:5">
      <c r="B9922" s="139">
        <v>44312</v>
      </c>
      <c r="C9922" t="s">
        <v>567</v>
      </c>
      <c r="D9922" t="s">
        <v>560</v>
      </c>
      <c r="E9922" s="140">
        <v>513</v>
      </c>
    </row>
    <row r="9923" spans="2:5">
      <c r="B9923" s="139">
        <v>44427</v>
      </c>
      <c r="C9923" t="s">
        <v>559</v>
      </c>
      <c r="D9923" t="s">
        <v>560</v>
      </c>
      <c r="E9923" s="140">
        <v>854</v>
      </c>
    </row>
    <row r="9924" spans="2:5">
      <c r="B9924" s="139">
        <v>44481</v>
      </c>
      <c r="C9924" t="s">
        <v>568</v>
      </c>
      <c r="D9924" t="s">
        <v>563</v>
      </c>
      <c r="E9924" s="140">
        <v>291</v>
      </c>
    </row>
    <row r="9925" spans="2:5">
      <c r="B9925" s="139">
        <v>44333</v>
      </c>
      <c r="C9925" t="s">
        <v>571</v>
      </c>
      <c r="D9925" t="s">
        <v>563</v>
      </c>
      <c r="E9925" s="140">
        <v>525</v>
      </c>
    </row>
    <row r="9926" spans="2:5">
      <c r="B9926" s="139">
        <v>44470</v>
      </c>
      <c r="C9926" t="s">
        <v>567</v>
      </c>
      <c r="D9926" t="s">
        <v>560</v>
      </c>
      <c r="E9926" s="140">
        <v>486</v>
      </c>
    </row>
    <row r="9927" spans="2:5">
      <c r="B9927" s="139">
        <v>44257</v>
      </c>
      <c r="C9927" t="s">
        <v>566</v>
      </c>
      <c r="D9927" t="s">
        <v>563</v>
      </c>
      <c r="E9927" s="140">
        <v>456</v>
      </c>
    </row>
    <row r="9928" spans="2:5">
      <c r="B9928" s="139">
        <v>44515</v>
      </c>
      <c r="C9928" t="s">
        <v>570</v>
      </c>
      <c r="D9928" t="s">
        <v>560</v>
      </c>
      <c r="E9928" s="140">
        <v>143</v>
      </c>
    </row>
    <row r="9929" spans="2:5">
      <c r="B9929" s="139">
        <v>44458</v>
      </c>
      <c r="C9929" t="s">
        <v>571</v>
      </c>
      <c r="D9929" t="s">
        <v>565</v>
      </c>
      <c r="E9929" s="140">
        <v>525</v>
      </c>
    </row>
    <row r="9930" spans="2:5">
      <c r="B9930" s="139">
        <v>44459</v>
      </c>
      <c r="C9930" t="s">
        <v>568</v>
      </c>
      <c r="D9930" t="s">
        <v>563</v>
      </c>
      <c r="E9930" s="140">
        <v>366</v>
      </c>
    </row>
    <row r="9931" spans="2:5">
      <c r="B9931" s="139">
        <v>44218</v>
      </c>
      <c r="C9931" t="s">
        <v>562</v>
      </c>
      <c r="D9931" t="s">
        <v>565</v>
      </c>
      <c r="E9931" s="140">
        <v>283</v>
      </c>
    </row>
    <row r="9932" spans="2:5">
      <c r="B9932" s="139">
        <v>44454</v>
      </c>
      <c r="C9932" t="s">
        <v>568</v>
      </c>
      <c r="D9932" t="s">
        <v>560</v>
      </c>
      <c r="E9932" s="140">
        <v>388</v>
      </c>
    </row>
    <row r="9933" spans="2:5">
      <c r="B9933" s="139">
        <v>44383</v>
      </c>
      <c r="C9933" t="s">
        <v>562</v>
      </c>
      <c r="D9933" t="s">
        <v>563</v>
      </c>
      <c r="E9933" s="140">
        <v>210</v>
      </c>
    </row>
    <row r="9934" spans="2:5">
      <c r="B9934" s="139">
        <v>44521</v>
      </c>
      <c r="C9934" t="s">
        <v>568</v>
      </c>
      <c r="D9934" t="s">
        <v>560</v>
      </c>
      <c r="E9934" s="140">
        <v>687</v>
      </c>
    </row>
    <row r="9935" spans="2:5">
      <c r="B9935" s="139">
        <v>44342</v>
      </c>
      <c r="C9935" t="s">
        <v>559</v>
      </c>
      <c r="D9935" t="s">
        <v>563</v>
      </c>
      <c r="E9935" s="140">
        <v>723</v>
      </c>
    </row>
    <row r="9936" spans="2:5">
      <c r="B9936" s="139">
        <v>44428</v>
      </c>
      <c r="C9936" t="s">
        <v>568</v>
      </c>
      <c r="D9936" t="s">
        <v>563</v>
      </c>
      <c r="E9936" s="140">
        <v>473</v>
      </c>
    </row>
    <row r="9937" spans="2:5">
      <c r="B9937" s="139">
        <v>44227</v>
      </c>
      <c r="C9937" t="s">
        <v>562</v>
      </c>
      <c r="D9937" t="s">
        <v>565</v>
      </c>
      <c r="E9937" s="140">
        <v>532</v>
      </c>
    </row>
    <row r="9938" spans="2:5">
      <c r="B9938" s="139">
        <v>44321</v>
      </c>
      <c r="C9938" t="s">
        <v>568</v>
      </c>
      <c r="D9938" t="s">
        <v>565</v>
      </c>
      <c r="E9938" s="140">
        <v>978</v>
      </c>
    </row>
    <row r="9939" spans="2:5">
      <c r="B9939" s="139">
        <v>44248</v>
      </c>
      <c r="C9939" t="s">
        <v>562</v>
      </c>
      <c r="D9939" t="s">
        <v>565</v>
      </c>
      <c r="E9939" s="140">
        <v>702</v>
      </c>
    </row>
    <row r="9940" spans="2:5">
      <c r="B9940" s="139">
        <v>44242</v>
      </c>
      <c r="C9940" t="s">
        <v>569</v>
      </c>
      <c r="D9940" t="s">
        <v>563</v>
      </c>
      <c r="E9940" s="140">
        <v>666</v>
      </c>
    </row>
    <row r="9941" spans="2:5">
      <c r="B9941" s="139">
        <v>44407</v>
      </c>
      <c r="C9941" t="s">
        <v>564</v>
      </c>
      <c r="D9941" t="s">
        <v>563</v>
      </c>
      <c r="E9941" s="140">
        <v>127</v>
      </c>
    </row>
    <row r="9942" spans="2:5">
      <c r="B9942" s="139">
        <v>44553</v>
      </c>
      <c r="C9942" t="s">
        <v>568</v>
      </c>
      <c r="D9942" t="s">
        <v>565</v>
      </c>
      <c r="E9942" s="140">
        <v>771</v>
      </c>
    </row>
    <row r="9943" spans="2:5">
      <c r="B9943" s="139">
        <v>44368</v>
      </c>
      <c r="C9943" t="s">
        <v>567</v>
      </c>
      <c r="D9943" t="s">
        <v>565</v>
      </c>
      <c r="E9943" s="140">
        <v>321</v>
      </c>
    </row>
    <row r="9944" spans="2:5">
      <c r="B9944" s="139">
        <v>44397</v>
      </c>
      <c r="C9944" t="s">
        <v>571</v>
      </c>
      <c r="D9944" t="s">
        <v>560</v>
      </c>
      <c r="E9944" s="140">
        <v>829</v>
      </c>
    </row>
    <row r="9945" spans="2:5">
      <c r="B9945" s="139">
        <v>44529</v>
      </c>
      <c r="C9945" t="s">
        <v>571</v>
      </c>
      <c r="D9945" t="s">
        <v>563</v>
      </c>
      <c r="E9945" s="140">
        <v>522</v>
      </c>
    </row>
    <row r="9946" spans="2:5">
      <c r="B9946" s="139">
        <v>44238</v>
      </c>
      <c r="C9946" t="s">
        <v>564</v>
      </c>
      <c r="D9946" t="s">
        <v>563</v>
      </c>
      <c r="E9946" s="140">
        <v>913</v>
      </c>
    </row>
    <row r="9947" spans="2:5">
      <c r="B9947" s="139">
        <v>44382</v>
      </c>
      <c r="C9947" t="s">
        <v>567</v>
      </c>
      <c r="D9947" t="s">
        <v>565</v>
      </c>
      <c r="E9947" s="140">
        <v>886</v>
      </c>
    </row>
    <row r="9948" spans="2:5">
      <c r="B9948" s="139">
        <v>44255</v>
      </c>
      <c r="C9948" t="s">
        <v>570</v>
      </c>
      <c r="D9948" t="s">
        <v>565</v>
      </c>
      <c r="E9948" s="140">
        <v>485</v>
      </c>
    </row>
    <row r="9949" spans="2:5">
      <c r="B9949" s="139">
        <v>44234</v>
      </c>
      <c r="C9949" t="s">
        <v>559</v>
      </c>
      <c r="D9949" t="s">
        <v>565</v>
      </c>
      <c r="E9949" s="140">
        <v>802</v>
      </c>
    </row>
    <row r="9950" spans="2:5">
      <c r="B9950" s="139">
        <v>44553</v>
      </c>
      <c r="C9950" t="s">
        <v>568</v>
      </c>
      <c r="D9950" t="s">
        <v>563</v>
      </c>
      <c r="E9950" s="140">
        <v>839</v>
      </c>
    </row>
    <row r="9951" spans="2:5">
      <c r="B9951" s="139">
        <v>44284</v>
      </c>
      <c r="C9951" t="s">
        <v>561</v>
      </c>
      <c r="D9951" t="s">
        <v>565</v>
      </c>
      <c r="E9951" s="140">
        <v>104</v>
      </c>
    </row>
    <row r="9952" spans="2:5">
      <c r="B9952" s="139">
        <v>44388</v>
      </c>
      <c r="C9952" t="s">
        <v>568</v>
      </c>
      <c r="D9952" t="s">
        <v>560</v>
      </c>
      <c r="E9952" s="140">
        <v>632</v>
      </c>
    </row>
    <row r="9953" spans="2:5">
      <c r="B9953" s="139">
        <v>44546</v>
      </c>
      <c r="C9953" t="s">
        <v>564</v>
      </c>
      <c r="D9953" t="s">
        <v>565</v>
      </c>
      <c r="E9953" s="140">
        <v>931</v>
      </c>
    </row>
    <row r="9954" spans="2:5">
      <c r="B9954" s="139">
        <v>44242</v>
      </c>
      <c r="C9954" t="s">
        <v>569</v>
      </c>
      <c r="D9954" t="s">
        <v>560</v>
      </c>
      <c r="E9954" s="140">
        <v>787</v>
      </c>
    </row>
    <row r="9955" spans="2:5">
      <c r="B9955" s="139">
        <v>44367</v>
      </c>
      <c r="C9955" t="s">
        <v>562</v>
      </c>
      <c r="D9955" t="s">
        <v>565</v>
      </c>
      <c r="E9955" s="140">
        <v>110</v>
      </c>
    </row>
    <row r="9956" spans="2:5">
      <c r="B9956" s="139">
        <v>44374</v>
      </c>
      <c r="C9956" t="s">
        <v>567</v>
      </c>
      <c r="D9956" t="s">
        <v>563</v>
      </c>
      <c r="E9956" s="140">
        <v>250</v>
      </c>
    </row>
    <row r="9957" spans="2:5">
      <c r="B9957" s="139">
        <v>44473</v>
      </c>
      <c r="C9957" t="s">
        <v>568</v>
      </c>
      <c r="D9957" t="s">
        <v>560</v>
      </c>
      <c r="E9957" s="140">
        <v>379</v>
      </c>
    </row>
    <row r="9958" spans="2:5">
      <c r="B9958" s="139">
        <v>44314</v>
      </c>
      <c r="C9958" t="s">
        <v>559</v>
      </c>
      <c r="D9958" t="s">
        <v>560</v>
      </c>
      <c r="E9958" s="140">
        <v>976</v>
      </c>
    </row>
    <row r="9959" spans="2:5">
      <c r="B9959" s="139">
        <v>44531</v>
      </c>
      <c r="C9959" t="s">
        <v>571</v>
      </c>
      <c r="D9959" t="s">
        <v>565</v>
      </c>
      <c r="E9959" s="140">
        <v>597</v>
      </c>
    </row>
    <row r="9960" spans="2:5">
      <c r="B9960" s="139">
        <v>44197</v>
      </c>
      <c r="C9960" t="s">
        <v>561</v>
      </c>
      <c r="D9960" t="s">
        <v>563</v>
      </c>
      <c r="E9960" s="140">
        <v>575</v>
      </c>
    </row>
    <row r="9961" spans="2:5">
      <c r="B9961" s="139">
        <v>44313</v>
      </c>
      <c r="C9961" t="s">
        <v>566</v>
      </c>
      <c r="D9961" t="s">
        <v>565</v>
      </c>
      <c r="E9961" s="140">
        <v>266</v>
      </c>
    </row>
    <row r="9962" spans="2:5">
      <c r="B9962" s="139">
        <v>44219</v>
      </c>
      <c r="C9962" t="s">
        <v>570</v>
      </c>
      <c r="D9962" t="s">
        <v>565</v>
      </c>
      <c r="E9962" s="140">
        <v>837</v>
      </c>
    </row>
    <row r="9963" spans="2:5">
      <c r="B9963" s="139">
        <v>44314</v>
      </c>
      <c r="C9963" t="s">
        <v>559</v>
      </c>
      <c r="D9963" t="s">
        <v>560</v>
      </c>
      <c r="E9963" s="140">
        <v>888</v>
      </c>
    </row>
    <row r="9964" spans="2:5">
      <c r="B9964" s="139">
        <v>44203</v>
      </c>
      <c r="C9964" t="s">
        <v>568</v>
      </c>
      <c r="D9964" t="s">
        <v>560</v>
      </c>
      <c r="E9964" s="140">
        <v>470</v>
      </c>
    </row>
    <row r="9965" spans="2:5">
      <c r="B9965" s="139">
        <v>44366</v>
      </c>
      <c r="C9965" t="s">
        <v>569</v>
      </c>
      <c r="D9965" t="s">
        <v>563</v>
      </c>
      <c r="E9965" s="140">
        <v>527</v>
      </c>
    </row>
    <row r="9966" spans="2:5">
      <c r="B9966" s="139">
        <v>44555</v>
      </c>
      <c r="C9966" t="s">
        <v>559</v>
      </c>
      <c r="D9966" t="s">
        <v>560</v>
      </c>
      <c r="E9966" s="140">
        <v>450</v>
      </c>
    </row>
    <row r="9967" spans="2:5">
      <c r="B9967" s="139">
        <v>44233</v>
      </c>
      <c r="C9967" t="s">
        <v>562</v>
      </c>
      <c r="D9967" t="s">
        <v>563</v>
      </c>
      <c r="E9967" s="140">
        <v>780</v>
      </c>
    </row>
    <row r="9968" spans="2:5">
      <c r="B9968" s="139">
        <v>44284</v>
      </c>
      <c r="C9968" t="s">
        <v>568</v>
      </c>
      <c r="D9968" t="s">
        <v>560</v>
      </c>
      <c r="E9968" s="140">
        <v>340</v>
      </c>
    </row>
    <row r="9969" spans="2:5">
      <c r="B9969" s="139">
        <v>44547</v>
      </c>
      <c r="C9969" t="s">
        <v>567</v>
      </c>
      <c r="D9969" t="s">
        <v>565</v>
      </c>
      <c r="E9969" s="140">
        <v>608</v>
      </c>
    </row>
    <row r="9970" spans="2:5">
      <c r="B9970" s="139">
        <v>44250</v>
      </c>
      <c r="C9970" t="s">
        <v>569</v>
      </c>
      <c r="D9970" t="s">
        <v>560</v>
      </c>
      <c r="E9970" s="140">
        <v>377</v>
      </c>
    </row>
    <row r="9971" spans="2:5">
      <c r="B9971" s="139">
        <v>44411</v>
      </c>
      <c r="C9971" t="s">
        <v>569</v>
      </c>
      <c r="D9971" t="s">
        <v>560</v>
      </c>
      <c r="E9971" s="140">
        <v>731</v>
      </c>
    </row>
    <row r="9972" spans="2:5">
      <c r="B9972" s="139">
        <v>44296</v>
      </c>
      <c r="C9972" t="s">
        <v>570</v>
      </c>
      <c r="D9972" t="s">
        <v>560</v>
      </c>
      <c r="E9972" s="140">
        <v>145</v>
      </c>
    </row>
    <row r="9973" spans="2:5">
      <c r="B9973" s="139">
        <v>44241</v>
      </c>
      <c r="C9973" t="s">
        <v>571</v>
      </c>
      <c r="D9973" t="s">
        <v>560</v>
      </c>
      <c r="E9973" s="140">
        <v>625</v>
      </c>
    </row>
    <row r="9974" spans="2:5">
      <c r="B9974" s="139">
        <v>44437</v>
      </c>
      <c r="C9974" t="s">
        <v>571</v>
      </c>
      <c r="D9974" t="s">
        <v>563</v>
      </c>
      <c r="E9974" s="140">
        <v>469</v>
      </c>
    </row>
    <row r="9975" spans="2:5">
      <c r="B9975" s="139">
        <v>44545</v>
      </c>
      <c r="C9975" t="s">
        <v>567</v>
      </c>
      <c r="D9975" t="s">
        <v>560</v>
      </c>
      <c r="E9975" s="140">
        <v>847</v>
      </c>
    </row>
    <row r="9976" spans="2:5">
      <c r="B9976" s="139">
        <v>44559</v>
      </c>
      <c r="C9976" t="s">
        <v>559</v>
      </c>
      <c r="D9976" t="s">
        <v>560</v>
      </c>
      <c r="E9976" s="140">
        <v>290</v>
      </c>
    </row>
    <row r="9977" spans="2:5">
      <c r="B9977" s="139">
        <v>44357</v>
      </c>
      <c r="C9977" t="s">
        <v>564</v>
      </c>
      <c r="D9977" t="s">
        <v>563</v>
      </c>
      <c r="E9977" s="140">
        <v>891</v>
      </c>
    </row>
    <row r="9978" spans="2:5">
      <c r="B9978" s="139">
        <v>44380</v>
      </c>
      <c r="C9978" t="s">
        <v>561</v>
      </c>
      <c r="D9978" t="s">
        <v>560</v>
      </c>
      <c r="E9978" s="140">
        <v>658</v>
      </c>
    </row>
    <row r="9979" spans="2:5">
      <c r="B9979" s="139">
        <v>44327</v>
      </c>
      <c r="C9979" t="s">
        <v>570</v>
      </c>
      <c r="D9979" t="s">
        <v>563</v>
      </c>
      <c r="E9979" s="140">
        <v>887</v>
      </c>
    </row>
    <row r="9980" spans="2:5">
      <c r="B9980" s="139">
        <v>44355</v>
      </c>
      <c r="C9980" t="s">
        <v>564</v>
      </c>
      <c r="D9980" t="s">
        <v>560</v>
      </c>
      <c r="E9980" s="140">
        <v>376</v>
      </c>
    </row>
    <row r="9981" spans="2:5">
      <c r="B9981" s="139">
        <v>44554</v>
      </c>
      <c r="C9981" t="s">
        <v>568</v>
      </c>
      <c r="D9981" t="s">
        <v>565</v>
      </c>
      <c r="E9981" s="140">
        <v>731</v>
      </c>
    </row>
    <row r="9982" spans="2:5">
      <c r="B9982" s="139">
        <v>44500</v>
      </c>
      <c r="C9982" t="s">
        <v>562</v>
      </c>
      <c r="D9982" t="s">
        <v>560</v>
      </c>
      <c r="E9982" s="140">
        <v>511</v>
      </c>
    </row>
    <row r="9983" spans="2:5">
      <c r="B9983" s="139">
        <v>44350</v>
      </c>
      <c r="C9983" t="s">
        <v>568</v>
      </c>
      <c r="D9983" t="s">
        <v>563</v>
      </c>
      <c r="E9983" s="140">
        <v>694</v>
      </c>
    </row>
    <row r="9984" spans="2:5">
      <c r="B9984" s="139">
        <v>44513</v>
      </c>
      <c r="C9984" t="s">
        <v>559</v>
      </c>
      <c r="D9984" t="s">
        <v>563</v>
      </c>
      <c r="E9984" s="140">
        <v>991</v>
      </c>
    </row>
    <row r="9985" spans="2:5">
      <c r="B9985" s="139">
        <v>44466</v>
      </c>
      <c r="C9985" t="s">
        <v>566</v>
      </c>
      <c r="D9985" t="s">
        <v>560</v>
      </c>
      <c r="E9985" s="140">
        <v>619</v>
      </c>
    </row>
    <row r="9986" spans="2:5">
      <c r="B9986" s="139">
        <v>44224</v>
      </c>
      <c r="C9986" t="s">
        <v>570</v>
      </c>
      <c r="D9986" t="s">
        <v>565</v>
      </c>
      <c r="E9986" s="140">
        <v>331</v>
      </c>
    </row>
    <row r="9987" spans="2:5">
      <c r="B9987" s="139">
        <v>44441</v>
      </c>
      <c r="C9987" t="s">
        <v>567</v>
      </c>
      <c r="D9987" t="s">
        <v>563</v>
      </c>
      <c r="E9987" s="140">
        <v>868</v>
      </c>
    </row>
    <row r="9988" spans="2:5">
      <c r="B9988" s="139">
        <v>44316</v>
      </c>
      <c r="C9988" t="s">
        <v>566</v>
      </c>
      <c r="D9988" t="s">
        <v>565</v>
      </c>
      <c r="E9988" s="140">
        <v>190</v>
      </c>
    </row>
    <row r="9989" spans="2:5">
      <c r="B9989" s="139">
        <v>44391</v>
      </c>
      <c r="C9989" t="s">
        <v>566</v>
      </c>
      <c r="D9989" t="s">
        <v>565</v>
      </c>
      <c r="E9989" s="140">
        <v>836</v>
      </c>
    </row>
    <row r="9990" spans="2:5">
      <c r="B9990" s="139">
        <v>44226</v>
      </c>
      <c r="C9990" t="s">
        <v>568</v>
      </c>
      <c r="D9990" t="s">
        <v>565</v>
      </c>
      <c r="E9990" s="140">
        <v>466</v>
      </c>
    </row>
    <row r="9991" spans="2:5">
      <c r="B9991" s="139">
        <v>44303</v>
      </c>
      <c r="C9991" t="s">
        <v>570</v>
      </c>
      <c r="D9991" t="s">
        <v>563</v>
      </c>
      <c r="E9991" s="140">
        <v>173</v>
      </c>
    </row>
    <row r="9992" spans="2:5">
      <c r="B9992" s="139">
        <v>44442</v>
      </c>
      <c r="C9992" t="s">
        <v>566</v>
      </c>
      <c r="D9992" t="s">
        <v>563</v>
      </c>
      <c r="E9992" s="140">
        <v>337</v>
      </c>
    </row>
    <row r="9993" spans="2:5">
      <c r="B9993" s="139">
        <v>44419</v>
      </c>
      <c r="C9993" t="s">
        <v>568</v>
      </c>
      <c r="D9993" t="s">
        <v>560</v>
      </c>
      <c r="E9993" s="140">
        <v>530</v>
      </c>
    </row>
    <row r="9994" spans="2:5">
      <c r="B9994" s="139">
        <v>44372</v>
      </c>
      <c r="C9994" t="s">
        <v>568</v>
      </c>
      <c r="D9994" t="s">
        <v>563</v>
      </c>
      <c r="E9994" s="140">
        <v>291</v>
      </c>
    </row>
    <row r="9995" spans="2:5">
      <c r="B9995" s="139">
        <v>44514</v>
      </c>
      <c r="C9995" t="s">
        <v>570</v>
      </c>
      <c r="D9995" t="s">
        <v>560</v>
      </c>
      <c r="E9995" s="140">
        <v>719</v>
      </c>
    </row>
    <row r="9996" spans="2:5">
      <c r="B9996" s="139">
        <v>44253</v>
      </c>
      <c r="C9996" t="s">
        <v>562</v>
      </c>
      <c r="D9996" t="s">
        <v>565</v>
      </c>
      <c r="E9996" s="140">
        <v>393</v>
      </c>
    </row>
    <row r="9997" spans="2:5">
      <c r="B9997" s="139">
        <v>44216</v>
      </c>
      <c r="C9997" t="s">
        <v>564</v>
      </c>
      <c r="D9997" t="s">
        <v>565</v>
      </c>
      <c r="E9997" s="140">
        <v>578</v>
      </c>
    </row>
    <row r="9998" spans="2:5">
      <c r="B9998" s="139">
        <v>44296</v>
      </c>
      <c r="C9998" t="s">
        <v>567</v>
      </c>
      <c r="D9998" t="s">
        <v>565</v>
      </c>
      <c r="E9998" s="140">
        <v>770</v>
      </c>
    </row>
    <row r="9999" spans="2:5">
      <c r="B9999" s="139">
        <v>44219</v>
      </c>
      <c r="C9999" t="s">
        <v>567</v>
      </c>
      <c r="D9999" t="s">
        <v>563</v>
      </c>
      <c r="E9999" s="140">
        <v>707</v>
      </c>
    </row>
    <row r="10000" spans="2:5">
      <c r="B10000" s="139">
        <v>44277</v>
      </c>
      <c r="C10000" t="s">
        <v>566</v>
      </c>
      <c r="D10000" t="s">
        <v>563</v>
      </c>
      <c r="E10000" s="140">
        <v>772</v>
      </c>
    </row>
    <row r="10001" spans="2:5">
      <c r="B10001" s="139">
        <v>44457</v>
      </c>
      <c r="C10001" t="s">
        <v>562</v>
      </c>
      <c r="D10001" t="s">
        <v>563</v>
      </c>
      <c r="E10001" s="140">
        <v>572</v>
      </c>
    </row>
    <row r="10002" spans="2:5">
      <c r="B10002" s="139">
        <v>44376</v>
      </c>
      <c r="C10002" t="s">
        <v>566</v>
      </c>
      <c r="D10002" t="s">
        <v>563</v>
      </c>
      <c r="E10002" s="140">
        <v>603</v>
      </c>
    </row>
    <row r="10003" spans="2:5">
      <c r="B10003" s="139">
        <v>44257</v>
      </c>
      <c r="C10003" t="s">
        <v>570</v>
      </c>
      <c r="D10003" t="s">
        <v>560</v>
      </c>
      <c r="E10003" s="140">
        <v>552</v>
      </c>
    </row>
    <row r="10004" spans="2:5">
      <c r="B10004" s="139">
        <v>44394</v>
      </c>
      <c r="C10004" t="s">
        <v>566</v>
      </c>
      <c r="D10004" t="s">
        <v>560</v>
      </c>
      <c r="E10004" s="140">
        <v>637</v>
      </c>
    </row>
    <row r="10005" spans="2:5">
      <c r="B10005" s="139">
        <v>44199</v>
      </c>
      <c r="C10005" t="s">
        <v>564</v>
      </c>
      <c r="D10005" t="s">
        <v>560</v>
      </c>
      <c r="E10005" s="140">
        <v>698</v>
      </c>
    </row>
    <row r="10006" spans="2:5">
      <c r="B10006" s="139">
        <v>44268</v>
      </c>
      <c r="C10006" t="s">
        <v>570</v>
      </c>
      <c r="D10006" t="s">
        <v>563</v>
      </c>
      <c r="E10006" s="140">
        <v>966</v>
      </c>
    </row>
    <row r="10007" spans="2:5">
      <c r="B10007" s="139">
        <v>44422</v>
      </c>
      <c r="C10007" t="s">
        <v>561</v>
      </c>
      <c r="D10007" t="s">
        <v>560</v>
      </c>
      <c r="E10007" s="140">
        <v>892</v>
      </c>
    </row>
    <row r="10008" spans="2:5">
      <c r="B10008" s="139">
        <v>44515</v>
      </c>
      <c r="C10008" t="s">
        <v>570</v>
      </c>
      <c r="D10008" t="s">
        <v>563</v>
      </c>
      <c r="E10008" s="140">
        <v>825</v>
      </c>
    </row>
    <row r="10009" spans="2:5">
      <c r="B10009" s="139">
        <v>44272</v>
      </c>
      <c r="C10009" t="s">
        <v>568</v>
      </c>
      <c r="D10009" t="s">
        <v>565</v>
      </c>
      <c r="E10009" s="140">
        <v>669</v>
      </c>
    </row>
    <row r="10010" spans="2:5">
      <c r="B10010" s="139">
        <v>44465</v>
      </c>
      <c r="C10010" t="s">
        <v>568</v>
      </c>
      <c r="D10010" t="s">
        <v>560</v>
      </c>
      <c r="E10010" s="140">
        <v>842</v>
      </c>
    </row>
    <row r="10011" spans="2:5">
      <c r="B10011" s="139">
        <v>44281</v>
      </c>
      <c r="C10011" t="s">
        <v>566</v>
      </c>
      <c r="D10011" t="s">
        <v>563</v>
      </c>
      <c r="E10011" s="140">
        <v>442</v>
      </c>
    </row>
    <row r="10012" spans="2:5">
      <c r="B10012" s="139">
        <v>44375</v>
      </c>
      <c r="C10012" t="s">
        <v>567</v>
      </c>
      <c r="D10012" t="s">
        <v>560</v>
      </c>
      <c r="E10012" s="140">
        <v>355</v>
      </c>
    </row>
    <row r="10013" spans="2:5">
      <c r="B10013" s="139">
        <v>44552</v>
      </c>
      <c r="C10013" t="s">
        <v>566</v>
      </c>
      <c r="D10013" t="s">
        <v>565</v>
      </c>
      <c r="E10013" s="140">
        <v>365</v>
      </c>
    </row>
    <row r="10014" spans="2:5">
      <c r="B10014" s="139">
        <v>44391</v>
      </c>
      <c r="C10014" t="s">
        <v>568</v>
      </c>
      <c r="D10014" t="s">
        <v>565</v>
      </c>
      <c r="E10014" s="140">
        <v>758</v>
      </c>
    </row>
    <row r="10015" spans="2:5">
      <c r="B10015" s="139">
        <v>44239</v>
      </c>
      <c r="C10015" t="s">
        <v>570</v>
      </c>
      <c r="D10015" t="s">
        <v>563</v>
      </c>
      <c r="E10015" s="140">
        <v>122</v>
      </c>
    </row>
    <row r="10016" spans="2:5">
      <c r="B10016" s="139">
        <v>44555</v>
      </c>
      <c r="C10016" t="s">
        <v>567</v>
      </c>
      <c r="D10016" t="s">
        <v>563</v>
      </c>
      <c r="E10016" s="140">
        <v>789</v>
      </c>
    </row>
    <row r="10017" spans="2:5">
      <c r="B10017" s="139">
        <v>44465</v>
      </c>
      <c r="C10017" t="s">
        <v>561</v>
      </c>
      <c r="D10017" t="s">
        <v>560</v>
      </c>
      <c r="E10017" s="140">
        <v>205</v>
      </c>
    </row>
    <row r="10018" spans="2:5">
      <c r="B10018" s="139">
        <v>44278</v>
      </c>
      <c r="C10018" t="s">
        <v>571</v>
      </c>
      <c r="D10018" t="s">
        <v>560</v>
      </c>
      <c r="E10018" s="140">
        <v>869</v>
      </c>
    </row>
    <row r="10019" spans="2:5">
      <c r="B10019" s="139">
        <v>44312</v>
      </c>
      <c r="C10019" t="s">
        <v>568</v>
      </c>
      <c r="D10019" t="s">
        <v>560</v>
      </c>
      <c r="E10019" s="140">
        <v>833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FF00"/>
  </sheetPr>
  <dimension ref="A1:E10"/>
  <sheetViews>
    <sheetView zoomScale="70" zoomScaleNormal="70" workbookViewId="0">
      <selection sqref="A1:F12"/>
    </sheetView>
  </sheetViews>
  <sheetFormatPr defaultRowHeight="13.2"/>
  <cols>
    <col min="1" max="1" width="16.44140625" style="1" customWidth="1"/>
    <col min="2" max="2" width="18.109375" style="1" customWidth="1"/>
    <col min="3" max="3" width="23" style="1" customWidth="1"/>
    <col min="4" max="4" width="29.109375" style="1" customWidth="1"/>
    <col min="5" max="5" width="28.5546875" style="1" customWidth="1"/>
    <col min="6" max="6" width="14.33203125" style="1" customWidth="1"/>
    <col min="7" max="8" width="12" style="1" customWidth="1"/>
    <col min="9" max="9" width="11.33203125" style="1" customWidth="1"/>
    <col min="10" max="256" width="9.109375" style="1"/>
    <col min="257" max="257" width="14" style="1" customWidth="1"/>
    <col min="258" max="258" width="12.33203125" style="1" customWidth="1"/>
    <col min="259" max="259" width="18" style="1" customWidth="1"/>
    <col min="260" max="260" width="14.6640625" style="1" bestFit="1" customWidth="1"/>
    <col min="261" max="261" width="13.6640625" style="1" customWidth="1"/>
    <col min="262" max="262" width="14.33203125" style="1" customWidth="1"/>
    <col min="263" max="264" width="12" style="1" customWidth="1"/>
    <col min="265" max="265" width="11.33203125" style="1" customWidth="1"/>
    <col min="266" max="512" width="9.109375" style="1"/>
    <col min="513" max="513" width="14" style="1" customWidth="1"/>
    <col min="514" max="514" width="12.33203125" style="1" customWidth="1"/>
    <col min="515" max="515" width="18" style="1" customWidth="1"/>
    <col min="516" max="516" width="14.6640625" style="1" bestFit="1" customWidth="1"/>
    <col min="517" max="517" width="13.6640625" style="1" customWidth="1"/>
    <col min="518" max="518" width="14.33203125" style="1" customWidth="1"/>
    <col min="519" max="520" width="12" style="1" customWidth="1"/>
    <col min="521" max="521" width="11.33203125" style="1" customWidth="1"/>
    <col min="522" max="768" width="9.109375" style="1"/>
    <col min="769" max="769" width="14" style="1" customWidth="1"/>
    <col min="770" max="770" width="12.33203125" style="1" customWidth="1"/>
    <col min="771" max="771" width="18" style="1" customWidth="1"/>
    <col min="772" max="772" width="14.6640625" style="1" bestFit="1" customWidth="1"/>
    <col min="773" max="773" width="13.6640625" style="1" customWidth="1"/>
    <col min="774" max="774" width="14.33203125" style="1" customWidth="1"/>
    <col min="775" max="776" width="12" style="1" customWidth="1"/>
    <col min="777" max="777" width="11.33203125" style="1" customWidth="1"/>
    <col min="778" max="1024" width="9.109375" style="1"/>
    <col min="1025" max="1025" width="14" style="1" customWidth="1"/>
    <col min="1026" max="1026" width="12.33203125" style="1" customWidth="1"/>
    <col min="1027" max="1027" width="18" style="1" customWidth="1"/>
    <col min="1028" max="1028" width="14.6640625" style="1" bestFit="1" customWidth="1"/>
    <col min="1029" max="1029" width="13.6640625" style="1" customWidth="1"/>
    <col min="1030" max="1030" width="14.33203125" style="1" customWidth="1"/>
    <col min="1031" max="1032" width="12" style="1" customWidth="1"/>
    <col min="1033" max="1033" width="11.33203125" style="1" customWidth="1"/>
    <col min="1034" max="1280" width="9.109375" style="1"/>
    <col min="1281" max="1281" width="14" style="1" customWidth="1"/>
    <col min="1282" max="1282" width="12.33203125" style="1" customWidth="1"/>
    <col min="1283" max="1283" width="18" style="1" customWidth="1"/>
    <col min="1284" max="1284" width="14.6640625" style="1" bestFit="1" customWidth="1"/>
    <col min="1285" max="1285" width="13.6640625" style="1" customWidth="1"/>
    <col min="1286" max="1286" width="14.33203125" style="1" customWidth="1"/>
    <col min="1287" max="1288" width="12" style="1" customWidth="1"/>
    <col min="1289" max="1289" width="11.33203125" style="1" customWidth="1"/>
    <col min="1290" max="1536" width="9.109375" style="1"/>
    <col min="1537" max="1537" width="14" style="1" customWidth="1"/>
    <col min="1538" max="1538" width="12.33203125" style="1" customWidth="1"/>
    <col min="1539" max="1539" width="18" style="1" customWidth="1"/>
    <col min="1540" max="1540" width="14.6640625" style="1" bestFit="1" customWidth="1"/>
    <col min="1541" max="1541" width="13.6640625" style="1" customWidth="1"/>
    <col min="1542" max="1542" width="14.33203125" style="1" customWidth="1"/>
    <col min="1543" max="1544" width="12" style="1" customWidth="1"/>
    <col min="1545" max="1545" width="11.33203125" style="1" customWidth="1"/>
    <col min="1546" max="1792" width="9.109375" style="1"/>
    <col min="1793" max="1793" width="14" style="1" customWidth="1"/>
    <col min="1794" max="1794" width="12.33203125" style="1" customWidth="1"/>
    <col min="1795" max="1795" width="18" style="1" customWidth="1"/>
    <col min="1796" max="1796" width="14.6640625" style="1" bestFit="1" customWidth="1"/>
    <col min="1797" max="1797" width="13.6640625" style="1" customWidth="1"/>
    <col min="1798" max="1798" width="14.33203125" style="1" customWidth="1"/>
    <col min="1799" max="1800" width="12" style="1" customWidth="1"/>
    <col min="1801" max="1801" width="11.33203125" style="1" customWidth="1"/>
    <col min="1802" max="2048" width="9.109375" style="1"/>
    <col min="2049" max="2049" width="14" style="1" customWidth="1"/>
    <col min="2050" max="2050" width="12.33203125" style="1" customWidth="1"/>
    <col min="2051" max="2051" width="18" style="1" customWidth="1"/>
    <col min="2052" max="2052" width="14.6640625" style="1" bestFit="1" customWidth="1"/>
    <col min="2053" max="2053" width="13.6640625" style="1" customWidth="1"/>
    <col min="2054" max="2054" width="14.33203125" style="1" customWidth="1"/>
    <col min="2055" max="2056" width="12" style="1" customWidth="1"/>
    <col min="2057" max="2057" width="11.33203125" style="1" customWidth="1"/>
    <col min="2058" max="2304" width="9.109375" style="1"/>
    <col min="2305" max="2305" width="14" style="1" customWidth="1"/>
    <col min="2306" max="2306" width="12.33203125" style="1" customWidth="1"/>
    <col min="2307" max="2307" width="18" style="1" customWidth="1"/>
    <col min="2308" max="2308" width="14.6640625" style="1" bestFit="1" customWidth="1"/>
    <col min="2309" max="2309" width="13.6640625" style="1" customWidth="1"/>
    <col min="2310" max="2310" width="14.33203125" style="1" customWidth="1"/>
    <col min="2311" max="2312" width="12" style="1" customWidth="1"/>
    <col min="2313" max="2313" width="11.33203125" style="1" customWidth="1"/>
    <col min="2314" max="2560" width="9.109375" style="1"/>
    <col min="2561" max="2561" width="14" style="1" customWidth="1"/>
    <col min="2562" max="2562" width="12.33203125" style="1" customWidth="1"/>
    <col min="2563" max="2563" width="18" style="1" customWidth="1"/>
    <col min="2564" max="2564" width="14.6640625" style="1" bestFit="1" customWidth="1"/>
    <col min="2565" max="2565" width="13.6640625" style="1" customWidth="1"/>
    <col min="2566" max="2566" width="14.33203125" style="1" customWidth="1"/>
    <col min="2567" max="2568" width="12" style="1" customWidth="1"/>
    <col min="2569" max="2569" width="11.33203125" style="1" customWidth="1"/>
    <col min="2570" max="2816" width="9.109375" style="1"/>
    <col min="2817" max="2817" width="14" style="1" customWidth="1"/>
    <col min="2818" max="2818" width="12.33203125" style="1" customWidth="1"/>
    <col min="2819" max="2819" width="18" style="1" customWidth="1"/>
    <col min="2820" max="2820" width="14.6640625" style="1" bestFit="1" customWidth="1"/>
    <col min="2821" max="2821" width="13.6640625" style="1" customWidth="1"/>
    <col min="2822" max="2822" width="14.33203125" style="1" customWidth="1"/>
    <col min="2823" max="2824" width="12" style="1" customWidth="1"/>
    <col min="2825" max="2825" width="11.33203125" style="1" customWidth="1"/>
    <col min="2826" max="3072" width="9.109375" style="1"/>
    <col min="3073" max="3073" width="14" style="1" customWidth="1"/>
    <col min="3074" max="3074" width="12.33203125" style="1" customWidth="1"/>
    <col min="3075" max="3075" width="18" style="1" customWidth="1"/>
    <col min="3076" max="3076" width="14.6640625" style="1" bestFit="1" customWidth="1"/>
    <col min="3077" max="3077" width="13.6640625" style="1" customWidth="1"/>
    <col min="3078" max="3078" width="14.33203125" style="1" customWidth="1"/>
    <col min="3079" max="3080" width="12" style="1" customWidth="1"/>
    <col min="3081" max="3081" width="11.33203125" style="1" customWidth="1"/>
    <col min="3082" max="3328" width="9.109375" style="1"/>
    <col min="3329" max="3329" width="14" style="1" customWidth="1"/>
    <col min="3330" max="3330" width="12.33203125" style="1" customWidth="1"/>
    <col min="3331" max="3331" width="18" style="1" customWidth="1"/>
    <col min="3332" max="3332" width="14.6640625" style="1" bestFit="1" customWidth="1"/>
    <col min="3333" max="3333" width="13.6640625" style="1" customWidth="1"/>
    <col min="3334" max="3334" width="14.33203125" style="1" customWidth="1"/>
    <col min="3335" max="3336" width="12" style="1" customWidth="1"/>
    <col min="3337" max="3337" width="11.33203125" style="1" customWidth="1"/>
    <col min="3338" max="3584" width="9.109375" style="1"/>
    <col min="3585" max="3585" width="14" style="1" customWidth="1"/>
    <col min="3586" max="3586" width="12.33203125" style="1" customWidth="1"/>
    <col min="3587" max="3587" width="18" style="1" customWidth="1"/>
    <col min="3588" max="3588" width="14.6640625" style="1" bestFit="1" customWidth="1"/>
    <col min="3589" max="3589" width="13.6640625" style="1" customWidth="1"/>
    <col min="3590" max="3590" width="14.33203125" style="1" customWidth="1"/>
    <col min="3591" max="3592" width="12" style="1" customWidth="1"/>
    <col min="3593" max="3593" width="11.33203125" style="1" customWidth="1"/>
    <col min="3594" max="3840" width="9.109375" style="1"/>
    <col min="3841" max="3841" width="14" style="1" customWidth="1"/>
    <col min="3842" max="3842" width="12.33203125" style="1" customWidth="1"/>
    <col min="3843" max="3843" width="18" style="1" customWidth="1"/>
    <col min="3844" max="3844" width="14.6640625" style="1" bestFit="1" customWidth="1"/>
    <col min="3845" max="3845" width="13.6640625" style="1" customWidth="1"/>
    <col min="3846" max="3846" width="14.33203125" style="1" customWidth="1"/>
    <col min="3847" max="3848" width="12" style="1" customWidth="1"/>
    <col min="3849" max="3849" width="11.33203125" style="1" customWidth="1"/>
    <col min="3850" max="4096" width="9.109375" style="1"/>
    <col min="4097" max="4097" width="14" style="1" customWidth="1"/>
    <col min="4098" max="4098" width="12.33203125" style="1" customWidth="1"/>
    <col min="4099" max="4099" width="18" style="1" customWidth="1"/>
    <col min="4100" max="4100" width="14.6640625" style="1" bestFit="1" customWidth="1"/>
    <col min="4101" max="4101" width="13.6640625" style="1" customWidth="1"/>
    <col min="4102" max="4102" width="14.33203125" style="1" customWidth="1"/>
    <col min="4103" max="4104" width="12" style="1" customWidth="1"/>
    <col min="4105" max="4105" width="11.33203125" style="1" customWidth="1"/>
    <col min="4106" max="4352" width="9.109375" style="1"/>
    <col min="4353" max="4353" width="14" style="1" customWidth="1"/>
    <col min="4354" max="4354" width="12.33203125" style="1" customWidth="1"/>
    <col min="4355" max="4355" width="18" style="1" customWidth="1"/>
    <col min="4356" max="4356" width="14.6640625" style="1" bestFit="1" customWidth="1"/>
    <col min="4357" max="4357" width="13.6640625" style="1" customWidth="1"/>
    <col min="4358" max="4358" width="14.33203125" style="1" customWidth="1"/>
    <col min="4359" max="4360" width="12" style="1" customWidth="1"/>
    <col min="4361" max="4361" width="11.33203125" style="1" customWidth="1"/>
    <col min="4362" max="4608" width="9.109375" style="1"/>
    <col min="4609" max="4609" width="14" style="1" customWidth="1"/>
    <col min="4610" max="4610" width="12.33203125" style="1" customWidth="1"/>
    <col min="4611" max="4611" width="18" style="1" customWidth="1"/>
    <col min="4612" max="4612" width="14.6640625" style="1" bestFit="1" customWidth="1"/>
    <col min="4613" max="4613" width="13.6640625" style="1" customWidth="1"/>
    <col min="4614" max="4614" width="14.33203125" style="1" customWidth="1"/>
    <col min="4615" max="4616" width="12" style="1" customWidth="1"/>
    <col min="4617" max="4617" width="11.33203125" style="1" customWidth="1"/>
    <col min="4618" max="4864" width="9.109375" style="1"/>
    <col min="4865" max="4865" width="14" style="1" customWidth="1"/>
    <col min="4866" max="4866" width="12.33203125" style="1" customWidth="1"/>
    <col min="4867" max="4867" width="18" style="1" customWidth="1"/>
    <col min="4868" max="4868" width="14.6640625" style="1" bestFit="1" customWidth="1"/>
    <col min="4869" max="4869" width="13.6640625" style="1" customWidth="1"/>
    <col min="4870" max="4870" width="14.33203125" style="1" customWidth="1"/>
    <col min="4871" max="4872" width="12" style="1" customWidth="1"/>
    <col min="4873" max="4873" width="11.33203125" style="1" customWidth="1"/>
    <col min="4874" max="5120" width="9.109375" style="1"/>
    <col min="5121" max="5121" width="14" style="1" customWidth="1"/>
    <col min="5122" max="5122" width="12.33203125" style="1" customWidth="1"/>
    <col min="5123" max="5123" width="18" style="1" customWidth="1"/>
    <col min="5124" max="5124" width="14.6640625" style="1" bestFit="1" customWidth="1"/>
    <col min="5125" max="5125" width="13.6640625" style="1" customWidth="1"/>
    <col min="5126" max="5126" width="14.33203125" style="1" customWidth="1"/>
    <col min="5127" max="5128" width="12" style="1" customWidth="1"/>
    <col min="5129" max="5129" width="11.33203125" style="1" customWidth="1"/>
    <col min="5130" max="5376" width="9.109375" style="1"/>
    <col min="5377" max="5377" width="14" style="1" customWidth="1"/>
    <col min="5378" max="5378" width="12.33203125" style="1" customWidth="1"/>
    <col min="5379" max="5379" width="18" style="1" customWidth="1"/>
    <col min="5380" max="5380" width="14.6640625" style="1" bestFit="1" customWidth="1"/>
    <col min="5381" max="5381" width="13.6640625" style="1" customWidth="1"/>
    <col min="5382" max="5382" width="14.33203125" style="1" customWidth="1"/>
    <col min="5383" max="5384" width="12" style="1" customWidth="1"/>
    <col min="5385" max="5385" width="11.33203125" style="1" customWidth="1"/>
    <col min="5386" max="5632" width="9.109375" style="1"/>
    <col min="5633" max="5633" width="14" style="1" customWidth="1"/>
    <col min="5634" max="5634" width="12.33203125" style="1" customWidth="1"/>
    <col min="5635" max="5635" width="18" style="1" customWidth="1"/>
    <col min="5636" max="5636" width="14.6640625" style="1" bestFit="1" customWidth="1"/>
    <col min="5637" max="5637" width="13.6640625" style="1" customWidth="1"/>
    <col min="5638" max="5638" width="14.33203125" style="1" customWidth="1"/>
    <col min="5639" max="5640" width="12" style="1" customWidth="1"/>
    <col min="5641" max="5641" width="11.33203125" style="1" customWidth="1"/>
    <col min="5642" max="5888" width="9.109375" style="1"/>
    <col min="5889" max="5889" width="14" style="1" customWidth="1"/>
    <col min="5890" max="5890" width="12.33203125" style="1" customWidth="1"/>
    <col min="5891" max="5891" width="18" style="1" customWidth="1"/>
    <col min="5892" max="5892" width="14.6640625" style="1" bestFit="1" customWidth="1"/>
    <col min="5893" max="5893" width="13.6640625" style="1" customWidth="1"/>
    <col min="5894" max="5894" width="14.33203125" style="1" customWidth="1"/>
    <col min="5895" max="5896" width="12" style="1" customWidth="1"/>
    <col min="5897" max="5897" width="11.33203125" style="1" customWidth="1"/>
    <col min="5898" max="6144" width="9.109375" style="1"/>
    <col min="6145" max="6145" width="14" style="1" customWidth="1"/>
    <col min="6146" max="6146" width="12.33203125" style="1" customWidth="1"/>
    <col min="6147" max="6147" width="18" style="1" customWidth="1"/>
    <col min="6148" max="6148" width="14.6640625" style="1" bestFit="1" customWidth="1"/>
    <col min="6149" max="6149" width="13.6640625" style="1" customWidth="1"/>
    <col min="6150" max="6150" width="14.33203125" style="1" customWidth="1"/>
    <col min="6151" max="6152" width="12" style="1" customWidth="1"/>
    <col min="6153" max="6153" width="11.33203125" style="1" customWidth="1"/>
    <col min="6154" max="6400" width="9.109375" style="1"/>
    <col min="6401" max="6401" width="14" style="1" customWidth="1"/>
    <col min="6402" max="6402" width="12.33203125" style="1" customWidth="1"/>
    <col min="6403" max="6403" width="18" style="1" customWidth="1"/>
    <col min="6404" max="6404" width="14.6640625" style="1" bestFit="1" customWidth="1"/>
    <col min="6405" max="6405" width="13.6640625" style="1" customWidth="1"/>
    <col min="6406" max="6406" width="14.33203125" style="1" customWidth="1"/>
    <col min="6407" max="6408" width="12" style="1" customWidth="1"/>
    <col min="6409" max="6409" width="11.33203125" style="1" customWidth="1"/>
    <col min="6410" max="6656" width="9.109375" style="1"/>
    <col min="6657" max="6657" width="14" style="1" customWidth="1"/>
    <col min="6658" max="6658" width="12.33203125" style="1" customWidth="1"/>
    <col min="6659" max="6659" width="18" style="1" customWidth="1"/>
    <col min="6660" max="6660" width="14.6640625" style="1" bestFit="1" customWidth="1"/>
    <col min="6661" max="6661" width="13.6640625" style="1" customWidth="1"/>
    <col min="6662" max="6662" width="14.33203125" style="1" customWidth="1"/>
    <col min="6663" max="6664" width="12" style="1" customWidth="1"/>
    <col min="6665" max="6665" width="11.33203125" style="1" customWidth="1"/>
    <col min="6666" max="6912" width="9.109375" style="1"/>
    <col min="6913" max="6913" width="14" style="1" customWidth="1"/>
    <col min="6914" max="6914" width="12.33203125" style="1" customWidth="1"/>
    <col min="6915" max="6915" width="18" style="1" customWidth="1"/>
    <col min="6916" max="6916" width="14.6640625" style="1" bestFit="1" customWidth="1"/>
    <col min="6917" max="6917" width="13.6640625" style="1" customWidth="1"/>
    <col min="6918" max="6918" width="14.33203125" style="1" customWidth="1"/>
    <col min="6919" max="6920" width="12" style="1" customWidth="1"/>
    <col min="6921" max="6921" width="11.33203125" style="1" customWidth="1"/>
    <col min="6922" max="7168" width="9.109375" style="1"/>
    <col min="7169" max="7169" width="14" style="1" customWidth="1"/>
    <col min="7170" max="7170" width="12.33203125" style="1" customWidth="1"/>
    <col min="7171" max="7171" width="18" style="1" customWidth="1"/>
    <col min="7172" max="7172" width="14.6640625" style="1" bestFit="1" customWidth="1"/>
    <col min="7173" max="7173" width="13.6640625" style="1" customWidth="1"/>
    <col min="7174" max="7174" width="14.33203125" style="1" customWidth="1"/>
    <col min="7175" max="7176" width="12" style="1" customWidth="1"/>
    <col min="7177" max="7177" width="11.33203125" style="1" customWidth="1"/>
    <col min="7178" max="7424" width="9.109375" style="1"/>
    <col min="7425" max="7425" width="14" style="1" customWidth="1"/>
    <col min="7426" max="7426" width="12.33203125" style="1" customWidth="1"/>
    <col min="7427" max="7427" width="18" style="1" customWidth="1"/>
    <col min="7428" max="7428" width="14.6640625" style="1" bestFit="1" customWidth="1"/>
    <col min="7429" max="7429" width="13.6640625" style="1" customWidth="1"/>
    <col min="7430" max="7430" width="14.33203125" style="1" customWidth="1"/>
    <col min="7431" max="7432" width="12" style="1" customWidth="1"/>
    <col min="7433" max="7433" width="11.33203125" style="1" customWidth="1"/>
    <col min="7434" max="7680" width="9.109375" style="1"/>
    <col min="7681" max="7681" width="14" style="1" customWidth="1"/>
    <col min="7682" max="7682" width="12.33203125" style="1" customWidth="1"/>
    <col min="7683" max="7683" width="18" style="1" customWidth="1"/>
    <col min="7684" max="7684" width="14.6640625" style="1" bestFit="1" customWidth="1"/>
    <col min="7685" max="7685" width="13.6640625" style="1" customWidth="1"/>
    <col min="7686" max="7686" width="14.33203125" style="1" customWidth="1"/>
    <col min="7687" max="7688" width="12" style="1" customWidth="1"/>
    <col min="7689" max="7689" width="11.33203125" style="1" customWidth="1"/>
    <col min="7690" max="7936" width="9.109375" style="1"/>
    <col min="7937" max="7937" width="14" style="1" customWidth="1"/>
    <col min="7938" max="7938" width="12.33203125" style="1" customWidth="1"/>
    <col min="7939" max="7939" width="18" style="1" customWidth="1"/>
    <col min="7940" max="7940" width="14.6640625" style="1" bestFit="1" customWidth="1"/>
    <col min="7941" max="7941" width="13.6640625" style="1" customWidth="1"/>
    <col min="7942" max="7942" width="14.33203125" style="1" customWidth="1"/>
    <col min="7943" max="7944" width="12" style="1" customWidth="1"/>
    <col min="7945" max="7945" width="11.33203125" style="1" customWidth="1"/>
    <col min="7946" max="8192" width="9.109375" style="1"/>
    <col min="8193" max="8193" width="14" style="1" customWidth="1"/>
    <col min="8194" max="8194" width="12.33203125" style="1" customWidth="1"/>
    <col min="8195" max="8195" width="18" style="1" customWidth="1"/>
    <col min="8196" max="8196" width="14.6640625" style="1" bestFit="1" customWidth="1"/>
    <col min="8197" max="8197" width="13.6640625" style="1" customWidth="1"/>
    <col min="8198" max="8198" width="14.33203125" style="1" customWidth="1"/>
    <col min="8199" max="8200" width="12" style="1" customWidth="1"/>
    <col min="8201" max="8201" width="11.33203125" style="1" customWidth="1"/>
    <col min="8202" max="8448" width="9.109375" style="1"/>
    <col min="8449" max="8449" width="14" style="1" customWidth="1"/>
    <col min="8450" max="8450" width="12.33203125" style="1" customWidth="1"/>
    <col min="8451" max="8451" width="18" style="1" customWidth="1"/>
    <col min="8452" max="8452" width="14.6640625" style="1" bestFit="1" customWidth="1"/>
    <col min="8453" max="8453" width="13.6640625" style="1" customWidth="1"/>
    <col min="8454" max="8454" width="14.33203125" style="1" customWidth="1"/>
    <col min="8455" max="8456" width="12" style="1" customWidth="1"/>
    <col min="8457" max="8457" width="11.33203125" style="1" customWidth="1"/>
    <col min="8458" max="8704" width="9.109375" style="1"/>
    <col min="8705" max="8705" width="14" style="1" customWidth="1"/>
    <col min="8706" max="8706" width="12.33203125" style="1" customWidth="1"/>
    <col min="8707" max="8707" width="18" style="1" customWidth="1"/>
    <col min="8708" max="8708" width="14.6640625" style="1" bestFit="1" customWidth="1"/>
    <col min="8709" max="8709" width="13.6640625" style="1" customWidth="1"/>
    <col min="8710" max="8710" width="14.33203125" style="1" customWidth="1"/>
    <col min="8711" max="8712" width="12" style="1" customWidth="1"/>
    <col min="8713" max="8713" width="11.33203125" style="1" customWidth="1"/>
    <col min="8714" max="8960" width="9.109375" style="1"/>
    <col min="8961" max="8961" width="14" style="1" customWidth="1"/>
    <col min="8962" max="8962" width="12.33203125" style="1" customWidth="1"/>
    <col min="8963" max="8963" width="18" style="1" customWidth="1"/>
    <col min="8964" max="8964" width="14.6640625" style="1" bestFit="1" customWidth="1"/>
    <col min="8965" max="8965" width="13.6640625" style="1" customWidth="1"/>
    <col min="8966" max="8966" width="14.33203125" style="1" customWidth="1"/>
    <col min="8967" max="8968" width="12" style="1" customWidth="1"/>
    <col min="8969" max="8969" width="11.33203125" style="1" customWidth="1"/>
    <col min="8970" max="9216" width="9.109375" style="1"/>
    <col min="9217" max="9217" width="14" style="1" customWidth="1"/>
    <col min="9218" max="9218" width="12.33203125" style="1" customWidth="1"/>
    <col min="9219" max="9219" width="18" style="1" customWidth="1"/>
    <col min="9220" max="9220" width="14.6640625" style="1" bestFit="1" customWidth="1"/>
    <col min="9221" max="9221" width="13.6640625" style="1" customWidth="1"/>
    <col min="9222" max="9222" width="14.33203125" style="1" customWidth="1"/>
    <col min="9223" max="9224" width="12" style="1" customWidth="1"/>
    <col min="9225" max="9225" width="11.33203125" style="1" customWidth="1"/>
    <col min="9226" max="9472" width="9.109375" style="1"/>
    <col min="9473" max="9473" width="14" style="1" customWidth="1"/>
    <col min="9474" max="9474" width="12.33203125" style="1" customWidth="1"/>
    <col min="9475" max="9475" width="18" style="1" customWidth="1"/>
    <col min="9476" max="9476" width="14.6640625" style="1" bestFit="1" customWidth="1"/>
    <col min="9477" max="9477" width="13.6640625" style="1" customWidth="1"/>
    <col min="9478" max="9478" width="14.33203125" style="1" customWidth="1"/>
    <col min="9479" max="9480" width="12" style="1" customWidth="1"/>
    <col min="9481" max="9481" width="11.33203125" style="1" customWidth="1"/>
    <col min="9482" max="9728" width="9.109375" style="1"/>
    <col min="9729" max="9729" width="14" style="1" customWidth="1"/>
    <col min="9730" max="9730" width="12.33203125" style="1" customWidth="1"/>
    <col min="9731" max="9731" width="18" style="1" customWidth="1"/>
    <col min="9732" max="9732" width="14.6640625" style="1" bestFit="1" customWidth="1"/>
    <col min="9733" max="9733" width="13.6640625" style="1" customWidth="1"/>
    <col min="9734" max="9734" width="14.33203125" style="1" customWidth="1"/>
    <col min="9735" max="9736" width="12" style="1" customWidth="1"/>
    <col min="9737" max="9737" width="11.33203125" style="1" customWidth="1"/>
    <col min="9738" max="9984" width="9.109375" style="1"/>
    <col min="9985" max="9985" width="14" style="1" customWidth="1"/>
    <col min="9986" max="9986" width="12.33203125" style="1" customWidth="1"/>
    <col min="9987" max="9987" width="18" style="1" customWidth="1"/>
    <col min="9988" max="9988" width="14.6640625" style="1" bestFit="1" customWidth="1"/>
    <col min="9989" max="9989" width="13.6640625" style="1" customWidth="1"/>
    <col min="9990" max="9990" width="14.33203125" style="1" customWidth="1"/>
    <col min="9991" max="9992" width="12" style="1" customWidth="1"/>
    <col min="9993" max="9993" width="11.33203125" style="1" customWidth="1"/>
    <col min="9994" max="10240" width="9.109375" style="1"/>
    <col min="10241" max="10241" width="14" style="1" customWidth="1"/>
    <col min="10242" max="10242" width="12.33203125" style="1" customWidth="1"/>
    <col min="10243" max="10243" width="18" style="1" customWidth="1"/>
    <col min="10244" max="10244" width="14.6640625" style="1" bestFit="1" customWidth="1"/>
    <col min="10245" max="10245" width="13.6640625" style="1" customWidth="1"/>
    <col min="10246" max="10246" width="14.33203125" style="1" customWidth="1"/>
    <col min="10247" max="10248" width="12" style="1" customWidth="1"/>
    <col min="10249" max="10249" width="11.33203125" style="1" customWidth="1"/>
    <col min="10250" max="10496" width="9.109375" style="1"/>
    <col min="10497" max="10497" width="14" style="1" customWidth="1"/>
    <col min="10498" max="10498" width="12.33203125" style="1" customWidth="1"/>
    <col min="10499" max="10499" width="18" style="1" customWidth="1"/>
    <col min="10500" max="10500" width="14.6640625" style="1" bestFit="1" customWidth="1"/>
    <col min="10501" max="10501" width="13.6640625" style="1" customWidth="1"/>
    <col min="10502" max="10502" width="14.33203125" style="1" customWidth="1"/>
    <col min="10503" max="10504" width="12" style="1" customWidth="1"/>
    <col min="10505" max="10505" width="11.33203125" style="1" customWidth="1"/>
    <col min="10506" max="10752" width="9.109375" style="1"/>
    <col min="10753" max="10753" width="14" style="1" customWidth="1"/>
    <col min="10754" max="10754" width="12.33203125" style="1" customWidth="1"/>
    <col min="10755" max="10755" width="18" style="1" customWidth="1"/>
    <col min="10756" max="10756" width="14.6640625" style="1" bestFit="1" customWidth="1"/>
    <col min="10757" max="10757" width="13.6640625" style="1" customWidth="1"/>
    <col min="10758" max="10758" width="14.33203125" style="1" customWidth="1"/>
    <col min="10759" max="10760" width="12" style="1" customWidth="1"/>
    <col min="10761" max="10761" width="11.33203125" style="1" customWidth="1"/>
    <col min="10762" max="11008" width="9.109375" style="1"/>
    <col min="11009" max="11009" width="14" style="1" customWidth="1"/>
    <col min="11010" max="11010" width="12.33203125" style="1" customWidth="1"/>
    <col min="11011" max="11011" width="18" style="1" customWidth="1"/>
    <col min="11012" max="11012" width="14.6640625" style="1" bestFit="1" customWidth="1"/>
    <col min="11013" max="11013" width="13.6640625" style="1" customWidth="1"/>
    <col min="11014" max="11014" width="14.33203125" style="1" customWidth="1"/>
    <col min="11015" max="11016" width="12" style="1" customWidth="1"/>
    <col min="11017" max="11017" width="11.33203125" style="1" customWidth="1"/>
    <col min="11018" max="11264" width="9.109375" style="1"/>
    <col min="11265" max="11265" width="14" style="1" customWidth="1"/>
    <col min="11266" max="11266" width="12.33203125" style="1" customWidth="1"/>
    <col min="11267" max="11267" width="18" style="1" customWidth="1"/>
    <col min="11268" max="11268" width="14.6640625" style="1" bestFit="1" customWidth="1"/>
    <col min="11269" max="11269" width="13.6640625" style="1" customWidth="1"/>
    <col min="11270" max="11270" width="14.33203125" style="1" customWidth="1"/>
    <col min="11271" max="11272" width="12" style="1" customWidth="1"/>
    <col min="11273" max="11273" width="11.33203125" style="1" customWidth="1"/>
    <col min="11274" max="11520" width="9.109375" style="1"/>
    <col min="11521" max="11521" width="14" style="1" customWidth="1"/>
    <col min="11522" max="11522" width="12.33203125" style="1" customWidth="1"/>
    <col min="11523" max="11523" width="18" style="1" customWidth="1"/>
    <col min="11524" max="11524" width="14.6640625" style="1" bestFit="1" customWidth="1"/>
    <col min="11525" max="11525" width="13.6640625" style="1" customWidth="1"/>
    <col min="11526" max="11526" width="14.33203125" style="1" customWidth="1"/>
    <col min="11527" max="11528" width="12" style="1" customWidth="1"/>
    <col min="11529" max="11529" width="11.33203125" style="1" customWidth="1"/>
    <col min="11530" max="11776" width="9.109375" style="1"/>
    <col min="11777" max="11777" width="14" style="1" customWidth="1"/>
    <col min="11778" max="11778" width="12.33203125" style="1" customWidth="1"/>
    <col min="11779" max="11779" width="18" style="1" customWidth="1"/>
    <col min="11780" max="11780" width="14.6640625" style="1" bestFit="1" customWidth="1"/>
    <col min="11781" max="11781" width="13.6640625" style="1" customWidth="1"/>
    <col min="11782" max="11782" width="14.33203125" style="1" customWidth="1"/>
    <col min="11783" max="11784" width="12" style="1" customWidth="1"/>
    <col min="11785" max="11785" width="11.33203125" style="1" customWidth="1"/>
    <col min="11786" max="12032" width="9.109375" style="1"/>
    <col min="12033" max="12033" width="14" style="1" customWidth="1"/>
    <col min="12034" max="12034" width="12.33203125" style="1" customWidth="1"/>
    <col min="12035" max="12035" width="18" style="1" customWidth="1"/>
    <col min="12036" max="12036" width="14.6640625" style="1" bestFit="1" customWidth="1"/>
    <col min="12037" max="12037" width="13.6640625" style="1" customWidth="1"/>
    <col min="12038" max="12038" width="14.33203125" style="1" customWidth="1"/>
    <col min="12039" max="12040" width="12" style="1" customWidth="1"/>
    <col min="12041" max="12041" width="11.33203125" style="1" customWidth="1"/>
    <col min="12042" max="12288" width="9.109375" style="1"/>
    <col min="12289" max="12289" width="14" style="1" customWidth="1"/>
    <col min="12290" max="12290" width="12.33203125" style="1" customWidth="1"/>
    <col min="12291" max="12291" width="18" style="1" customWidth="1"/>
    <col min="12292" max="12292" width="14.6640625" style="1" bestFit="1" customWidth="1"/>
    <col min="12293" max="12293" width="13.6640625" style="1" customWidth="1"/>
    <col min="12294" max="12294" width="14.33203125" style="1" customWidth="1"/>
    <col min="12295" max="12296" width="12" style="1" customWidth="1"/>
    <col min="12297" max="12297" width="11.33203125" style="1" customWidth="1"/>
    <col min="12298" max="12544" width="9.109375" style="1"/>
    <col min="12545" max="12545" width="14" style="1" customWidth="1"/>
    <col min="12546" max="12546" width="12.33203125" style="1" customWidth="1"/>
    <col min="12547" max="12547" width="18" style="1" customWidth="1"/>
    <col min="12548" max="12548" width="14.6640625" style="1" bestFit="1" customWidth="1"/>
    <col min="12549" max="12549" width="13.6640625" style="1" customWidth="1"/>
    <col min="12550" max="12550" width="14.33203125" style="1" customWidth="1"/>
    <col min="12551" max="12552" width="12" style="1" customWidth="1"/>
    <col min="12553" max="12553" width="11.33203125" style="1" customWidth="1"/>
    <col min="12554" max="12800" width="9.109375" style="1"/>
    <col min="12801" max="12801" width="14" style="1" customWidth="1"/>
    <col min="12802" max="12802" width="12.33203125" style="1" customWidth="1"/>
    <col min="12803" max="12803" width="18" style="1" customWidth="1"/>
    <col min="12804" max="12804" width="14.6640625" style="1" bestFit="1" customWidth="1"/>
    <col min="12805" max="12805" width="13.6640625" style="1" customWidth="1"/>
    <col min="12806" max="12806" width="14.33203125" style="1" customWidth="1"/>
    <col min="12807" max="12808" width="12" style="1" customWidth="1"/>
    <col min="12809" max="12809" width="11.33203125" style="1" customWidth="1"/>
    <col min="12810" max="13056" width="9.109375" style="1"/>
    <col min="13057" max="13057" width="14" style="1" customWidth="1"/>
    <col min="13058" max="13058" width="12.33203125" style="1" customWidth="1"/>
    <col min="13059" max="13059" width="18" style="1" customWidth="1"/>
    <col min="13060" max="13060" width="14.6640625" style="1" bestFit="1" customWidth="1"/>
    <col min="13061" max="13061" width="13.6640625" style="1" customWidth="1"/>
    <col min="13062" max="13062" width="14.33203125" style="1" customWidth="1"/>
    <col min="13063" max="13064" width="12" style="1" customWidth="1"/>
    <col min="13065" max="13065" width="11.33203125" style="1" customWidth="1"/>
    <col min="13066" max="13312" width="9.109375" style="1"/>
    <col min="13313" max="13313" width="14" style="1" customWidth="1"/>
    <col min="13314" max="13314" width="12.33203125" style="1" customWidth="1"/>
    <col min="13315" max="13315" width="18" style="1" customWidth="1"/>
    <col min="13316" max="13316" width="14.6640625" style="1" bestFit="1" customWidth="1"/>
    <col min="13317" max="13317" width="13.6640625" style="1" customWidth="1"/>
    <col min="13318" max="13318" width="14.33203125" style="1" customWidth="1"/>
    <col min="13319" max="13320" width="12" style="1" customWidth="1"/>
    <col min="13321" max="13321" width="11.33203125" style="1" customWidth="1"/>
    <col min="13322" max="13568" width="9.109375" style="1"/>
    <col min="13569" max="13569" width="14" style="1" customWidth="1"/>
    <col min="13570" max="13570" width="12.33203125" style="1" customWidth="1"/>
    <col min="13571" max="13571" width="18" style="1" customWidth="1"/>
    <col min="13572" max="13572" width="14.6640625" style="1" bestFit="1" customWidth="1"/>
    <col min="13573" max="13573" width="13.6640625" style="1" customWidth="1"/>
    <col min="13574" max="13574" width="14.33203125" style="1" customWidth="1"/>
    <col min="13575" max="13576" width="12" style="1" customWidth="1"/>
    <col min="13577" max="13577" width="11.33203125" style="1" customWidth="1"/>
    <col min="13578" max="13824" width="9.109375" style="1"/>
    <col min="13825" max="13825" width="14" style="1" customWidth="1"/>
    <col min="13826" max="13826" width="12.33203125" style="1" customWidth="1"/>
    <col min="13827" max="13827" width="18" style="1" customWidth="1"/>
    <col min="13828" max="13828" width="14.6640625" style="1" bestFit="1" customWidth="1"/>
    <col min="13829" max="13829" width="13.6640625" style="1" customWidth="1"/>
    <col min="13830" max="13830" width="14.33203125" style="1" customWidth="1"/>
    <col min="13831" max="13832" width="12" style="1" customWidth="1"/>
    <col min="13833" max="13833" width="11.33203125" style="1" customWidth="1"/>
    <col min="13834" max="14080" width="9.109375" style="1"/>
    <col min="14081" max="14081" width="14" style="1" customWidth="1"/>
    <col min="14082" max="14082" width="12.33203125" style="1" customWidth="1"/>
    <col min="14083" max="14083" width="18" style="1" customWidth="1"/>
    <col min="14084" max="14084" width="14.6640625" style="1" bestFit="1" customWidth="1"/>
    <col min="14085" max="14085" width="13.6640625" style="1" customWidth="1"/>
    <col min="14086" max="14086" width="14.33203125" style="1" customWidth="1"/>
    <col min="14087" max="14088" width="12" style="1" customWidth="1"/>
    <col min="14089" max="14089" width="11.33203125" style="1" customWidth="1"/>
    <col min="14090" max="14336" width="9.109375" style="1"/>
    <col min="14337" max="14337" width="14" style="1" customWidth="1"/>
    <col min="14338" max="14338" width="12.33203125" style="1" customWidth="1"/>
    <col min="14339" max="14339" width="18" style="1" customWidth="1"/>
    <col min="14340" max="14340" width="14.6640625" style="1" bestFit="1" customWidth="1"/>
    <col min="14341" max="14341" width="13.6640625" style="1" customWidth="1"/>
    <col min="14342" max="14342" width="14.33203125" style="1" customWidth="1"/>
    <col min="14343" max="14344" width="12" style="1" customWidth="1"/>
    <col min="14345" max="14345" width="11.33203125" style="1" customWidth="1"/>
    <col min="14346" max="14592" width="9.109375" style="1"/>
    <col min="14593" max="14593" width="14" style="1" customWidth="1"/>
    <col min="14594" max="14594" width="12.33203125" style="1" customWidth="1"/>
    <col min="14595" max="14595" width="18" style="1" customWidth="1"/>
    <col min="14596" max="14596" width="14.6640625" style="1" bestFit="1" customWidth="1"/>
    <col min="14597" max="14597" width="13.6640625" style="1" customWidth="1"/>
    <col min="14598" max="14598" width="14.33203125" style="1" customWidth="1"/>
    <col min="14599" max="14600" width="12" style="1" customWidth="1"/>
    <col min="14601" max="14601" width="11.33203125" style="1" customWidth="1"/>
    <col min="14602" max="14848" width="9.109375" style="1"/>
    <col min="14849" max="14849" width="14" style="1" customWidth="1"/>
    <col min="14850" max="14850" width="12.33203125" style="1" customWidth="1"/>
    <col min="14851" max="14851" width="18" style="1" customWidth="1"/>
    <col min="14852" max="14852" width="14.6640625" style="1" bestFit="1" customWidth="1"/>
    <col min="14853" max="14853" width="13.6640625" style="1" customWidth="1"/>
    <col min="14854" max="14854" width="14.33203125" style="1" customWidth="1"/>
    <col min="14855" max="14856" width="12" style="1" customWidth="1"/>
    <col min="14857" max="14857" width="11.33203125" style="1" customWidth="1"/>
    <col min="14858" max="15104" width="9.109375" style="1"/>
    <col min="15105" max="15105" width="14" style="1" customWidth="1"/>
    <col min="15106" max="15106" width="12.33203125" style="1" customWidth="1"/>
    <col min="15107" max="15107" width="18" style="1" customWidth="1"/>
    <col min="15108" max="15108" width="14.6640625" style="1" bestFit="1" customWidth="1"/>
    <col min="15109" max="15109" width="13.6640625" style="1" customWidth="1"/>
    <col min="15110" max="15110" width="14.33203125" style="1" customWidth="1"/>
    <col min="15111" max="15112" width="12" style="1" customWidth="1"/>
    <col min="15113" max="15113" width="11.33203125" style="1" customWidth="1"/>
    <col min="15114" max="15360" width="9.109375" style="1"/>
    <col min="15361" max="15361" width="14" style="1" customWidth="1"/>
    <col min="15362" max="15362" width="12.33203125" style="1" customWidth="1"/>
    <col min="15363" max="15363" width="18" style="1" customWidth="1"/>
    <col min="15364" max="15364" width="14.6640625" style="1" bestFit="1" customWidth="1"/>
    <col min="15365" max="15365" width="13.6640625" style="1" customWidth="1"/>
    <col min="15366" max="15366" width="14.33203125" style="1" customWidth="1"/>
    <col min="15367" max="15368" width="12" style="1" customWidth="1"/>
    <col min="15369" max="15369" width="11.33203125" style="1" customWidth="1"/>
    <col min="15370" max="15616" width="9.109375" style="1"/>
    <col min="15617" max="15617" width="14" style="1" customWidth="1"/>
    <col min="15618" max="15618" width="12.33203125" style="1" customWidth="1"/>
    <col min="15619" max="15619" width="18" style="1" customWidth="1"/>
    <col min="15620" max="15620" width="14.6640625" style="1" bestFit="1" customWidth="1"/>
    <col min="15621" max="15621" width="13.6640625" style="1" customWidth="1"/>
    <col min="15622" max="15622" width="14.33203125" style="1" customWidth="1"/>
    <col min="15623" max="15624" width="12" style="1" customWidth="1"/>
    <col min="15625" max="15625" width="11.33203125" style="1" customWidth="1"/>
    <col min="15626" max="15872" width="9.109375" style="1"/>
    <col min="15873" max="15873" width="14" style="1" customWidth="1"/>
    <col min="15874" max="15874" width="12.33203125" style="1" customWidth="1"/>
    <col min="15875" max="15875" width="18" style="1" customWidth="1"/>
    <col min="15876" max="15876" width="14.6640625" style="1" bestFit="1" customWidth="1"/>
    <col min="15877" max="15877" width="13.6640625" style="1" customWidth="1"/>
    <col min="15878" max="15878" width="14.33203125" style="1" customWidth="1"/>
    <col min="15879" max="15880" width="12" style="1" customWidth="1"/>
    <col min="15881" max="15881" width="11.33203125" style="1" customWidth="1"/>
    <col min="15882" max="16128" width="9.109375" style="1"/>
    <col min="16129" max="16129" width="14" style="1" customWidth="1"/>
    <col min="16130" max="16130" width="12.33203125" style="1" customWidth="1"/>
    <col min="16131" max="16131" width="18" style="1" customWidth="1"/>
    <col min="16132" max="16132" width="14.6640625" style="1" bestFit="1" customWidth="1"/>
    <col min="16133" max="16133" width="13.6640625" style="1" customWidth="1"/>
    <col min="16134" max="16134" width="14.33203125" style="1" customWidth="1"/>
    <col min="16135" max="16136" width="12" style="1" customWidth="1"/>
    <col min="16137" max="16137" width="11.33203125" style="1" customWidth="1"/>
    <col min="16138" max="16384" width="9.109375" style="1"/>
  </cols>
  <sheetData>
    <row r="1" spans="1:5" ht="18" thickBot="1">
      <c r="A1" s="15" t="s">
        <v>190</v>
      </c>
    </row>
    <row r="2" spans="1:5" ht="15.6">
      <c r="A2" s="16" t="s">
        <v>387</v>
      </c>
      <c r="B2" s="2"/>
      <c r="C2" s="23" t="s">
        <v>193</v>
      </c>
    </row>
    <row r="3" spans="1:5" ht="14.4">
      <c r="A3" s="24" t="s">
        <v>0</v>
      </c>
      <c r="B3" s="97">
        <v>1.0029999999999999</v>
      </c>
      <c r="C3" s="94"/>
    </row>
    <row r="4" spans="1:5" ht="15" thickBot="1">
      <c r="A4" s="24" t="s">
        <v>1</v>
      </c>
      <c r="B4" s="97">
        <v>1.004</v>
      </c>
      <c r="C4" s="95"/>
    </row>
    <row r="5" spans="1:5" ht="14.4" thickBot="1">
      <c r="A5" s="28" t="s">
        <v>191</v>
      </c>
      <c r="B5" s="98">
        <f>B3+B4</f>
        <v>2.0069999999999997</v>
      </c>
      <c r="C5" s="96"/>
    </row>
    <row r="6" spans="1:5" ht="13.8" thickBot="1">
      <c r="A6" s="3"/>
    </row>
    <row r="7" spans="1:5" ht="15.6">
      <c r="A7" s="16" t="s">
        <v>192</v>
      </c>
      <c r="B7" s="2"/>
      <c r="C7" s="23" t="s">
        <v>233</v>
      </c>
      <c r="D7" s="23" t="s">
        <v>234</v>
      </c>
      <c r="E7" s="23" t="s">
        <v>235</v>
      </c>
    </row>
    <row r="8" spans="1:5" ht="14.4">
      <c r="A8" s="24" t="s">
        <v>0</v>
      </c>
      <c r="B8" s="25">
        <v>1.0029999999999999</v>
      </c>
      <c r="C8" s="27"/>
      <c r="D8" s="27"/>
      <c r="E8" s="27"/>
    </row>
    <row r="9" spans="1:5" ht="15" thickBot="1">
      <c r="A9" s="24" t="s">
        <v>1</v>
      </c>
      <c r="B9" s="25">
        <v>1.004</v>
      </c>
      <c r="C9" s="27"/>
      <c r="D9" s="27"/>
      <c r="E9" s="27"/>
    </row>
    <row r="10" spans="1:5" ht="14.4" thickBot="1">
      <c r="A10" s="28" t="s">
        <v>191</v>
      </c>
      <c r="B10" s="26">
        <f>B8+B9</f>
        <v>2.0069999999999997</v>
      </c>
      <c r="C10" s="29"/>
      <c r="D10" s="30"/>
      <c r="E10" s="3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B1:F37"/>
  <sheetViews>
    <sheetView topLeftCell="A15" zoomScaleNormal="100" workbookViewId="0">
      <selection activeCell="C28" sqref="C28"/>
    </sheetView>
  </sheetViews>
  <sheetFormatPr defaultRowHeight="13.2"/>
  <cols>
    <col min="1" max="1" width="5.21875" style="1" customWidth="1"/>
    <col min="2" max="2" width="58.5546875" style="1" bestFit="1" customWidth="1"/>
    <col min="3" max="3" width="53" style="1" bestFit="1" customWidth="1"/>
    <col min="4" max="4" width="40.21875" style="1" bestFit="1" customWidth="1"/>
    <col min="5" max="5" width="26.21875" style="1" customWidth="1"/>
    <col min="6" max="6" width="21.5546875" style="1" bestFit="1" customWidth="1"/>
    <col min="7" max="7" width="24.6640625" style="1" bestFit="1" customWidth="1"/>
    <col min="8" max="8" width="22.109375" style="1" customWidth="1"/>
    <col min="9" max="257" width="9.109375" style="1"/>
    <col min="258" max="258" width="13" style="1" customWidth="1"/>
    <col min="259" max="259" width="12.109375" style="1" customWidth="1"/>
    <col min="260" max="260" width="16.5546875" style="1" customWidth="1"/>
    <col min="261" max="261" width="19.109375" style="1" bestFit="1" customWidth="1"/>
    <col min="262" max="262" width="21.5546875" style="1" bestFit="1" customWidth="1"/>
    <col min="263" max="263" width="14.44140625" style="1" customWidth="1"/>
    <col min="264" max="264" width="22.109375" style="1" customWidth="1"/>
    <col min="265" max="513" width="9.109375" style="1"/>
    <col min="514" max="514" width="13" style="1" customWidth="1"/>
    <col min="515" max="515" width="12.109375" style="1" customWidth="1"/>
    <col min="516" max="516" width="16.5546875" style="1" customWidth="1"/>
    <col min="517" max="517" width="19.109375" style="1" bestFit="1" customWidth="1"/>
    <col min="518" max="518" width="21.5546875" style="1" bestFit="1" customWidth="1"/>
    <col min="519" max="519" width="14.44140625" style="1" customWidth="1"/>
    <col min="520" max="520" width="22.109375" style="1" customWidth="1"/>
    <col min="521" max="769" width="9.109375" style="1"/>
    <col min="770" max="770" width="13" style="1" customWidth="1"/>
    <col min="771" max="771" width="12.109375" style="1" customWidth="1"/>
    <col min="772" max="772" width="16.5546875" style="1" customWidth="1"/>
    <col min="773" max="773" width="19.109375" style="1" bestFit="1" customWidth="1"/>
    <col min="774" max="774" width="21.5546875" style="1" bestFit="1" customWidth="1"/>
    <col min="775" max="775" width="14.44140625" style="1" customWidth="1"/>
    <col min="776" max="776" width="22.109375" style="1" customWidth="1"/>
    <col min="777" max="1025" width="9.109375" style="1"/>
    <col min="1026" max="1026" width="13" style="1" customWidth="1"/>
    <col min="1027" max="1027" width="12.109375" style="1" customWidth="1"/>
    <col min="1028" max="1028" width="16.5546875" style="1" customWidth="1"/>
    <col min="1029" max="1029" width="19.109375" style="1" bestFit="1" customWidth="1"/>
    <col min="1030" max="1030" width="21.5546875" style="1" bestFit="1" customWidth="1"/>
    <col min="1031" max="1031" width="14.44140625" style="1" customWidth="1"/>
    <col min="1032" max="1032" width="22.109375" style="1" customWidth="1"/>
    <col min="1033" max="1281" width="9.109375" style="1"/>
    <col min="1282" max="1282" width="13" style="1" customWidth="1"/>
    <col min="1283" max="1283" width="12.109375" style="1" customWidth="1"/>
    <col min="1284" max="1284" width="16.5546875" style="1" customWidth="1"/>
    <col min="1285" max="1285" width="19.109375" style="1" bestFit="1" customWidth="1"/>
    <col min="1286" max="1286" width="21.5546875" style="1" bestFit="1" customWidth="1"/>
    <col min="1287" max="1287" width="14.44140625" style="1" customWidth="1"/>
    <col min="1288" max="1288" width="22.109375" style="1" customWidth="1"/>
    <col min="1289" max="1537" width="9.109375" style="1"/>
    <col min="1538" max="1538" width="13" style="1" customWidth="1"/>
    <col min="1539" max="1539" width="12.109375" style="1" customWidth="1"/>
    <col min="1540" max="1540" width="16.5546875" style="1" customWidth="1"/>
    <col min="1541" max="1541" width="19.109375" style="1" bestFit="1" customWidth="1"/>
    <col min="1542" max="1542" width="21.5546875" style="1" bestFit="1" customWidth="1"/>
    <col min="1543" max="1543" width="14.44140625" style="1" customWidth="1"/>
    <col min="1544" max="1544" width="22.109375" style="1" customWidth="1"/>
    <col min="1545" max="1793" width="9.109375" style="1"/>
    <col min="1794" max="1794" width="13" style="1" customWidth="1"/>
    <col min="1795" max="1795" width="12.109375" style="1" customWidth="1"/>
    <col min="1796" max="1796" width="16.5546875" style="1" customWidth="1"/>
    <col min="1797" max="1797" width="19.109375" style="1" bestFit="1" customWidth="1"/>
    <col min="1798" max="1798" width="21.5546875" style="1" bestFit="1" customWidth="1"/>
    <col min="1799" max="1799" width="14.44140625" style="1" customWidth="1"/>
    <col min="1800" max="1800" width="22.109375" style="1" customWidth="1"/>
    <col min="1801" max="2049" width="9.109375" style="1"/>
    <col min="2050" max="2050" width="13" style="1" customWidth="1"/>
    <col min="2051" max="2051" width="12.109375" style="1" customWidth="1"/>
    <col min="2052" max="2052" width="16.5546875" style="1" customWidth="1"/>
    <col min="2053" max="2053" width="19.109375" style="1" bestFit="1" customWidth="1"/>
    <col min="2054" max="2054" width="21.5546875" style="1" bestFit="1" customWidth="1"/>
    <col min="2055" max="2055" width="14.44140625" style="1" customWidth="1"/>
    <col min="2056" max="2056" width="22.109375" style="1" customWidth="1"/>
    <col min="2057" max="2305" width="9.109375" style="1"/>
    <col min="2306" max="2306" width="13" style="1" customWidth="1"/>
    <col min="2307" max="2307" width="12.109375" style="1" customWidth="1"/>
    <col min="2308" max="2308" width="16.5546875" style="1" customWidth="1"/>
    <col min="2309" max="2309" width="19.109375" style="1" bestFit="1" customWidth="1"/>
    <col min="2310" max="2310" width="21.5546875" style="1" bestFit="1" customWidth="1"/>
    <col min="2311" max="2311" width="14.44140625" style="1" customWidth="1"/>
    <col min="2312" max="2312" width="22.109375" style="1" customWidth="1"/>
    <col min="2313" max="2561" width="9.109375" style="1"/>
    <col min="2562" max="2562" width="13" style="1" customWidth="1"/>
    <col min="2563" max="2563" width="12.109375" style="1" customWidth="1"/>
    <col min="2564" max="2564" width="16.5546875" style="1" customWidth="1"/>
    <col min="2565" max="2565" width="19.109375" style="1" bestFit="1" customWidth="1"/>
    <col min="2566" max="2566" width="21.5546875" style="1" bestFit="1" customWidth="1"/>
    <col min="2567" max="2567" width="14.44140625" style="1" customWidth="1"/>
    <col min="2568" max="2568" width="22.109375" style="1" customWidth="1"/>
    <col min="2569" max="2817" width="9.109375" style="1"/>
    <col min="2818" max="2818" width="13" style="1" customWidth="1"/>
    <col min="2819" max="2819" width="12.109375" style="1" customWidth="1"/>
    <col min="2820" max="2820" width="16.5546875" style="1" customWidth="1"/>
    <col min="2821" max="2821" width="19.109375" style="1" bestFit="1" customWidth="1"/>
    <col min="2822" max="2822" width="21.5546875" style="1" bestFit="1" customWidth="1"/>
    <col min="2823" max="2823" width="14.44140625" style="1" customWidth="1"/>
    <col min="2824" max="2824" width="22.109375" style="1" customWidth="1"/>
    <col min="2825" max="3073" width="9.109375" style="1"/>
    <col min="3074" max="3074" width="13" style="1" customWidth="1"/>
    <col min="3075" max="3075" width="12.109375" style="1" customWidth="1"/>
    <col min="3076" max="3076" width="16.5546875" style="1" customWidth="1"/>
    <col min="3077" max="3077" width="19.109375" style="1" bestFit="1" customWidth="1"/>
    <col min="3078" max="3078" width="21.5546875" style="1" bestFit="1" customWidth="1"/>
    <col min="3079" max="3079" width="14.44140625" style="1" customWidth="1"/>
    <col min="3080" max="3080" width="22.109375" style="1" customWidth="1"/>
    <col min="3081" max="3329" width="9.109375" style="1"/>
    <col min="3330" max="3330" width="13" style="1" customWidth="1"/>
    <col min="3331" max="3331" width="12.109375" style="1" customWidth="1"/>
    <col min="3332" max="3332" width="16.5546875" style="1" customWidth="1"/>
    <col min="3333" max="3333" width="19.109375" style="1" bestFit="1" customWidth="1"/>
    <col min="3334" max="3334" width="21.5546875" style="1" bestFit="1" customWidth="1"/>
    <col min="3335" max="3335" width="14.44140625" style="1" customWidth="1"/>
    <col min="3336" max="3336" width="22.109375" style="1" customWidth="1"/>
    <col min="3337" max="3585" width="9.109375" style="1"/>
    <col min="3586" max="3586" width="13" style="1" customWidth="1"/>
    <col min="3587" max="3587" width="12.109375" style="1" customWidth="1"/>
    <col min="3588" max="3588" width="16.5546875" style="1" customWidth="1"/>
    <col min="3589" max="3589" width="19.109375" style="1" bestFit="1" customWidth="1"/>
    <col min="3590" max="3590" width="21.5546875" style="1" bestFit="1" customWidth="1"/>
    <col min="3591" max="3591" width="14.44140625" style="1" customWidth="1"/>
    <col min="3592" max="3592" width="22.109375" style="1" customWidth="1"/>
    <col min="3593" max="3841" width="9.109375" style="1"/>
    <col min="3842" max="3842" width="13" style="1" customWidth="1"/>
    <col min="3843" max="3843" width="12.109375" style="1" customWidth="1"/>
    <col min="3844" max="3844" width="16.5546875" style="1" customWidth="1"/>
    <col min="3845" max="3845" width="19.109375" style="1" bestFit="1" customWidth="1"/>
    <col min="3846" max="3846" width="21.5546875" style="1" bestFit="1" customWidth="1"/>
    <col min="3847" max="3847" width="14.44140625" style="1" customWidth="1"/>
    <col min="3848" max="3848" width="22.109375" style="1" customWidth="1"/>
    <col min="3849" max="4097" width="9.109375" style="1"/>
    <col min="4098" max="4098" width="13" style="1" customWidth="1"/>
    <col min="4099" max="4099" width="12.109375" style="1" customWidth="1"/>
    <col min="4100" max="4100" width="16.5546875" style="1" customWidth="1"/>
    <col min="4101" max="4101" width="19.109375" style="1" bestFit="1" customWidth="1"/>
    <col min="4102" max="4102" width="21.5546875" style="1" bestFit="1" customWidth="1"/>
    <col min="4103" max="4103" width="14.44140625" style="1" customWidth="1"/>
    <col min="4104" max="4104" width="22.109375" style="1" customWidth="1"/>
    <col min="4105" max="4353" width="9.109375" style="1"/>
    <col min="4354" max="4354" width="13" style="1" customWidth="1"/>
    <col min="4355" max="4355" width="12.109375" style="1" customWidth="1"/>
    <col min="4356" max="4356" width="16.5546875" style="1" customWidth="1"/>
    <col min="4357" max="4357" width="19.109375" style="1" bestFit="1" customWidth="1"/>
    <col min="4358" max="4358" width="21.5546875" style="1" bestFit="1" customWidth="1"/>
    <col min="4359" max="4359" width="14.44140625" style="1" customWidth="1"/>
    <col min="4360" max="4360" width="22.109375" style="1" customWidth="1"/>
    <col min="4361" max="4609" width="9.109375" style="1"/>
    <col min="4610" max="4610" width="13" style="1" customWidth="1"/>
    <col min="4611" max="4611" width="12.109375" style="1" customWidth="1"/>
    <col min="4612" max="4612" width="16.5546875" style="1" customWidth="1"/>
    <col min="4613" max="4613" width="19.109375" style="1" bestFit="1" customWidth="1"/>
    <col min="4614" max="4614" width="21.5546875" style="1" bestFit="1" customWidth="1"/>
    <col min="4615" max="4615" width="14.44140625" style="1" customWidth="1"/>
    <col min="4616" max="4616" width="22.109375" style="1" customWidth="1"/>
    <col min="4617" max="4865" width="9.109375" style="1"/>
    <col min="4866" max="4866" width="13" style="1" customWidth="1"/>
    <col min="4867" max="4867" width="12.109375" style="1" customWidth="1"/>
    <col min="4868" max="4868" width="16.5546875" style="1" customWidth="1"/>
    <col min="4869" max="4869" width="19.109375" style="1" bestFit="1" customWidth="1"/>
    <col min="4870" max="4870" width="21.5546875" style="1" bestFit="1" customWidth="1"/>
    <col min="4871" max="4871" width="14.44140625" style="1" customWidth="1"/>
    <col min="4872" max="4872" width="22.109375" style="1" customWidth="1"/>
    <col min="4873" max="5121" width="9.109375" style="1"/>
    <col min="5122" max="5122" width="13" style="1" customWidth="1"/>
    <col min="5123" max="5123" width="12.109375" style="1" customWidth="1"/>
    <col min="5124" max="5124" width="16.5546875" style="1" customWidth="1"/>
    <col min="5125" max="5125" width="19.109375" style="1" bestFit="1" customWidth="1"/>
    <col min="5126" max="5126" width="21.5546875" style="1" bestFit="1" customWidth="1"/>
    <col min="5127" max="5127" width="14.44140625" style="1" customWidth="1"/>
    <col min="5128" max="5128" width="22.109375" style="1" customWidth="1"/>
    <col min="5129" max="5377" width="9.109375" style="1"/>
    <col min="5378" max="5378" width="13" style="1" customWidth="1"/>
    <col min="5379" max="5379" width="12.109375" style="1" customWidth="1"/>
    <col min="5380" max="5380" width="16.5546875" style="1" customWidth="1"/>
    <col min="5381" max="5381" width="19.109375" style="1" bestFit="1" customWidth="1"/>
    <col min="5382" max="5382" width="21.5546875" style="1" bestFit="1" customWidth="1"/>
    <col min="5383" max="5383" width="14.44140625" style="1" customWidth="1"/>
    <col min="5384" max="5384" width="22.109375" style="1" customWidth="1"/>
    <col min="5385" max="5633" width="9.109375" style="1"/>
    <col min="5634" max="5634" width="13" style="1" customWidth="1"/>
    <col min="5635" max="5635" width="12.109375" style="1" customWidth="1"/>
    <col min="5636" max="5636" width="16.5546875" style="1" customWidth="1"/>
    <col min="5637" max="5637" width="19.109375" style="1" bestFit="1" customWidth="1"/>
    <col min="5638" max="5638" width="21.5546875" style="1" bestFit="1" customWidth="1"/>
    <col min="5639" max="5639" width="14.44140625" style="1" customWidth="1"/>
    <col min="5640" max="5640" width="22.109375" style="1" customWidth="1"/>
    <col min="5641" max="5889" width="9.109375" style="1"/>
    <col min="5890" max="5890" width="13" style="1" customWidth="1"/>
    <col min="5891" max="5891" width="12.109375" style="1" customWidth="1"/>
    <col min="5892" max="5892" width="16.5546875" style="1" customWidth="1"/>
    <col min="5893" max="5893" width="19.109375" style="1" bestFit="1" customWidth="1"/>
    <col min="5894" max="5894" width="21.5546875" style="1" bestFit="1" customWidth="1"/>
    <col min="5895" max="5895" width="14.44140625" style="1" customWidth="1"/>
    <col min="5896" max="5896" width="22.109375" style="1" customWidth="1"/>
    <col min="5897" max="6145" width="9.109375" style="1"/>
    <col min="6146" max="6146" width="13" style="1" customWidth="1"/>
    <col min="6147" max="6147" width="12.109375" style="1" customWidth="1"/>
    <col min="6148" max="6148" width="16.5546875" style="1" customWidth="1"/>
    <col min="6149" max="6149" width="19.109375" style="1" bestFit="1" customWidth="1"/>
    <col min="6150" max="6150" width="21.5546875" style="1" bestFit="1" customWidth="1"/>
    <col min="6151" max="6151" width="14.44140625" style="1" customWidth="1"/>
    <col min="6152" max="6152" width="22.109375" style="1" customWidth="1"/>
    <col min="6153" max="6401" width="9.109375" style="1"/>
    <col min="6402" max="6402" width="13" style="1" customWidth="1"/>
    <col min="6403" max="6403" width="12.109375" style="1" customWidth="1"/>
    <col min="6404" max="6404" width="16.5546875" style="1" customWidth="1"/>
    <col min="6405" max="6405" width="19.109375" style="1" bestFit="1" customWidth="1"/>
    <col min="6406" max="6406" width="21.5546875" style="1" bestFit="1" customWidth="1"/>
    <col min="6407" max="6407" width="14.44140625" style="1" customWidth="1"/>
    <col min="6408" max="6408" width="22.109375" style="1" customWidth="1"/>
    <col min="6409" max="6657" width="9.109375" style="1"/>
    <col min="6658" max="6658" width="13" style="1" customWidth="1"/>
    <col min="6659" max="6659" width="12.109375" style="1" customWidth="1"/>
    <col min="6660" max="6660" width="16.5546875" style="1" customWidth="1"/>
    <col min="6661" max="6661" width="19.109375" style="1" bestFit="1" customWidth="1"/>
    <col min="6662" max="6662" width="21.5546875" style="1" bestFit="1" customWidth="1"/>
    <col min="6663" max="6663" width="14.44140625" style="1" customWidth="1"/>
    <col min="6664" max="6664" width="22.109375" style="1" customWidth="1"/>
    <col min="6665" max="6913" width="9.109375" style="1"/>
    <col min="6914" max="6914" width="13" style="1" customWidth="1"/>
    <col min="6915" max="6915" width="12.109375" style="1" customWidth="1"/>
    <col min="6916" max="6916" width="16.5546875" style="1" customWidth="1"/>
    <col min="6917" max="6917" width="19.109375" style="1" bestFit="1" customWidth="1"/>
    <col min="6918" max="6918" width="21.5546875" style="1" bestFit="1" customWidth="1"/>
    <col min="6919" max="6919" width="14.44140625" style="1" customWidth="1"/>
    <col min="6920" max="6920" width="22.109375" style="1" customWidth="1"/>
    <col min="6921" max="7169" width="9.109375" style="1"/>
    <col min="7170" max="7170" width="13" style="1" customWidth="1"/>
    <col min="7171" max="7171" width="12.109375" style="1" customWidth="1"/>
    <col min="7172" max="7172" width="16.5546875" style="1" customWidth="1"/>
    <col min="7173" max="7173" width="19.109375" style="1" bestFit="1" customWidth="1"/>
    <col min="7174" max="7174" width="21.5546875" style="1" bestFit="1" customWidth="1"/>
    <col min="7175" max="7175" width="14.44140625" style="1" customWidth="1"/>
    <col min="7176" max="7176" width="22.109375" style="1" customWidth="1"/>
    <col min="7177" max="7425" width="9.109375" style="1"/>
    <col min="7426" max="7426" width="13" style="1" customWidth="1"/>
    <col min="7427" max="7427" width="12.109375" style="1" customWidth="1"/>
    <col min="7428" max="7428" width="16.5546875" style="1" customWidth="1"/>
    <col min="7429" max="7429" width="19.109375" style="1" bestFit="1" customWidth="1"/>
    <col min="7430" max="7430" width="21.5546875" style="1" bestFit="1" customWidth="1"/>
    <col min="7431" max="7431" width="14.44140625" style="1" customWidth="1"/>
    <col min="7432" max="7432" width="22.109375" style="1" customWidth="1"/>
    <col min="7433" max="7681" width="9.109375" style="1"/>
    <col min="7682" max="7682" width="13" style="1" customWidth="1"/>
    <col min="7683" max="7683" width="12.109375" style="1" customWidth="1"/>
    <col min="7684" max="7684" width="16.5546875" style="1" customWidth="1"/>
    <col min="7685" max="7685" width="19.109375" style="1" bestFit="1" customWidth="1"/>
    <col min="7686" max="7686" width="21.5546875" style="1" bestFit="1" customWidth="1"/>
    <col min="7687" max="7687" width="14.44140625" style="1" customWidth="1"/>
    <col min="7688" max="7688" width="22.109375" style="1" customWidth="1"/>
    <col min="7689" max="7937" width="9.109375" style="1"/>
    <col min="7938" max="7938" width="13" style="1" customWidth="1"/>
    <col min="7939" max="7939" width="12.109375" style="1" customWidth="1"/>
    <col min="7940" max="7940" width="16.5546875" style="1" customWidth="1"/>
    <col min="7941" max="7941" width="19.109375" style="1" bestFit="1" customWidth="1"/>
    <col min="7942" max="7942" width="21.5546875" style="1" bestFit="1" customWidth="1"/>
    <col min="7943" max="7943" width="14.44140625" style="1" customWidth="1"/>
    <col min="7944" max="7944" width="22.109375" style="1" customWidth="1"/>
    <col min="7945" max="8193" width="9.109375" style="1"/>
    <col min="8194" max="8194" width="13" style="1" customWidth="1"/>
    <col min="8195" max="8195" width="12.109375" style="1" customWidth="1"/>
    <col min="8196" max="8196" width="16.5546875" style="1" customWidth="1"/>
    <col min="8197" max="8197" width="19.109375" style="1" bestFit="1" customWidth="1"/>
    <col min="8198" max="8198" width="21.5546875" style="1" bestFit="1" customWidth="1"/>
    <col min="8199" max="8199" width="14.44140625" style="1" customWidth="1"/>
    <col min="8200" max="8200" width="22.109375" style="1" customWidth="1"/>
    <col min="8201" max="8449" width="9.109375" style="1"/>
    <col min="8450" max="8450" width="13" style="1" customWidth="1"/>
    <col min="8451" max="8451" width="12.109375" style="1" customWidth="1"/>
    <col min="8452" max="8452" width="16.5546875" style="1" customWidth="1"/>
    <col min="8453" max="8453" width="19.109375" style="1" bestFit="1" customWidth="1"/>
    <col min="8454" max="8454" width="21.5546875" style="1" bestFit="1" customWidth="1"/>
    <col min="8455" max="8455" width="14.44140625" style="1" customWidth="1"/>
    <col min="8456" max="8456" width="22.109375" style="1" customWidth="1"/>
    <col min="8457" max="8705" width="9.109375" style="1"/>
    <col min="8706" max="8706" width="13" style="1" customWidth="1"/>
    <col min="8707" max="8707" width="12.109375" style="1" customWidth="1"/>
    <col min="8708" max="8708" width="16.5546875" style="1" customWidth="1"/>
    <col min="8709" max="8709" width="19.109375" style="1" bestFit="1" customWidth="1"/>
    <col min="8710" max="8710" width="21.5546875" style="1" bestFit="1" customWidth="1"/>
    <col min="8711" max="8711" width="14.44140625" style="1" customWidth="1"/>
    <col min="8712" max="8712" width="22.109375" style="1" customWidth="1"/>
    <col min="8713" max="8961" width="9.109375" style="1"/>
    <col min="8962" max="8962" width="13" style="1" customWidth="1"/>
    <col min="8963" max="8963" width="12.109375" style="1" customWidth="1"/>
    <col min="8964" max="8964" width="16.5546875" style="1" customWidth="1"/>
    <col min="8965" max="8965" width="19.109375" style="1" bestFit="1" customWidth="1"/>
    <col min="8966" max="8966" width="21.5546875" style="1" bestFit="1" customWidth="1"/>
    <col min="8967" max="8967" width="14.44140625" style="1" customWidth="1"/>
    <col min="8968" max="8968" width="22.109375" style="1" customWidth="1"/>
    <col min="8969" max="9217" width="9.109375" style="1"/>
    <col min="9218" max="9218" width="13" style="1" customWidth="1"/>
    <col min="9219" max="9219" width="12.109375" style="1" customWidth="1"/>
    <col min="9220" max="9220" width="16.5546875" style="1" customWidth="1"/>
    <col min="9221" max="9221" width="19.109375" style="1" bestFit="1" customWidth="1"/>
    <col min="9222" max="9222" width="21.5546875" style="1" bestFit="1" customWidth="1"/>
    <col min="9223" max="9223" width="14.44140625" style="1" customWidth="1"/>
    <col min="9224" max="9224" width="22.109375" style="1" customWidth="1"/>
    <col min="9225" max="9473" width="9.109375" style="1"/>
    <col min="9474" max="9474" width="13" style="1" customWidth="1"/>
    <col min="9475" max="9475" width="12.109375" style="1" customWidth="1"/>
    <col min="9476" max="9476" width="16.5546875" style="1" customWidth="1"/>
    <col min="9477" max="9477" width="19.109375" style="1" bestFit="1" customWidth="1"/>
    <col min="9478" max="9478" width="21.5546875" style="1" bestFit="1" customWidth="1"/>
    <col min="9479" max="9479" width="14.44140625" style="1" customWidth="1"/>
    <col min="9480" max="9480" width="22.109375" style="1" customWidth="1"/>
    <col min="9481" max="9729" width="9.109375" style="1"/>
    <col min="9730" max="9730" width="13" style="1" customWidth="1"/>
    <col min="9731" max="9731" width="12.109375" style="1" customWidth="1"/>
    <col min="9732" max="9732" width="16.5546875" style="1" customWidth="1"/>
    <col min="9733" max="9733" width="19.109375" style="1" bestFit="1" customWidth="1"/>
    <col min="9734" max="9734" width="21.5546875" style="1" bestFit="1" customWidth="1"/>
    <col min="9735" max="9735" width="14.44140625" style="1" customWidth="1"/>
    <col min="9736" max="9736" width="22.109375" style="1" customWidth="1"/>
    <col min="9737" max="9985" width="9.109375" style="1"/>
    <col min="9986" max="9986" width="13" style="1" customWidth="1"/>
    <col min="9987" max="9987" width="12.109375" style="1" customWidth="1"/>
    <col min="9988" max="9988" width="16.5546875" style="1" customWidth="1"/>
    <col min="9989" max="9989" width="19.109375" style="1" bestFit="1" customWidth="1"/>
    <col min="9990" max="9990" width="21.5546875" style="1" bestFit="1" customWidth="1"/>
    <col min="9991" max="9991" width="14.44140625" style="1" customWidth="1"/>
    <col min="9992" max="9992" width="22.109375" style="1" customWidth="1"/>
    <col min="9993" max="10241" width="9.109375" style="1"/>
    <col min="10242" max="10242" width="13" style="1" customWidth="1"/>
    <col min="10243" max="10243" width="12.109375" style="1" customWidth="1"/>
    <col min="10244" max="10244" width="16.5546875" style="1" customWidth="1"/>
    <col min="10245" max="10245" width="19.109375" style="1" bestFit="1" customWidth="1"/>
    <col min="10246" max="10246" width="21.5546875" style="1" bestFit="1" customWidth="1"/>
    <col min="10247" max="10247" width="14.44140625" style="1" customWidth="1"/>
    <col min="10248" max="10248" width="22.109375" style="1" customWidth="1"/>
    <col min="10249" max="10497" width="9.109375" style="1"/>
    <col min="10498" max="10498" width="13" style="1" customWidth="1"/>
    <col min="10499" max="10499" width="12.109375" style="1" customWidth="1"/>
    <col min="10500" max="10500" width="16.5546875" style="1" customWidth="1"/>
    <col min="10501" max="10501" width="19.109375" style="1" bestFit="1" customWidth="1"/>
    <col min="10502" max="10502" width="21.5546875" style="1" bestFit="1" customWidth="1"/>
    <col min="10503" max="10503" width="14.44140625" style="1" customWidth="1"/>
    <col min="10504" max="10504" width="22.109375" style="1" customWidth="1"/>
    <col min="10505" max="10753" width="9.109375" style="1"/>
    <col min="10754" max="10754" width="13" style="1" customWidth="1"/>
    <col min="10755" max="10755" width="12.109375" style="1" customWidth="1"/>
    <col min="10756" max="10756" width="16.5546875" style="1" customWidth="1"/>
    <col min="10757" max="10757" width="19.109375" style="1" bestFit="1" customWidth="1"/>
    <col min="10758" max="10758" width="21.5546875" style="1" bestFit="1" customWidth="1"/>
    <col min="10759" max="10759" width="14.44140625" style="1" customWidth="1"/>
    <col min="10760" max="10760" width="22.109375" style="1" customWidth="1"/>
    <col min="10761" max="11009" width="9.109375" style="1"/>
    <col min="11010" max="11010" width="13" style="1" customWidth="1"/>
    <col min="11011" max="11011" width="12.109375" style="1" customWidth="1"/>
    <col min="11012" max="11012" width="16.5546875" style="1" customWidth="1"/>
    <col min="11013" max="11013" width="19.109375" style="1" bestFit="1" customWidth="1"/>
    <col min="11014" max="11014" width="21.5546875" style="1" bestFit="1" customWidth="1"/>
    <col min="11015" max="11015" width="14.44140625" style="1" customWidth="1"/>
    <col min="11016" max="11016" width="22.109375" style="1" customWidth="1"/>
    <col min="11017" max="11265" width="9.109375" style="1"/>
    <col min="11266" max="11266" width="13" style="1" customWidth="1"/>
    <col min="11267" max="11267" width="12.109375" style="1" customWidth="1"/>
    <col min="11268" max="11268" width="16.5546875" style="1" customWidth="1"/>
    <col min="11269" max="11269" width="19.109375" style="1" bestFit="1" customWidth="1"/>
    <col min="11270" max="11270" width="21.5546875" style="1" bestFit="1" customWidth="1"/>
    <col min="11271" max="11271" width="14.44140625" style="1" customWidth="1"/>
    <col min="11272" max="11272" width="22.109375" style="1" customWidth="1"/>
    <col min="11273" max="11521" width="9.109375" style="1"/>
    <col min="11522" max="11522" width="13" style="1" customWidth="1"/>
    <col min="11523" max="11523" width="12.109375" style="1" customWidth="1"/>
    <col min="11524" max="11524" width="16.5546875" style="1" customWidth="1"/>
    <col min="11525" max="11525" width="19.109375" style="1" bestFit="1" customWidth="1"/>
    <col min="11526" max="11526" width="21.5546875" style="1" bestFit="1" customWidth="1"/>
    <col min="11527" max="11527" width="14.44140625" style="1" customWidth="1"/>
    <col min="11528" max="11528" width="22.109375" style="1" customWidth="1"/>
    <col min="11529" max="11777" width="9.109375" style="1"/>
    <col min="11778" max="11778" width="13" style="1" customWidth="1"/>
    <col min="11779" max="11779" width="12.109375" style="1" customWidth="1"/>
    <col min="11780" max="11780" width="16.5546875" style="1" customWidth="1"/>
    <col min="11781" max="11781" width="19.109375" style="1" bestFit="1" customWidth="1"/>
    <col min="11782" max="11782" width="21.5546875" style="1" bestFit="1" customWidth="1"/>
    <col min="11783" max="11783" width="14.44140625" style="1" customWidth="1"/>
    <col min="11784" max="11784" width="22.109375" style="1" customWidth="1"/>
    <col min="11785" max="12033" width="9.109375" style="1"/>
    <col min="12034" max="12034" width="13" style="1" customWidth="1"/>
    <col min="12035" max="12035" width="12.109375" style="1" customWidth="1"/>
    <col min="12036" max="12036" width="16.5546875" style="1" customWidth="1"/>
    <col min="12037" max="12037" width="19.109375" style="1" bestFit="1" customWidth="1"/>
    <col min="12038" max="12038" width="21.5546875" style="1" bestFit="1" customWidth="1"/>
    <col min="12039" max="12039" width="14.44140625" style="1" customWidth="1"/>
    <col min="12040" max="12040" width="22.109375" style="1" customWidth="1"/>
    <col min="12041" max="12289" width="9.109375" style="1"/>
    <col min="12290" max="12290" width="13" style="1" customWidth="1"/>
    <col min="12291" max="12291" width="12.109375" style="1" customWidth="1"/>
    <col min="12292" max="12292" width="16.5546875" style="1" customWidth="1"/>
    <col min="12293" max="12293" width="19.109375" style="1" bestFit="1" customWidth="1"/>
    <col min="12294" max="12294" width="21.5546875" style="1" bestFit="1" customWidth="1"/>
    <col min="12295" max="12295" width="14.44140625" style="1" customWidth="1"/>
    <col min="12296" max="12296" width="22.109375" style="1" customWidth="1"/>
    <col min="12297" max="12545" width="9.109375" style="1"/>
    <col min="12546" max="12546" width="13" style="1" customWidth="1"/>
    <col min="12547" max="12547" width="12.109375" style="1" customWidth="1"/>
    <col min="12548" max="12548" width="16.5546875" style="1" customWidth="1"/>
    <col min="12549" max="12549" width="19.109375" style="1" bestFit="1" customWidth="1"/>
    <col min="12550" max="12550" width="21.5546875" style="1" bestFit="1" customWidth="1"/>
    <col min="12551" max="12551" width="14.44140625" style="1" customWidth="1"/>
    <col min="12552" max="12552" width="22.109375" style="1" customWidth="1"/>
    <col min="12553" max="12801" width="9.109375" style="1"/>
    <col min="12802" max="12802" width="13" style="1" customWidth="1"/>
    <col min="12803" max="12803" width="12.109375" style="1" customWidth="1"/>
    <col min="12804" max="12804" width="16.5546875" style="1" customWidth="1"/>
    <col min="12805" max="12805" width="19.109375" style="1" bestFit="1" customWidth="1"/>
    <col min="12806" max="12806" width="21.5546875" style="1" bestFit="1" customWidth="1"/>
    <col min="12807" max="12807" width="14.44140625" style="1" customWidth="1"/>
    <col min="12808" max="12808" width="22.109375" style="1" customWidth="1"/>
    <col min="12809" max="13057" width="9.109375" style="1"/>
    <col min="13058" max="13058" width="13" style="1" customWidth="1"/>
    <col min="13059" max="13059" width="12.109375" style="1" customWidth="1"/>
    <col min="13060" max="13060" width="16.5546875" style="1" customWidth="1"/>
    <col min="13061" max="13061" width="19.109375" style="1" bestFit="1" customWidth="1"/>
    <col min="13062" max="13062" width="21.5546875" style="1" bestFit="1" customWidth="1"/>
    <col min="13063" max="13063" width="14.44140625" style="1" customWidth="1"/>
    <col min="13064" max="13064" width="22.109375" style="1" customWidth="1"/>
    <col min="13065" max="13313" width="9.109375" style="1"/>
    <col min="13314" max="13314" width="13" style="1" customWidth="1"/>
    <col min="13315" max="13315" width="12.109375" style="1" customWidth="1"/>
    <col min="13316" max="13316" width="16.5546875" style="1" customWidth="1"/>
    <col min="13317" max="13317" width="19.109375" style="1" bestFit="1" customWidth="1"/>
    <col min="13318" max="13318" width="21.5546875" style="1" bestFit="1" customWidth="1"/>
    <col min="13319" max="13319" width="14.44140625" style="1" customWidth="1"/>
    <col min="13320" max="13320" width="22.109375" style="1" customWidth="1"/>
    <col min="13321" max="13569" width="9.109375" style="1"/>
    <col min="13570" max="13570" width="13" style="1" customWidth="1"/>
    <col min="13571" max="13571" width="12.109375" style="1" customWidth="1"/>
    <col min="13572" max="13572" width="16.5546875" style="1" customWidth="1"/>
    <col min="13573" max="13573" width="19.109375" style="1" bestFit="1" customWidth="1"/>
    <col min="13574" max="13574" width="21.5546875" style="1" bestFit="1" customWidth="1"/>
    <col min="13575" max="13575" width="14.44140625" style="1" customWidth="1"/>
    <col min="13576" max="13576" width="22.109375" style="1" customWidth="1"/>
    <col min="13577" max="13825" width="9.109375" style="1"/>
    <col min="13826" max="13826" width="13" style="1" customWidth="1"/>
    <col min="13827" max="13827" width="12.109375" style="1" customWidth="1"/>
    <col min="13828" max="13828" width="16.5546875" style="1" customWidth="1"/>
    <col min="13829" max="13829" width="19.109375" style="1" bestFit="1" customWidth="1"/>
    <col min="13830" max="13830" width="21.5546875" style="1" bestFit="1" customWidth="1"/>
    <col min="13831" max="13831" width="14.44140625" style="1" customWidth="1"/>
    <col min="13832" max="13832" width="22.109375" style="1" customWidth="1"/>
    <col min="13833" max="14081" width="9.109375" style="1"/>
    <col min="14082" max="14082" width="13" style="1" customWidth="1"/>
    <col min="14083" max="14083" width="12.109375" style="1" customWidth="1"/>
    <col min="14084" max="14084" width="16.5546875" style="1" customWidth="1"/>
    <col min="14085" max="14085" width="19.109375" style="1" bestFit="1" customWidth="1"/>
    <col min="14086" max="14086" width="21.5546875" style="1" bestFit="1" customWidth="1"/>
    <col min="14087" max="14087" width="14.44140625" style="1" customWidth="1"/>
    <col min="14088" max="14088" width="22.109375" style="1" customWidth="1"/>
    <col min="14089" max="14337" width="9.109375" style="1"/>
    <col min="14338" max="14338" width="13" style="1" customWidth="1"/>
    <col min="14339" max="14339" width="12.109375" style="1" customWidth="1"/>
    <col min="14340" max="14340" width="16.5546875" style="1" customWidth="1"/>
    <col min="14341" max="14341" width="19.109375" style="1" bestFit="1" customWidth="1"/>
    <col min="14342" max="14342" width="21.5546875" style="1" bestFit="1" customWidth="1"/>
    <col min="14343" max="14343" width="14.44140625" style="1" customWidth="1"/>
    <col min="14344" max="14344" width="22.109375" style="1" customWidth="1"/>
    <col min="14345" max="14593" width="9.109375" style="1"/>
    <col min="14594" max="14594" width="13" style="1" customWidth="1"/>
    <col min="14595" max="14595" width="12.109375" style="1" customWidth="1"/>
    <col min="14596" max="14596" width="16.5546875" style="1" customWidth="1"/>
    <col min="14597" max="14597" width="19.109375" style="1" bestFit="1" customWidth="1"/>
    <col min="14598" max="14598" width="21.5546875" style="1" bestFit="1" customWidth="1"/>
    <col min="14599" max="14599" width="14.44140625" style="1" customWidth="1"/>
    <col min="14600" max="14600" width="22.109375" style="1" customWidth="1"/>
    <col min="14601" max="14849" width="9.109375" style="1"/>
    <col min="14850" max="14850" width="13" style="1" customWidth="1"/>
    <col min="14851" max="14851" width="12.109375" style="1" customWidth="1"/>
    <col min="14852" max="14852" width="16.5546875" style="1" customWidth="1"/>
    <col min="14853" max="14853" width="19.109375" style="1" bestFit="1" customWidth="1"/>
    <col min="14854" max="14854" width="21.5546875" style="1" bestFit="1" customWidth="1"/>
    <col min="14855" max="14855" width="14.44140625" style="1" customWidth="1"/>
    <col min="14856" max="14856" width="22.109375" style="1" customWidth="1"/>
    <col min="14857" max="15105" width="9.109375" style="1"/>
    <col min="15106" max="15106" width="13" style="1" customWidth="1"/>
    <col min="15107" max="15107" width="12.109375" style="1" customWidth="1"/>
    <col min="15108" max="15108" width="16.5546875" style="1" customWidth="1"/>
    <col min="15109" max="15109" width="19.109375" style="1" bestFit="1" customWidth="1"/>
    <col min="15110" max="15110" width="21.5546875" style="1" bestFit="1" customWidth="1"/>
    <col min="15111" max="15111" width="14.44140625" style="1" customWidth="1"/>
    <col min="15112" max="15112" width="22.109375" style="1" customWidth="1"/>
    <col min="15113" max="15361" width="9.109375" style="1"/>
    <col min="15362" max="15362" width="13" style="1" customWidth="1"/>
    <col min="15363" max="15363" width="12.109375" style="1" customWidth="1"/>
    <col min="15364" max="15364" width="16.5546875" style="1" customWidth="1"/>
    <col min="15365" max="15365" width="19.109375" style="1" bestFit="1" customWidth="1"/>
    <col min="15366" max="15366" width="21.5546875" style="1" bestFit="1" customWidth="1"/>
    <col min="15367" max="15367" width="14.44140625" style="1" customWidth="1"/>
    <col min="15368" max="15368" width="22.109375" style="1" customWidth="1"/>
    <col min="15369" max="15617" width="9.109375" style="1"/>
    <col min="15618" max="15618" width="13" style="1" customWidth="1"/>
    <col min="15619" max="15619" width="12.109375" style="1" customWidth="1"/>
    <col min="15620" max="15620" width="16.5546875" style="1" customWidth="1"/>
    <col min="15621" max="15621" width="19.109375" style="1" bestFit="1" customWidth="1"/>
    <col min="15622" max="15622" width="21.5546875" style="1" bestFit="1" customWidth="1"/>
    <col min="15623" max="15623" width="14.44140625" style="1" customWidth="1"/>
    <col min="15624" max="15624" width="22.109375" style="1" customWidth="1"/>
    <col min="15625" max="15873" width="9.109375" style="1"/>
    <col min="15874" max="15874" width="13" style="1" customWidth="1"/>
    <col min="15875" max="15875" width="12.109375" style="1" customWidth="1"/>
    <col min="15876" max="15876" width="16.5546875" style="1" customWidth="1"/>
    <col min="15877" max="15877" width="19.109375" style="1" bestFit="1" customWidth="1"/>
    <col min="15878" max="15878" width="21.5546875" style="1" bestFit="1" customWidth="1"/>
    <col min="15879" max="15879" width="14.44140625" style="1" customWidth="1"/>
    <col min="15880" max="15880" width="22.109375" style="1" customWidth="1"/>
    <col min="15881" max="16129" width="9.109375" style="1"/>
    <col min="16130" max="16130" width="13" style="1" customWidth="1"/>
    <col min="16131" max="16131" width="12.109375" style="1" customWidth="1"/>
    <col min="16132" max="16132" width="16.5546875" style="1" customWidth="1"/>
    <col min="16133" max="16133" width="19.109375" style="1" bestFit="1" customWidth="1"/>
    <col min="16134" max="16134" width="21.5546875" style="1" bestFit="1" customWidth="1"/>
    <col min="16135" max="16135" width="14.44140625" style="1" customWidth="1"/>
    <col min="16136" max="16136" width="22.109375" style="1" customWidth="1"/>
    <col min="16137" max="16384" width="9.109375" style="1"/>
  </cols>
  <sheetData>
    <row r="1" spans="2:6" ht="13.8" thickBot="1"/>
    <row r="2" spans="2:6" ht="16.2" thickBot="1">
      <c r="B2" s="104" t="s">
        <v>332</v>
      </c>
      <c r="C2" s="106" t="s">
        <v>145</v>
      </c>
    </row>
    <row r="3" spans="2:6" ht="15.6" thickBot="1">
      <c r="B3" s="112" t="s">
        <v>78</v>
      </c>
      <c r="C3" s="107" t="str">
        <f>RIGHT(B3,$E$3)</f>
        <v>258-31-51</v>
      </c>
      <c r="D3" s="1" t="s">
        <v>584</v>
      </c>
      <c r="E3" s="1">
        <f>LEN(D3)</f>
        <v>9</v>
      </c>
    </row>
    <row r="4" spans="2:6" ht="15.6" thickBot="1">
      <c r="B4" s="112" t="s">
        <v>79</v>
      </c>
      <c r="C4" s="107" t="str">
        <f t="shared" ref="C4:C12" si="0">RIGHT(B4,$E$3)</f>
        <v>542-90-13</v>
      </c>
    </row>
    <row r="5" spans="2:6" ht="15.6" thickBot="1">
      <c r="B5" s="112" t="s">
        <v>80</v>
      </c>
      <c r="C5" s="107" t="str">
        <f t="shared" si="0"/>
        <v>756-90-74</v>
      </c>
    </row>
    <row r="6" spans="2:6" ht="15.6" thickBot="1">
      <c r="B6" s="112" t="s">
        <v>81</v>
      </c>
      <c r="C6" s="107" t="str">
        <f t="shared" si="0"/>
        <v>720-53-80</v>
      </c>
    </row>
    <row r="7" spans="2:6" ht="15.6" thickBot="1">
      <c r="B7" s="112" t="s">
        <v>82</v>
      </c>
      <c r="C7" s="107" t="str">
        <f t="shared" si="0"/>
        <v>124-44-65</v>
      </c>
    </row>
    <row r="8" spans="2:6" ht="15.6" thickBot="1">
      <c r="B8" s="112" t="s">
        <v>83</v>
      </c>
      <c r="C8" s="107" t="str">
        <f t="shared" si="0"/>
        <v>692-85-39</v>
      </c>
    </row>
    <row r="9" spans="2:6" ht="15.6" thickBot="1">
      <c r="B9" s="112" t="s">
        <v>84</v>
      </c>
      <c r="C9" s="107" t="str">
        <f t="shared" si="0"/>
        <v>836-54-57</v>
      </c>
    </row>
    <row r="10" spans="2:6" ht="15.6" thickBot="1">
      <c r="B10" s="112" t="s">
        <v>85</v>
      </c>
      <c r="C10" s="107" t="str">
        <f t="shared" si="0"/>
        <v>929-65-26</v>
      </c>
    </row>
    <row r="11" spans="2:6" ht="15.6" thickBot="1">
      <c r="B11" s="112" t="s">
        <v>86</v>
      </c>
      <c r="C11" s="107" t="str">
        <f t="shared" si="0"/>
        <v>859-73-80</v>
      </c>
    </row>
    <row r="12" spans="2:6" ht="15">
      <c r="B12" s="112" t="s">
        <v>87</v>
      </c>
      <c r="C12" s="107" t="str">
        <f t="shared" si="0"/>
        <v>735-39-68</v>
      </c>
    </row>
    <row r="13" spans="2:6" ht="13.8" thickBot="1"/>
    <row r="14" spans="2:6" ht="16.2" thickBot="1">
      <c r="B14" s="104" t="s">
        <v>332</v>
      </c>
      <c r="C14" s="105" t="s">
        <v>146</v>
      </c>
      <c r="D14" s="106" t="s">
        <v>147</v>
      </c>
      <c r="E14" s="1" t="s">
        <v>582</v>
      </c>
      <c r="F14" s="1">
        <f>LEN(E14)</f>
        <v>24</v>
      </c>
    </row>
    <row r="15" spans="2:6" s="100" customFormat="1" ht="15">
      <c r="B15" s="111" t="s">
        <v>88</v>
      </c>
      <c r="C15" s="108" t="str">
        <f>LEFT(B15,$F$14)</f>
        <v>Л/С 19034345555190345534</v>
      </c>
      <c r="D15" s="92" t="str">
        <f>MID(C15,$F$16+1,$F$15)</f>
        <v>19034345555190345534</v>
      </c>
      <c r="E15" s="155" t="s">
        <v>585</v>
      </c>
      <c r="F15" s="1">
        <f>LEN(E15)</f>
        <v>20</v>
      </c>
    </row>
    <row r="16" spans="2:6" s="100" customFormat="1" ht="15">
      <c r="B16" s="112" t="s">
        <v>89</v>
      </c>
      <c r="C16" s="108" t="str">
        <f t="shared" ref="C16:C24" si="1">LEFT(B16,$F$14)</f>
        <v>Л/С 67229292424672292429</v>
      </c>
      <c r="D16" s="92" t="str">
        <f t="shared" ref="D16:D24" si="2">MID(C16,$F$16+1,$F$15)</f>
        <v>67229292424672292429</v>
      </c>
      <c r="E16" s="100" t="s">
        <v>583</v>
      </c>
      <c r="F16" s="1">
        <f>LEN(E16)</f>
        <v>4</v>
      </c>
    </row>
    <row r="17" spans="2:4" s="100" customFormat="1" ht="15">
      <c r="B17" s="112" t="s">
        <v>90</v>
      </c>
      <c r="C17" s="108" t="str">
        <f t="shared" si="1"/>
        <v>Л/С 22842425656228425642</v>
      </c>
      <c r="D17" s="92" t="str">
        <f t="shared" si="2"/>
        <v>22842425656228425642</v>
      </c>
    </row>
    <row r="18" spans="2:4" s="100" customFormat="1" ht="15">
      <c r="B18" s="112" t="s">
        <v>91</v>
      </c>
      <c r="C18" s="108" t="str">
        <f t="shared" si="1"/>
        <v>Л/С 81972728787819728772</v>
      </c>
      <c r="D18" s="92" t="str">
        <f t="shared" si="2"/>
        <v>81972728787819728772</v>
      </c>
    </row>
    <row r="19" spans="2:4" s="100" customFormat="1" ht="15">
      <c r="B19" s="112" t="s">
        <v>92</v>
      </c>
      <c r="C19" s="108" t="str">
        <f t="shared" si="1"/>
        <v>Л/С 30220202727302202720</v>
      </c>
      <c r="D19" s="92" t="str">
        <f t="shared" si="2"/>
        <v>30220202727302202720</v>
      </c>
    </row>
    <row r="20" spans="2:4" s="100" customFormat="1" ht="15">
      <c r="B20" s="112" t="s">
        <v>93</v>
      </c>
      <c r="C20" s="108" t="str">
        <f t="shared" si="1"/>
        <v>Л/С 87926265959879265926</v>
      </c>
      <c r="D20" s="92" t="str">
        <f t="shared" si="2"/>
        <v>87926265959879265926</v>
      </c>
    </row>
    <row r="21" spans="2:4" s="100" customFormat="1" ht="15">
      <c r="B21" s="112" t="s">
        <v>94</v>
      </c>
      <c r="C21" s="108" t="str">
        <f t="shared" si="1"/>
        <v>Л/С 62866661313628661366</v>
      </c>
      <c r="D21" s="92" t="str">
        <f t="shared" si="2"/>
        <v>62866661313628661366</v>
      </c>
    </row>
    <row r="22" spans="2:4" s="100" customFormat="1" ht="15">
      <c r="B22" s="112" t="s">
        <v>95</v>
      </c>
      <c r="C22" s="108" t="str">
        <f t="shared" si="1"/>
        <v>Л/С 47362624747473624762</v>
      </c>
      <c r="D22" s="92" t="str">
        <f t="shared" si="2"/>
        <v>47362624747473624762</v>
      </c>
    </row>
    <row r="23" spans="2:4" s="100" customFormat="1" ht="15">
      <c r="B23" s="112" t="s">
        <v>96</v>
      </c>
      <c r="C23" s="108" t="str">
        <f t="shared" si="1"/>
        <v>Л/С 35328285555353285528</v>
      </c>
      <c r="D23" s="92" t="str">
        <f t="shared" si="2"/>
        <v>35328285555353285528</v>
      </c>
    </row>
    <row r="24" spans="2:4" s="100" customFormat="1" ht="15">
      <c r="B24" s="112" t="s">
        <v>97</v>
      </c>
      <c r="C24" s="108" t="str">
        <f t="shared" si="1"/>
        <v>Л/С 67967677878679677867</v>
      </c>
      <c r="D24" s="92" t="str">
        <f t="shared" si="2"/>
        <v>67967677878679677867</v>
      </c>
    </row>
    <row r="26" spans="2:4" ht="13.8" thickBot="1"/>
    <row r="27" spans="2:4" ht="16.2" thickBot="1">
      <c r="B27" s="104" t="s">
        <v>332</v>
      </c>
      <c r="C27" s="105" t="s">
        <v>333</v>
      </c>
    </row>
    <row r="28" spans="2:4" ht="15">
      <c r="B28" s="112" t="s">
        <v>105</v>
      </c>
      <c r="C28" s="108" t="str">
        <f>TRIM(B28)</f>
        <v>Ernst Handel tel. 258-31-51 Lkergatan 24</v>
      </c>
    </row>
    <row r="29" spans="2:4" ht="15">
      <c r="B29" s="112" t="s">
        <v>106</v>
      </c>
      <c r="C29" s="108" t="str">
        <f t="shared" ref="C29:C37" si="3">TRIM(B29)</f>
        <v>Rancho grande tel. 542-90-13 24, place Kleber</v>
      </c>
    </row>
    <row r="30" spans="2:4" ht="15">
      <c r="B30" s="112" t="s">
        <v>98</v>
      </c>
      <c r="C30" s="108" t="str">
        <f t="shared" si="3"/>
        <v>Toms Spezialitaten tel. 756-90-74 12, rue des Bouchers</v>
      </c>
    </row>
    <row r="31" spans="2:4" ht="15">
      <c r="B31" s="112" t="s">
        <v>99</v>
      </c>
      <c r="C31" s="108" t="str">
        <f t="shared" si="3"/>
        <v>Supremes delices tel. 720-53-80 23 Tsawassen Blvd.</v>
      </c>
    </row>
    <row r="32" spans="2:4" ht="15">
      <c r="B32" s="112" t="s">
        <v>107</v>
      </c>
      <c r="C32" s="108" t="str">
        <f t="shared" si="3"/>
        <v>Hanari Carnes tel. 124-44-65 Fauntleroy Circus</v>
      </c>
    </row>
    <row r="33" spans="2:3" ht="15">
      <c r="B33" s="112" t="s">
        <v>100</v>
      </c>
      <c r="C33" s="108" t="str">
        <f t="shared" si="3"/>
        <v>Victuailles en stock tel. 692-85-39 Hauptstr. 31</v>
      </c>
    </row>
    <row r="34" spans="2:3" ht="15">
      <c r="B34" s="112" t="s">
        <v>101</v>
      </c>
      <c r="C34" s="108" t="str">
        <f t="shared" si="3"/>
        <v>Richter Supermarkt tel. 836-54-57 Adenauerallee 900</v>
      </c>
    </row>
    <row r="35" spans="2:3" ht="15">
      <c r="B35" s="112" t="s">
        <v>102</v>
      </c>
      <c r="C35" s="108" t="str">
        <f t="shared" si="3"/>
        <v>Wartian Herkku tel. 929-65-26 35 King George</v>
      </c>
    </row>
    <row r="36" spans="2:3" ht="15">
      <c r="B36" s="112" t="s">
        <v>103</v>
      </c>
      <c r="C36" s="108" t="str">
        <f t="shared" si="3"/>
        <v>Hanari Carnes tel. 859-73-80 Kirchgasse 6</v>
      </c>
    </row>
    <row r="37" spans="2:3" ht="15">
      <c r="B37" s="112" t="s">
        <v>104</v>
      </c>
      <c r="C37" s="108" t="str">
        <f t="shared" si="3"/>
        <v>Wellington Importadora tel. 735-39-68 Rua Oros, 92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B1:F62"/>
  <sheetViews>
    <sheetView zoomScaleNormal="100" workbookViewId="0">
      <selection activeCell="G3" sqref="G3"/>
    </sheetView>
  </sheetViews>
  <sheetFormatPr defaultRowHeight="13.2"/>
  <cols>
    <col min="1" max="1" width="6.6640625" style="1" customWidth="1"/>
    <col min="2" max="2" width="16.88671875" style="9" bestFit="1" customWidth="1"/>
    <col min="3" max="3" width="13" style="9" bestFit="1" customWidth="1"/>
    <col min="4" max="4" width="17.88671875" style="9" bestFit="1" customWidth="1"/>
    <col min="5" max="6" width="34.109375" style="1" bestFit="1" customWidth="1"/>
    <col min="7" max="250" width="9.109375" style="1"/>
    <col min="251" max="251" width="13.5546875" style="1" bestFit="1" customWidth="1"/>
    <col min="252" max="252" width="13.5546875" style="1" customWidth="1"/>
    <col min="253" max="253" width="16.6640625" style="1" customWidth="1"/>
    <col min="254" max="254" width="19.109375" style="1" customWidth="1"/>
    <col min="255" max="255" width="11.109375" style="1" customWidth="1"/>
    <col min="256" max="256" width="6.6640625" style="1" customWidth="1"/>
    <col min="257" max="257" width="6.33203125" style="1" customWidth="1"/>
    <col min="258" max="258" width="5.88671875" style="1" customWidth="1"/>
    <col min="259" max="259" width="11.33203125" style="1" customWidth="1"/>
    <col min="260" max="260" width="8.6640625" style="1" bestFit="1" customWidth="1"/>
    <col min="261" max="506" width="9.109375" style="1"/>
    <col min="507" max="507" width="13.5546875" style="1" bestFit="1" customWidth="1"/>
    <col min="508" max="508" width="13.5546875" style="1" customWidth="1"/>
    <col min="509" max="509" width="16.6640625" style="1" customWidth="1"/>
    <col min="510" max="510" width="19.109375" style="1" customWidth="1"/>
    <col min="511" max="511" width="11.109375" style="1" customWidth="1"/>
    <col min="512" max="512" width="6.6640625" style="1" customWidth="1"/>
    <col min="513" max="513" width="6.33203125" style="1" customWidth="1"/>
    <col min="514" max="514" width="5.88671875" style="1" customWidth="1"/>
    <col min="515" max="515" width="11.33203125" style="1" customWidth="1"/>
    <col min="516" max="516" width="8.6640625" style="1" bestFit="1" customWidth="1"/>
    <col min="517" max="762" width="9.109375" style="1"/>
    <col min="763" max="763" width="13.5546875" style="1" bestFit="1" customWidth="1"/>
    <col min="764" max="764" width="13.5546875" style="1" customWidth="1"/>
    <col min="765" max="765" width="16.6640625" style="1" customWidth="1"/>
    <col min="766" max="766" width="19.109375" style="1" customWidth="1"/>
    <col min="767" max="767" width="11.109375" style="1" customWidth="1"/>
    <col min="768" max="768" width="6.6640625" style="1" customWidth="1"/>
    <col min="769" max="769" width="6.33203125" style="1" customWidth="1"/>
    <col min="770" max="770" width="5.88671875" style="1" customWidth="1"/>
    <col min="771" max="771" width="11.33203125" style="1" customWidth="1"/>
    <col min="772" max="772" width="8.6640625" style="1" bestFit="1" customWidth="1"/>
    <col min="773" max="1018" width="9.109375" style="1"/>
    <col min="1019" max="1019" width="13.5546875" style="1" bestFit="1" customWidth="1"/>
    <col min="1020" max="1020" width="13.5546875" style="1" customWidth="1"/>
    <col min="1021" max="1021" width="16.6640625" style="1" customWidth="1"/>
    <col min="1022" max="1022" width="19.109375" style="1" customWidth="1"/>
    <col min="1023" max="1023" width="11.109375" style="1" customWidth="1"/>
    <col min="1024" max="1024" width="6.6640625" style="1" customWidth="1"/>
    <col min="1025" max="1025" width="6.33203125" style="1" customWidth="1"/>
    <col min="1026" max="1026" width="5.88671875" style="1" customWidth="1"/>
    <col min="1027" max="1027" width="11.33203125" style="1" customWidth="1"/>
    <col min="1028" max="1028" width="8.6640625" style="1" bestFit="1" customWidth="1"/>
    <col min="1029" max="1274" width="9.109375" style="1"/>
    <col min="1275" max="1275" width="13.5546875" style="1" bestFit="1" customWidth="1"/>
    <col min="1276" max="1276" width="13.5546875" style="1" customWidth="1"/>
    <col min="1277" max="1277" width="16.6640625" style="1" customWidth="1"/>
    <col min="1278" max="1278" width="19.109375" style="1" customWidth="1"/>
    <col min="1279" max="1279" width="11.109375" style="1" customWidth="1"/>
    <col min="1280" max="1280" width="6.6640625" style="1" customWidth="1"/>
    <col min="1281" max="1281" width="6.33203125" style="1" customWidth="1"/>
    <col min="1282" max="1282" width="5.88671875" style="1" customWidth="1"/>
    <col min="1283" max="1283" width="11.33203125" style="1" customWidth="1"/>
    <col min="1284" max="1284" width="8.6640625" style="1" bestFit="1" customWidth="1"/>
    <col min="1285" max="1530" width="9.109375" style="1"/>
    <col min="1531" max="1531" width="13.5546875" style="1" bestFit="1" customWidth="1"/>
    <col min="1532" max="1532" width="13.5546875" style="1" customWidth="1"/>
    <col min="1533" max="1533" width="16.6640625" style="1" customWidth="1"/>
    <col min="1534" max="1534" width="19.109375" style="1" customWidth="1"/>
    <col min="1535" max="1535" width="11.109375" style="1" customWidth="1"/>
    <col min="1536" max="1536" width="6.6640625" style="1" customWidth="1"/>
    <col min="1537" max="1537" width="6.33203125" style="1" customWidth="1"/>
    <col min="1538" max="1538" width="5.88671875" style="1" customWidth="1"/>
    <col min="1539" max="1539" width="11.33203125" style="1" customWidth="1"/>
    <col min="1540" max="1540" width="8.6640625" style="1" bestFit="1" customWidth="1"/>
    <col min="1541" max="1786" width="9.109375" style="1"/>
    <col min="1787" max="1787" width="13.5546875" style="1" bestFit="1" customWidth="1"/>
    <col min="1788" max="1788" width="13.5546875" style="1" customWidth="1"/>
    <col min="1789" max="1789" width="16.6640625" style="1" customWidth="1"/>
    <col min="1790" max="1790" width="19.109375" style="1" customWidth="1"/>
    <col min="1791" max="1791" width="11.109375" style="1" customWidth="1"/>
    <col min="1792" max="1792" width="6.6640625" style="1" customWidth="1"/>
    <col min="1793" max="1793" width="6.33203125" style="1" customWidth="1"/>
    <col min="1794" max="1794" width="5.88671875" style="1" customWidth="1"/>
    <col min="1795" max="1795" width="11.33203125" style="1" customWidth="1"/>
    <col min="1796" max="1796" width="8.6640625" style="1" bestFit="1" customWidth="1"/>
    <col min="1797" max="2042" width="9.109375" style="1"/>
    <col min="2043" max="2043" width="13.5546875" style="1" bestFit="1" customWidth="1"/>
    <col min="2044" max="2044" width="13.5546875" style="1" customWidth="1"/>
    <col min="2045" max="2045" width="16.6640625" style="1" customWidth="1"/>
    <col min="2046" max="2046" width="19.109375" style="1" customWidth="1"/>
    <col min="2047" max="2047" width="11.109375" style="1" customWidth="1"/>
    <col min="2048" max="2048" width="6.6640625" style="1" customWidth="1"/>
    <col min="2049" max="2049" width="6.33203125" style="1" customWidth="1"/>
    <col min="2050" max="2050" width="5.88671875" style="1" customWidth="1"/>
    <col min="2051" max="2051" width="11.33203125" style="1" customWidth="1"/>
    <col min="2052" max="2052" width="8.6640625" style="1" bestFit="1" customWidth="1"/>
    <col min="2053" max="2298" width="9.109375" style="1"/>
    <col min="2299" max="2299" width="13.5546875" style="1" bestFit="1" customWidth="1"/>
    <col min="2300" max="2300" width="13.5546875" style="1" customWidth="1"/>
    <col min="2301" max="2301" width="16.6640625" style="1" customWidth="1"/>
    <col min="2302" max="2302" width="19.109375" style="1" customWidth="1"/>
    <col min="2303" max="2303" width="11.109375" style="1" customWidth="1"/>
    <col min="2304" max="2304" width="6.6640625" style="1" customWidth="1"/>
    <col min="2305" max="2305" width="6.33203125" style="1" customWidth="1"/>
    <col min="2306" max="2306" width="5.88671875" style="1" customWidth="1"/>
    <col min="2307" max="2307" width="11.33203125" style="1" customWidth="1"/>
    <col min="2308" max="2308" width="8.6640625" style="1" bestFit="1" customWidth="1"/>
    <col min="2309" max="2554" width="9.109375" style="1"/>
    <col min="2555" max="2555" width="13.5546875" style="1" bestFit="1" customWidth="1"/>
    <col min="2556" max="2556" width="13.5546875" style="1" customWidth="1"/>
    <col min="2557" max="2557" width="16.6640625" style="1" customWidth="1"/>
    <col min="2558" max="2558" width="19.109375" style="1" customWidth="1"/>
    <col min="2559" max="2559" width="11.109375" style="1" customWidth="1"/>
    <col min="2560" max="2560" width="6.6640625" style="1" customWidth="1"/>
    <col min="2561" max="2561" width="6.33203125" style="1" customWidth="1"/>
    <col min="2562" max="2562" width="5.88671875" style="1" customWidth="1"/>
    <col min="2563" max="2563" width="11.33203125" style="1" customWidth="1"/>
    <col min="2564" max="2564" width="8.6640625" style="1" bestFit="1" customWidth="1"/>
    <col min="2565" max="2810" width="9.109375" style="1"/>
    <col min="2811" max="2811" width="13.5546875" style="1" bestFit="1" customWidth="1"/>
    <col min="2812" max="2812" width="13.5546875" style="1" customWidth="1"/>
    <col min="2813" max="2813" width="16.6640625" style="1" customWidth="1"/>
    <col min="2814" max="2814" width="19.109375" style="1" customWidth="1"/>
    <col min="2815" max="2815" width="11.109375" style="1" customWidth="1"/>
    <col min="2816" max="2816" width="6.6640625" style="1" customWidth="1"/>
    <col min="2817" max="2817" width="6.33203125" style="1" customWidth="1"/>
    <col min="2818" max="2818" width="5.88671875" style="1" customWidth="1"/>
    <col min="2819" max="2819" width="11.33203125" style="1" customWidth="1"/>
    <col min="2820" max="2820" width="8.6640625" style="1" bestFit="1" customWidth="1"/>
    <col min="2821" max="3066" width="9.109375" style="1"/>
    <col min="3067" max="3067" width="13.5546875" style="1" bestFit="1" customWidth="1"/>
    <col min="3068" max="3068" width="13.5546875" style="1" customWidth="1"/>
    <col min="3069" max="3069" width="16.6640625" style="1" customWidth="1"/>
    <col min="3070" max="3070" width="19.109375" style="1" customWidth="1"/>
    <col min="3071" max="3071" width="11.109375" style="1" customWidth="1"/>
    <col min="3072" max="3072" width="6.6640625" style="1" customWidth="1"/>
    <col min="3073" max="3073" width="6.33203125" style="1" customWidth="1"/>
    <col min="3074" max="3074" width="5.88671875" style="1" customWidth="1"/>
    <col min="3075" max="3075" width="11.33203125" style="1" customWidth="1"/>
    <col min="3076" max="3076" width="8.6640625" style="1" bestFit="1" customWidth="1"/>
    <col min="3077" max="3322" width="9.109375" style="1"/>
    <col min="3323" max="3323" width="13.5546875" style="1" bestFit="1" customWidth="1"/>
    <col min="3324" max="3324" width="13.5546875" style="1" customWidth="1"/>
    <col min="3325" max="3325" width="16.6640625" style="1" customWidth="1"/>
    <col min="3326" max="3326" width="19.109375" style="1" customWidth="1"/>
    <col min="3327" max="3327" width="11.109375" style="1" customWidth="1"/>
    <col min="3328" max="3328" width="6.6640625" style="1" customWidth="1"/>
    <col min="3329" max="3329" width="6.33203125" style="1" customWidth="1"/>
    <col min="3330" max="3330" width="5.88671875" style="1" customWidth="1"/>
    <col min="3331" max="3331" width="11.33203125" style="1" customWidth="1"/>
    <col min="3332" max="3332" width="8.6640625" style="1" bestFit="1" customWidth="1"/>
    <col min="3333" max="3578" width="9.109375" style="1"/>
    <col min="3579" max="3579" width="13.5546875" style="1" bestFit="1" customWidth="1"/>
    <col min="3580" max="3580" width="13.5546875" style="1" customWidth="1"/>
    <col min="3581" max="3581" width="16.6640625" style="1" customWidth="1"/>
    <col min="3582" max="3582" width="19.109375" style="1" customWidth="1"/>
    <col min="3583" max="3583" width="11.109375" style="1" customWidth="1"/>
    <col min="3584" max="3584" width="6.6640625" style="1" customWidth="1"/>
    <col min="3585" max="3585" width="6.33203125" style="1" customWidth="1"/>
    <col min="3586" max="3586" width="5.88671875" style="1" customWidth="1"/>
    <col min="3587" max="3587" width="11.33203125" style="1" customWidth="1"/>
    <col min="3588" max="3588" width="8.6640625" style="1" bestFit="1" customWidth="1"/>
    <col min="3589" max="3834" width="9.109375" style="1"/>
    <col min="3835" max="3835" width="13.5546875" style="1" bestFit="1" customWidth="1"/>
    <col min="3836" max="3836" width="13.5546875" style="1" customWidth="1"/>
    <col min="3837" max="3837" width="16.6640625" style="1" customWidth="1"/>
    <col min="3838" max="3838" width="19.109375" style="1" customWidth="1"/>
    <col min="3839" max="3839" width="11.109375" style="1" customWidth="1"/>
    <col min="3840" max="3840" width="6.6640625" style="1" customWidth="1"/>
    <col min="3841" max="3841" width="6.33203125" style="1" customWidth="1"/>
    <col min="3842" max="3842" width="5.88671875" style="1" customWidth="1"/>
    <col min="3843" max="3843" width="11.33203125" style="1" customWidth="1"/>
    <col min="3844" max="3844" width="8.6640625" style="1" bestFit="1" customWidth="1"/>
    <col min="3845" max="4090" width="9.109375" style="1"/>
    <col min="4091" max="4091" width="13.5546875" style="1" bestFit="1" customWidth="1"/>
    <col min="4092" max="4092" width="13.5546875" style="1" customWidth="1"/>
    <col min="4093" max="4093" width="16.6640625" style="1" customWidth="1"/>
    <col min="4094" max="4094" width="19.109375" style="1" customWidth="1"/>
    <col min="4095" max="4095" width="11.109375" style="1" customWidth="1"/>
    <col min="4096" max="4096" width="6.6640625" style="1" customWidth="1"/>
    <col min="4097" max="4097" width="6.33203125" style="1" customWidth="1"/>
    <col min="4098" max="4098" width="5.88671875" style="1" customWidth="1"/>
    <col min="4099" max="4099" width="11.33203125" style="1" customWidth="1"/>
    <col min="4100" max="4100" width="8.6640625" style="1" bestFit="1" customWidth="1"/>
    <col min="4101" max="4346" width="9.109375" style="1"/>
    <col min="4347" max="4347" width="13.5546875" style="1" bestFit="1" customWidth="1"/>
    <col min="4348" max="4348" width="13.5546875" style="1" customWidth="1"/>
    <col min="4349" max="4349" width="16.6640625" style="1" customWidth="1"/>
    <col min="4350" max="4350" width="19.109375" style="1" customWidth="1"/>
    <col min="4351" max="4351" width="11.109375" style="1" customWidth="1"/>
    <col min="4352" max="4352" width="6.6640625" style="1" customWidth="1"/>
    <col min="4353" max="4353" width="6.33203125" style="1" customWidth="1"/>
    <col min="4354" max="4354" width="5.88671875" style="1" customWidth="1"/>
    <col min="4355" max="4355" width="11.33203125" style="1" customWidth="1"/>
    <col min="4356" max="4356" width="8.6640625" style="1" bestFit="1" customWidth="1"/>
    <col min="4357" max="4602" width="9.109375" style="1"/>
    <col min="4603" max="4603" width="13.5546875" style="1" bestFit="1" customWidth="1"/>
    <col min="4604" max="4604" width="13.5546875" style="1" customWidth="1"/>
    <col min="4605" max="4605" width="16.6640625" style="1" customWidth="1"/>
    <col min="4606" max="4606" width="19.109375" style="1" customWidth="1"/>
    <col min="4607" max="4607" width="11.109375" style="1" customWidth="1"/>
    <col min="4608" max="4608" width="6.6640625" style="1" customWidth="1"/>
    <col min="4609" max="4609" width="6.33203125" style="1" customWidth="1"/>
    <col min="4610" max="4610" width="5.88671875" style="1" customWidth="1"/>
    <col min="4611" max="4611" width="11.33203125" style="1" customWidth="1"/>
    <col min="4612" max="4612" width="8.6640625" style="1" bestFit="1" customWidth="1"/>
    <col min="4613" max="4858" width="9.109375" style="1"/>
    <col min="4859" max="4859" width="13.5546875" style="1" bestFit="1" customWidth="1"/>
    <col min="4860" max="4860" width="13.5546875" style="1" customWidth="1"/>
    <col min="4861" max="4861" width="16.6640625" style="1" customWidth="1"/>
    <col min="4862" max="4862" width="19.109375" style="1" customWidth="1"/>
    <col min="4863" max="4863" width="11.109375" style="1" customWidth="1"/>
    <col min="4864" max="4864" width="6.6640625" style="1" customWidth="1"/>
    <col min="4865" max="4865" width="6.33203125" style="1" customWidth="1"/>
    <col min="4866" max="4866" width="5.88671875" style="1" customWidth="1"/>
    <col min="4867" max="4867" width="11.33203125" style="1" customWidth="1"/>
    <col min="4868" max="4868" width="8.6640625" style="1" bestFit="1" customWidth="1"/>
    <col min="4869" max="5114" width="9.109375" style="1"/>
    <col min="5115" max="5115" width="13.5546875" style="1" bestFit="1" customWidth="1"/>
    <col min="5116" max="5116" width="13.5546875" style="1" customWidth="1"/>
    <col min="5117" max="5117" width="16.6640625" style="1" customWidth="1"/>
    <col min="5118" max="5118" width="19.109375" style="1" customWidth="1"/>
    <col min="5119" max="5119" width="11.109375" style="1" customWidth="1"/>
    <col min="5120" max="5120" width="6.6640625" style="1" customWidth="1"/>
    <col min="5121" max="5121" width="6.33203125" style="1" customWidth="1"/>
    <col min="5122" max="5122" width="5.88671875" style="1" customWidth="1"/>
    <col min="5123" max="5123" width="11.33203125" style="1" customWidth="1"/>
    <col min="5124" max="5124" width="8.6640625" style="1" bestFit="1" customWidth="1"/>
    <col min="5125" max="5370" width="9.109375" style="1"/>
    <col min="5371" max="5371" width="13.5546875" style="1" bestFit="1" customWidth="1"/>
    <col min="5372" max="5372" width="13.5546875" style="1" customWidth="1"/>
    <col min="5373" max="5373" width="16.6640625" style="1" customWidth="1"/>
    <col min="5374" max="5374" width="19.109375" style="1" customWidth="1"/>
    <col min="5375" max="5375" width="11.109375" style="1" customWidth="1"/>
    <col min="5376" max="5376" width="6.6640625" style="1" customWidth="1"/>
    <col min="5377" max="5377" width="6.33203125" style="1" customWidth="1"/>
    <col min="5378" max="5378" width="5.88671875" style="1" customWidth="1"/>
    <col min="5379" max="5379" width="11.33203125" style="1" customWidth="1"/>
    <col min="5380" max="5380" width="8.6640625" style="1" bestFit="1" customWidth="1"/>
    <col min="5381" max="5626" width="9.109375" style="1"/>
    <col min="5627" max="5627" width="13.5546875" style="1" bestFit="1" customWidth="1"/>
    <col min="5628" max="5628" width="13.5546875" style="1" customWidth="1"/>
    <col min="5629" max="5629" width="16.6640625" style="1" customWidth="1"/>
    <col min="5630" max="5630" width="19.109375" style="1" customWidth="1"/>
    <col min="5631" max="5631" width="11.109375" style="1" customWidth="1"/>
    <col min="5632" max="5632" width="6.6640625" style="1" customWidth="1"/>
    <col min="5633" max="5633" width="6.33203125" style="1" customWidth="1"/>
    <col min="5634" max="5634" width="5.88671875" style="1" customWidth="1"/>
    <col min="5635" max="5635" width="11.33203125" style="1" customWidth="1"/>
    <col min="5636" max="5636" width="8.6640625" style="1" bestFit="1" customWidth="1"/>
    <col min="5637" max="5882" width="9.109375" style="1"/>
    <col min="5883" max="5883" width="13.5546875" style="1" bestFit="1" customWidth="1"/>
    <col min="5884" max="5884" width="13.5546875" style="1" customWidth="1"/>
    <col min="5885" max="5885" width="16.6640625" style="1" customWidth="1"/>
    <col min="5886" max="5886" width="19.109375" style="1" customWidth="1"/>
    <col min="5887" max="5887" width="11.109375" style="1" customWidth="1"/>
    <col min="5888" max="5888" width="6.6640625" style="1" customWidth="1"/>
    <col min="5889" max="5889" width="6.33203125" style="1" customWidth="1"/>
    <col min="5890" max="5890" width="5.88671875" style="1" customWidth="1"/>
    <col min="5891" max="5891" width="11.33203125" style="1" customWidth="1"/>
    <col min="5892" max="5892" width="8.6640625" style="1" bestFit="1" customWidth="1"/>
    <col min="5893" max="6138" width="9.109375" style="1"/>
    <col min="6139" max="6139" width="13.5546875" style="1" bestFit="1" customWidth="1"/>
    <col min="6140" max="6140" width="13.5546875" style="1" customWidth="1"/>
    <col min="6141" max="6141" width="16.6640625" style="1" customWidth="1"/>
    <col min="6142" max="6142" width="19.109375" style="1" customWidth="1"/>
    <col min="6143" max="6143" width="11.109375" style="1" customWidth="1"/>
    <col min="6144" max="6144" width="6.6640625" style="1" customWidth="1"/>
    <col min="6145" max="6145" width="6.33203125" style="1" customWidth="1"/>
    <col min="6146" max="6146" width="5.88671875" style="1" customWidth="1"/>
    <col min="6147" max="6147" width="11.33203125" style="1" customWidth="1"/>
    <col min="6148" max="6148" width="8.6640625" style="1" bestFit="1" customWidth="1"/>
    <col min="6149" max="6394" width="9.109375" style="1"/>
    <col min="6395" max="6395" width="13.5546875" style="1" bestFit="1" customWidth="1"/>
    <col min="6396" max="6396" width="13.5546875" style="1" customWidth="1"/>
    <col min="6397" max="6397" width="16.6640625" style="1" customWidth="1"/>
    <col min="6398" max="6398" width="19.109375" style="1" customWidth="1"/>
    <col min="6399" max="6399" width="11.109375" style="1" customWidth="1"/>
    <col min="6400" max="6400" width="6.6640625" style="1" customWidth="1"/>
    <col min="6401" max="6401" width="6.33203125" style="1" customWidth="1"/>
    <col min="6402" max="6402" width="5.88671875" style="1" customWidth="1"/>
    <col min="6403" max="6403" width="11.33203125" style="1" customWidth="1"/>
    <col min="6404" max="6404" width="8.6640625" style="1" bestFit="1" customWidth="1"/>
    <col min="6405" max="6650" width="9.109375" style="1"/>
    <col min="6651" max="6651" width="13.5546875" style="1" bestFit="1" customWidth="1"/>
    <col min="6652" max="6652" width="13.5546875" style="1" customWidth="1"/>
    <col min="6653" max="6653" width="16.6640625" style="1" customWidth="1"/>
    <col min="6654" max="6654" width="19.109375" style="1" customWidth="1"/>
    <col min="6655" max="6655" width="11.109375" style="1" customWidth="1"/>
    <col min="6656" max="6656" width="6.6640625" style="1" customWidth="1"/>
    <col min="6657" max="6657" width="6.33203125" style="1" customWidth="1"/>
    <col min="6658" max="6658" width="5.88671875" style="1" customWidth="1"/>
    <col min="6659" max="6659" width="11.33203125" style="1" customWidth="1"/>
    <col min="6660" max="6660" width="8.6640625" style="1" bestFit="1" customWidth="1"/>
    <col min="6661" max="6906" width="9.109375" style="1"/>
    <col min="6907" max="6907" width="13.5546875" style="1" bestFit="1" customWidth="1"/>
    <col min="6908" max="6908" width="13.5546875" style="1" customWidth="1"/>
    <col min="6909" max="6909" width="16.6640625" style="1" customWidth="1"/>
    <col min="6910" max="6910" width="19.109375" style="1" customWidth="1"/>
    <col min="6911" max="6911" width="11.109375" style="1" customWidth="1"/>
    <col min="6912" max="6912" width="6.6640625" style="1" customWidth="1"/>
    <col min="6913" max="6913" width="6.33203125" style="1" customWidth="1"/>
    <col min="6914" max="6914" width="5.88671875" style="1" customWidth="1"/>
    <col min="6915" max="6915" width="11.33203125" style="1" customWidth="1"/>
    <col min="6916" max="6916" width="8.6640625" style="1" bestFit="1" customWidth="1"/>
    <col min="6917" max="7162" width="9.109375" style="1"/>
    <col min="7163" max="7163" width="13.5546875" style="1" bestFit="1" customWidth="1"/>
    <col min="7164" max="7164" width="13.5546875" style="1" customWidth="1"/>
    <col min="7165" max="7165" width="16.6640625" style="1" customWidth="1"/>
    <col min="7166" max="7166" width="19.109375" style="1" customWidth="1"/>
    <col min="7167" max="7167" width="11.109375" style="1" customWidth="1"/>
    <col min="7168" max="7168" width="6.6640625" style="1" customWidth="1"/>
    <col min="7169" max="7169" width="6.33203125" style="1" customWidth="1"/>
    <col min="7170" max="7170" width="5.88671875" style="1" customWidth="1"/>
    <col min="7171" max="7171" width="11.33203125" style="1" customWidth="1"/>
    <col min="7172" max="7172" width="8.6640625" style="1" bestFit="1" customWidth="1"/>
    <col min="7173" max="7418" width="9.109375" style="1"/>
    <col min="7419" max="7419" width="13.5546875" style="1" bestFit="1" customWidth="1"/>
    <col min="7420" max="7420" width="13.5546875" style="1" customWidth="1"/>
    <col min="7421" max="7421" width="16.6640625" style="1" customWidth="1"/>
    <col min="7422" max="7422" width="19.109375" style="1" customWidth="1"/>
    <col min="7423" max="7423" width="11.109375" style="1" customWidth="1"/>
    <col min="7424" max="7424" width="6.6640625" style="1" customWidth="1"/>
    <col min="7425" max="7425" width="6.33203125" style="1" customWidth="1"/>
    <col min="7426" max="7426" width="5.88671875" style="1" customWidth="1"/>
    <col min="7427" max="7427" width="11.33203125" style="1" customWidth="1"/>
    <col min="7428" max="7428" width="8.6640625" style="1" bestFit="1" customWidth="1"/>
    <col min="7429" max="7674" width="9.109375" style="1"/>
    <col min="7675" max="7675" width="13.5546875" style="1" bestFit="1" customWidth="1"/>
    <col min="7676" max="7676" width="13.5546875" style="1" customWidth="1"/>
    <col min="7677" max="7677" width="16.6640625" style="1" customWidth="1"/>
    <col min="7678" max="7678" width="19.109375" style="1" customWidth="1"/>
    <col min="7679" max="7679" width="11.109375" style="1" customWidth="1"/>
    <col min="7680" max="7680" width="6.6640625" style="1" customWidth="1"/>
    <col min="7681" max="7681" width="6.33203125" style="1" customWidth="1"/>
    <col min="7682" max="7682" width="5.88671875" style="1" customWidth="1"/>
    <col min="7683" max="7683" width="11.33203125" style="1" customWidth="1"/>
    <col min="7684" max="7684" width="8.6640625" style="1" bestFit="1" customWidth="1"/>
    <col min="7685" max="7930" width="9.109375" style="1"/>
    <col min="7931" max="7931" width="13.5546875" style="1" bestFit="1" customWidth="1"/>
    <col min="7932" max="7932" width="13.5546875" style="1" customWidth="1"/>
    <col min="7933" max="7933" width="16.6640625" style="1" customWidth="1"/>
    <col min="7934" max="7934" width="19.109375" style="1" customWidth="1"/>
    <col min="7935" max="7935" width="11.109375" style="1" customWidth="1"/>
    <col min="7936" max="7936" width="6.6640625" style="1" customWidth="1"/>
    <col min="7937" max="7937" width="6.33203125" style="1" customWidth="1"/>
    <col min="7938" max="7938" width="5.88671875" style="1" customWidth="1"/>
    <col min="7939" max="7939" width="11.33203125" style="1" customWidth="1"/>
    <col min="7940" max="7940" width="8.6640625" style="1" bestFit="1" customWidth="1"/>
    <col min="7941" max="8186" width="9.109375" style="1"/>
    <col min="8187" max="8187" width="13.5546875" style="1" bestFit="1" customWidth="1"/>
    <col min="8188" max="8188" width="13.5546875" style="1" customWidth="1"/>
    <col min="8189" max="8189" width="16.6640625" style="1" customWidth="1"/>
    <col min="8190" max="8190" width="19.109375" style="1" customWidth="1"/>
    <col min="8191" max="8191" width="11.109375" style="1" customWidth="1"/>
    <col min="8192" max="8192" width="6.6640625" style="1" customWidth="1"/>
    <col min="8193" max="8193" width="6.33203125" style="1" customWidth="1"/>
    <col min="8194" max="8194" width="5.88671875" style="1" customWidth="1"/>
    <col min="8195" max="8195" width="11.33203125" style="1" customWidth="1"/>
    <col min="8196" max="8196" width="8.6640625" style="1" bestFit="1" customWidth="1"/>
    <col min="8197" max="8442" width="9.109375" style="1"/>
    <col min="8443" max="8443" width="13.5546875" style="1" bestFit="1" customWidth="1"/>
    <col min="8444" max="8444" width="13.5546875" style="1" customWidth="1"/>
    <col min="8445" max="8445" width="16.6640625" style="1" customWidth="1"/>
    <col min="8446" max="8446" width="19.109375" style="1" customWidth="1"/>
    <col min="8447" max="8447" width="11.109375" style="1" customWidth="1"/>
    <col min="8448" max="8448" width="6.6640625" style="1" customWidth="1"/>
    <col min="8449" max="8449" width="6.33203125" style="1" customWidth="1"/>
    <col min="8450" max="8450" width="5.88671875" style="1" customWidth="1"/>
    <col min="8451" max="8451" width="11.33203125" style="1" customWidth="1"/>
    <col min="8452" max="8452" width="8.6640625" style="1" bestFit="1" customWidth="1"/>
    <col min="8453" max="8698" width="9.109375" style="1"/>
    <col min="8699" max="8699" width="13.5546875" style="1" bestFit="1" customWidth="1"/>
    <col min="8700" max="8700" width="13.5546875" style="1" customWidth="1"/>
    <col min="8701" max="8701" width="16.6640625" style="1" customWidth="1"/>
    <col min="8702" max="8702" width="19.109375" style="1" customWidth="1"/>
    <col min="8703" max="8703" width="11.109375" style="1" customWidth="1"/>
    <col min="8704" max="8704" width="6.6640625" style="1" customWidth="1"/>
    <col min="8705" max="8705" width="6.33203125" style="1" customWidth="1"/>
    <col min="8706" max="8706" width="5.88671875" style="1" customWidth="1"/>
    <col min="8707" max="8707" width="11.33203125" style="1" customWidth="1"/>
    <col min="8708" max="8708" width="8.6640625" style="1" bestFit="1" customWidth="1"/>
    <col min="8709" max="8954" width="9.109375" style="1"/>
    <col min="8955" max="8955" width="13.5546875" style="1" bestFit="1" customWidth="1"/>
    <col min="8956" max="8956" width="13.5546875" style="1" customWidth="1"/>
    <col min="8957" max="8957" width="16.6640625" style="1" customWidth="1"/>
    <col min="8958" max="8958" width="19.109375" style="1" customWidth="1"/>
    <col min="8959" max="8959" width="11.109375" style="1" customWidth="1"/>
    <col min="8960" max="8960" width="6.6640625" style="1" customWidth="1"/>
    <col min="8961" max="8961" width="6.33203125" style="1" customWidth="1"/>
    <col min="8962" max="8962" width="5.88671875" style="1" customWidth="1"/>
    <col min="8963" max="8963" width="11.33203125" style="1" customWidth="1"/>
    <col min="8964" max="8964" width="8.6640625" style="1" bestFit="1" customWidth="1"/>
    <col min="8965" max="9210" width="9.109375" style="1"/>
    <col min="9211" max="9211" width="13.5546875" style="1" bestFit="1" customWidth="1"/>
    <col min="9212" max="9212" width="13.5546875" style="1" customWidth="1"/>
    <col min="9213" max="9213" width="16.6640625" style="1" customWidth="1"/>
    <col min="9214" max="9214" width="19.109375" style="1" customWidth="1"/>
    <col min="9215" max="9215" width="11.109375" style="1" customWidth="1"/>
    <col min="9216" max="9216" width="6.6640625" style="1" customWidth="1"/>
    <col min="9217" max="9217" width="6.33203125" style="1" customWidth="1"/>
    <col min="9218" max="9218" width="5.88671875" style="1" customWidth="1"/>
    <col min="9219" max="9219" width="11.33203125" style="1" customWidth="1"/>
    <col min="9220" max="9220" width="8.6640625" style="1" bestFit="1" customWidth="1"/>
    <col min="9221" max="9466" width="9.109375" style="1"/>
    <col min="9467" max="9467" width="13.5546875" style="1" bestFit="1" customWidth="1"/>
    <col min="9468" max="9468" width="13.5546875" style="1" customWidth="1"/>
    <col min="9469" max="9469" width="16.6640625" style="1" customWidth="1"/>
    <col min="9470" max="9470" width="19.109375" style="1" customWidth="1"/>
    <col min="9471" max="9471" width="11.109375" style="1" customWidth="1"/>
    <col min="9472" max="9472" width="6.6640625" style="1" customWidth="1"/>
    <col min="9473" max="9473" width="6.33203125" style="1" customWidth="1"/>
    <col min="9474" max="9474" width="5.88671875" style="1" customWidth="1"/>
    <col min="9475" max="9475" width="11.33203125" style="1" customWidth="1"/>
    <col min="9476" max="9476" width="8.6640625" style="1" bestFit="1" customWidth="1"/>
    <col min="9477" max="9722" width="9.109375" style="1"/>
    <col min="9723" max="9723" width="13.5546875" style="1" bestFit="1" customWidth="1"/>
    <col min="9724" max="9724" width="13.5546875" style="1" customWidth="1"/>
    <col min="9725" max="9725" width="16.6640625" style="1" customWidth="1"/>
    <col min="9726" max="9726" width="19.109375" style="1" customWidth="1"/>
    <col min="9727" max="9727" width="11.109375" style="1" customWidth="1"/>
    <col min="9728" max="9728" width="6.6640625" style="1" customWidth="1"/>
    <col min="9729" max="9729" width="6.33203125" style="1" customWidth="1"/>
    <col min="9730" max="9730" width="5.88671875" style="1" customWidth="1"/>
    <col min="9731" max="9731" width="11.33203125" style="1" customWidth="1"/>
    <col min="9732" max="9732" width="8.6640625" style="1" bestFit="1" customWidth="1"/>
    <col min="9733" max="9978" width="9.109375" style="1"/>
    <col min="9979" max="9979" width="13.5546875" style="1" bestFit="1" customWidth="1"/>
    <col min="9980" max="9980" width="13.5546875" style="1" customWidth="1"/>
    <col min="9981" max="9981" width="16.6640625" style="1" customWidth="1"/>
    <col min="9982" max="9982" width="19.109375" style="1" customWidth="1"/>
    <col min="9983" max="9983" width="11.109375" style="1" customWidth="1"/>
    <col min="9984" max="9984" width="6.6640625" style="1" customWidth="1"/>
    <col min="9985" max="9985" width="6.33203125" style="1" customWidth="1"/>
    <col min="9986" max="9986" width="5.88671875" style="1" customWidth="1"/>
    <col min="9987" max="9987" width="11.33203125" style="1" customWidth="1"/>
    <col min="9988" max="9988" width="8.6640625" style="1" bestFit="1" customWidth="1"/>
    <col min="9989" max="10234" width="9.109375" style="1"/>
    <col min="10235" max="10235" width="13.5546875" style="1" bestFit="1" customWidth="1"/>
    <col min="10236" max="10236" width="13.5546875" style="1" customWidth="1"/>
    <col min="10237" max="10237" width="16.6640625" style="1" customWidth="1"/>
    <col min="10238" max="10238" width="19.109375" style="1" customWidth="1"/>
    <col min="10239" max="10239" width="11.109375" style="1" customWidth="1"/>
    <col min="10240" max="10240" width="6.6640625" style="1" customWidth="1"/>
    <col min="10241" max="10241" width="6.33203125" style="1" customWidth="1"/>
    <col min="10242" max="10242" width="5.88671875" style="1" customWidth="1"/>
    <col min="10243" max="10243" width="11.33203125" style="1" customWidth="1"/>
    <col min="10244" max="10244" width="8.6640625" style="1" bestFit="1" customWidth="1"/>
    <col min="10245" max="10490" width="9.109375" style="1"/>
    <col min="10491" max="10491" width="13.5546875" style="1" bestFit="1" customWidth="1"/>
    <col min="10492" max="10492" width="13.5546875" style="1" customWidth="1"/>
    <col min="10493" max="10493" width="16.6640625" style="1" customWidth="1"/>
    <col min="10494" max="10494" width="19.109375" style="1" customWidth="1"/>
    <col min="10495" max="10495" width="11.109375" style="1" customWidth="1"/>
    <col min="10496" max="10496" width="6.6640625" style="1" customWidth="1"/>
    <col min="10497" max="10497" width="6.33203125" style="1" customWidth="1"/>
    <col min="10498" max="10498" width="5.88671875" style="1" customWidth="1"/>
    <col min="10499" max="10499" width="11.33203125" style="1" customWidth="1"/>
    <col min="10500" max="10500" width="8.6640625" style="1" bestFit="1" customWidth="1"/>
    <col min="10501" max="10746" width="9.109375" style="1"/>
    <col min="10747" max="10747" width="13.5546875" style="1" bestFit="1" customWidth="1"/>
    <col min="10748" max="10748" width="13.5546875" style="1" customWidth="1"/>
    <col min="10749" max="10749" width="16.6640625" style="1" customWidth="1"/>
    <col min="10750" max="10750" width="19.109375" style="1" customWidth="1"/>
    <col min="10751" max="10751" width="11.109375" style="1" customWidth="1"/>
    <col min="10752" max="10752" width="6.6640625" style="1" customWidth="1"/>
    <col min="10753" max="10753" width="6.33203125" style="1" customWidth="1"/>
    <col min="10754" max="10754" width="5.88671875" style="1" customWidth="1"/>
    <col min="10755" max="10755" width="11.33203125" style="1" customWidth="1"/>
    <col min="10756" max="10756" width="8.6640625" style="1" bestFit="1" customWidth="1"/>
    <col min="10757" max="11002" width="9.109375" style="1"/>
    <col min="11003" max="11003" width="13.5546875" style="1" bestFit="1" customWidth="1"/>
    <col min="11004" max="11004" width="13.5546875" style="1" customWidth="1"/>
    <col min="11005" max="11005" width="16.6640625" style="1" customWidth="1"/>
    <col min="11006" max="11006" width="19.109375" style="1" customWidth="1"/>
    <col min="11007" max="11007" width="11.109375" style="1" customWidth="1"/>
    <col min="11008" max="11008" width="6.6640625" style="1" customWidth="1"/>
    <col min="11009" max="11009" width="6.33203125" style="1" customWidth="1"/>
    <col min="11010" max="11010" width="5.88671875" style="1" customWidth="1"/>
    <col min="11011" max="11011" width="11.33203125" style="1" customWidth="1"/>
    <col min="11012" max="11012" width="8.6640625" style="1" bestFit="1" customWidth="1"/>
    <col min="11013" max="11258" width="9.109375" style="1"/>
    <col min="11259" max="11259" width="13.5546875" style="1" bestFit="1" customWidth="1"/>
    <col min="11260" max="11260" width="13.5546875" style="1" customWidth="1"/>
    <col min="11261" max="11261" width="16.6640625" style="1" customWidth="1"/>
    <col min="11262" max="11262" width="19.109375" style="1" customWidth="1"/>
    <col min="11263" max="11263" width="11.109375" style="1" customWidth="1"/>
    <col min="11264" max="11264" width="6.6640625" style="1" customWidth="1"/>
    <col min="11265" max="11265" width="6.33203125" style="1" customWidth="1"/>
    <col min="11266" max="11266" width="5.88671875" style="1" customWidth="1"/>
    <col min="11267" max="11267" width="11.33203125" style="1" customWidth="1"/>
    <col min="11268" max="11268" width="8.6640625" style="1" bestFit="1" customWidth="1"/>
    <col min="11269" max="11514" width="9.109375" style="1"/>
    <col min="11515" max="11515" width="13.5546875" style="1" bestFit="1" customWidth="1"/>
    <col min="11516" max="11516" width="13.5546875" style="1" customWidth="1"/>
    <col min="11517" max="11517" width="16.6640625" style="1" customWidth="1"/>
    <col min="11518" max="11518" width="19.109375" style="1" customWidth="1"/>
    <col min="11519" max="11519" width="11.109375" style="1" customWidth="1"/>
    <col min="11520" max="11520" width="6.6640625" style="1" customWidth="1"/>
    <col min="11521" max="11521" width="6.33203125" style="1" customWidth="1"/>
    <col min="11522" max="11522" width="5.88671875" style="1" customWidth="1"/>
    <col min="11523" max="11523" width="11.33203125" style="1" customWidth="1"/>
    <col min="11524" max="11524" width="8.6640625" style="1" bestFit="1" customWidth="1"/>
    <col min="11525" max="11770" width="9.109375" style="1"/>
    <col min="11771" max="11771" width="13.5546875" style="1" bestFit="1" customWidth="1"/>
    <col min="11772" max="11772" width="13.5546875" style="1" customWidth="1"/>
    <col min="11773" max="11773" width="16.6640625" style="1" customWidth="1"/>
    <col min="11774" max="11774" width="19.109375" style="1" customWidth="1"/>
    <col min="11775" max="11775" width="11.109375" style="1" customWidth="1"/>
    <col min="11776" max="11776" width="6.6640625" style="1" customWidth="1"/>
    <col min="11777" max="11777" width="6.33203125" style="1" customWidth="1"/>
    <col min="11778" max="11778" width="5.88671875" style="1" customWidth="1"/>
    <col min="11779" max="11779" width="11.33203125" style="1" customWidth="1"/>
    <col min="11780" max="11780" width="8.6640625" style="1" bestFit="1" customWidth="1"/>
    <col min="11781" max="12026" width="9.109375" style="1"/>
    <col min="12027" max="12027" width="13.5546875" style="1" bestFit="1" customWidth="1"/>
    <col min="12028" max="12028" width="13.5546875" style="1" customWidth="1"/>
    <col min="12029" max="12029" width="16.6640625" style="1" customWidth="1"/>
    <col min="12030" max="12030" width="19.109375" style="1" customWidth="1"/>
    <col min="12031" max="12031" width="11.109375" style="1" customWidth="1"/>
    <col min="12032" max="12032" width="6.6640625" style="1" customWidth="1"/>
    <col min="12033" max="12033" width="6.33203125" style="1" customWidth="1"/>
    <col min="12034" max="12034" width="5.88671875" style="1" customWidth="1"/>
    <col min="12035" max="12035" width="11.33203125" style="1" customWidth="1"/>
    <col min="12036" max="12036" width="8.6640625" style="1" bestFit="1" customWidth="1"/>
    <col min="12037" max="12282" width="9.109375" style="1"/>
    <col min="12283" max="12283" width="13.5546875" style="1" bestFit="1" customWidth="1"/>
    <col min="12284" max="12284" width="13.5546875" style="1" customWidth="1"/>
    <col min="12285" max="12285" width="16.6640625" style="1" customWidth="1"/>
    <col min="12286" max="12286" width="19.109375" style="1" customWidth="1"/>
    <col min="12287" max="12287" width="11.109375" style="1" customWidth="1"/>
    <col min="12288" max="12288" width="6.6640625" style="1" customWidth="1"/>
    <col min="12289" max="12289" width="6.33203125" style="1" customWidth="1"/>
    <col min="12290" max="12290" width="5.88671875" style="1" customWidth="1"/>
    <col min="12291" max="12291" width="11.33203125" style="1" customWidth="1"/>
    <col min="12292" max="12292" width="8.6640625" style="1" bestFit="1" customWidth="1"/>
    <col min="12293" max="12538" width="9.109375" style="1"/>
    <col min="12539" max="12539" width="13.5546875" style="1" bestFit="1" customWidth="1"/>
    <col min="12540" max="12540" width="13.5546875" style="1" customWidth="1"/>
    <col min="12541" max="12541" width="16.6640625" style="1" customWidth="1"/>
    <col min="12542" max="12542" width="19.109375" style="1" customWidth="1"/>
    <col min="12543" max="12543" width="11.109375" style="1" customWidth="1"/>
    <col min="12544" max="12544" width="6.6640625" style="1" customWidth="1"/>
    <col min="12545" max="12545" width="6.33203125" style="1" customWidth="1"/>
    <col min="12546" max="12546" width="5.88671875" style="1" customWidth="1"/>
    <col min="12547" max="12547" width="11.33203125" style="1" customWidth="1"/>
    <col min="12548" max="12548" width="8.6640625" style="1" bestFit="1" customWidth="1"/>
    <col min="12549" max="12794" width="9.109375" style="1"/>
    <col min="12795" max="12795" width="13.5546875" style="1" bestFit="1" customWidth="1"/>
    <col min="12796" max="12796" width="13.5546875" style="1" customWidth="1"/>
    <col min="12797" max="12797" width="16.6640625" style="1" customWidth="1"/>
    <col min="12798" max="12798" width="19.109375" style="1" customWidth="1"/>
    <col min="12799" max="12799" width="11.109375" style="1" customWidth="1"/>
    <col min="12800" max="12800" width="6.6640625" style="1" customWidth="1"/>
    <col min="12801" max="12801" width="6.33203125" style="1" customWidth="1"/>
    <col min="12802" max="12802" width="5.88671875" style="1" customWidth="1"/>
    <col min="12803" max="12803" width="11.33203125" style="1" customWidth="1"/>
    <col min="12804" max="12804" width="8.6640625" style="1" bestFit="1" customWidth="1"/>
    <col min="12805" max="13050" width="9.109375" style="1"/>
    <col min="13051" max="13051" width="13.5546875" style="1" bestFit="1" customWidth="1"/>
    <col min="13052" max="13052" width="13.5546875" style="1" customWidth="1"/>
    <col min="13053" max="13053" width="16.6640625" style="1" customWidth="1"/>
    <col min="13054" max="13054" width="19.109375" style="1" customWidth="1"/>
    <col min="13055" max="13055" width="11.109375" style="1" customWidth="1"/>
    <col min="13056" max="13056" width="6.6640625" style="1" customWidth="1"/>
    <col min="13057" max="13057" width="6.33203125" style="1" customWidth="1"/>
    <col min="13058" max="13058" width="5.88671875" style="1" customWidth="1"/>
    <col min="13059" max="13059" width="11.33203125" style="1" customWidth="1"/>
    <col min="13060" max="13060" width="8.6640625" style="1" bestFit="1" customWidth="1"/>
    <col min="13061" max="13306" width="9.109375" style="1"/>
    <col min="13307" max="13307" width="13.5546875" style="1" bestFit="1" customWidth="1"/>
    <col min="13308" max="13308" width="13.5546875" style="1" customWidth="1"/>
    <col min="13309" max="13309" width="16.6640625" style="1" customWidth="1"/>
    <col min="13310" max="13310" width="19.109375" style="1" customWidth="1"/>
    <col min="13311" max="13311" width="11.109375" style="1" customWidth="1"/>
    <col min="13312" max="13312" width="6.6640625" style="1" customWidth="1"/>
    <col min="13313" max="13313" width="6.33203125" style="1" customWidth="1"/>
    <col min="13314" max="13314" width="5.88671875" style="1" customWidth="1"/>
    <col min="13315" max="13315" width="11.33203125" style="1" customWidth="1"/>
    <col min="13316" max="13316" width="8.6640625" style="1" bestFit="1" customWidth="1"/>
    <col min="13317" max="13562" width="9.109375" style="1"/>
    <col min="13563" max="13563" width="13.5546875" style="1" bestFit="1" customWidth="1"/>
    <col min="13564" max="13564" width="13.5546875" style="1" customWidth="1"/>
    <col min="13565" max="13565" width="16.6640625" style="1" customWidth="1"/>
    <col min="13566" max="13566" width="19.109375" style="1" customWidth="1"/>
    <col min="13567" max="13567" width="11.109375" style="1" customWidth="1"/>
    <col min="13568" max="13568" width="6.6640625" style="1" customWidth="1"/>
    <col min="13569" max="13569" width="6.33203125" style="1" customWidth="1"/>
    <col min="13570" max="13570" width="5.88671875" style="1" customWidth="1"/>
    <col min="13571" max="13571" width="11.33203125" style="1" customWidth="1"/>
    <col min="13572" max="13572" width="8.6640625" style="1" bestFit="1" customWidth="1"/>
    <col min="13573" max="13818" width="9.109375" style="1"/>
    <col min="13819" max="13819" width="13.5546875" style="1" bestFit="1" customWidth="1"/>
    <col min="13820" max="13820" width="13.5546875" style="1" customWidth="1"/>
    <col min="13821" max="13821" width="16.6640625" style="1" customWidth="1"/>
    <col min="13822" max="13822" width="19.109375" style="1" customWidth="1"/>
    <col min="13823" max="13823" width="11.109375" style="1" customWidth="1"/>
    <col min="13824" max="13824" width="6.6640625" style="1" customWidth="1"/>
    <col min="13825" max="13825" width="6.33203125" style="1" customWidth="1"/>
    <col min="13826" max="13826" width="5.88671875" style="1" customWidth="1"/>
    <col min="13827" max="13827" width="11.33203125" style="1" customWidth="1"/>
    <col min="13828" max="13828" width="8.6640625" style="1" bestFit="1" customWidth="1"/>
    <col min="13829" max="14074" width="9.109375" style="1"/>
    <col min="14075" max="14075" width="13.5546875" style="1" bestFit="1" customWidth="1"/>
    <col min="14076" max="14076" width="13.5546875" style="1" customWidth="1"/>
    <col min="14077" max="14077" width="16.6640625" style="1" customWidth="1"/>
    <col min="14078" max="14078" width="19.109375" style="1" customWidth="1"/>
    <col min="14079" max="14079" width="11.109375" style="1" customWidth="1"/>
    <col min="14080" max="14080" width="6.6640625" style="1" customWidth="1"/>
    <col min="14081" max="14081" width="6.33203125" style="1" customWidth="1"/>
    <col min="14082" max="14082" width="5.88671875" style="1" customWidth="1"/>
    <col min="14083" max="14083" width="11.33203125" style="1" customWidth="1"/>
    <col min="14084" max="14084" width="8.6640625" style="1" bestFit="1" customWidth="1"/>
    <col min="14085" max="14330" width="9.109375" style="1"/>
    <col min="14331" max="14331" width="13.5546875" style="1" bestFit="1" customWidth="1"/>
    <col min="14332" max="14332" width="13.5546875" style="1" customWidth="1"/>
    <col min="14333" max="14333" width="16.6640625" style="1" customWidth="1"/>
    <col min="14334" max="14334" width="19.109375" style="1" customWidth="1"/>
    <col min="14335" max="14335" width="11.109375" style="1" customWidth="1"/>
    <col min="14336" max="14336" width="6.6640625" style="1" customWidth="1"/>
    <col min="14337" max="14337" width="6.33203125" style="1" customWidth="1"/>
    <col min="14338" max="14338" width="5.88671875" style="1" customWidth="1"/>
    <col min="14339" max="14339" width="11.33203125" style="1" customWidth="1"/>
    <col min="14340" max="14340" width="8.6640625" style="1" bestFit="1" customWidth="1"/>
    <col min="14341" max="14586" width="9.109375" style="1"/>
    <col min="14587" max="14587" width="13.5546875" style="1" bestFit="1" customWidth="1"/>
    <col min="14588" max="14588" width="13.5546875" style="1" customWidth="1"/>
    <col min="14589" max="14589" width="16.6640625" style="1" customWidth="1"/>
    <col min="14590" max="14590" width="19.109375" style="1" customWidth="1"/>
    <col min="14591" max="14591" width="11.109375" style="1" customWidth="1"/>
    <col min="14592" max="14592" width="6.6640625" style="1" customWidth="1"/>
    <col min="14593" max="14593" width="6.33203125" style="1" customWidth="1"/>
    <col min="14594" max="14594" width="5.88671875" style="1" customWidth="1"/>
    <col min="14595" max="14595" width="11.33203125" style="1" customWidth="1"/>
    <col min="14596" max="14596" width="8.6640625" style="1" bestFit="1" customWidth="1"/>
    <col min="14597" max="14842" width="9.109375" style="1"/>
    <col min="14843" max="14843" width="13.5546875" style="1" bestFit="1" customWidth="1"/>
    <col min="14844" max="14844" width="13.5546875" style="1" customWidth="1"/>
    <col min="14845" max="14845" width="16.6640625" style="1" customWidth="1"/>
    <col min="14846" max="14846" width="19.109375" style="1" customWidth="1"/>
    <col min="14847" max="14847" width="11.109375" style="1" customWidth="1"/>
    <col min="14848" max="14848" width="6.6640625" style="1" customWidth="1"/>
    <col min="14849" max="14849" width="6.33203125" style="1" customWidth="1"/>
    <col min="14850" max="14850" width="5.88671875" style="1" customWidth="1"/>
    <col min="14851" max="14851" width="11.33203125" style="1" customWidth="1"/>
    <col min="14852" max="14852" width="8.6640625" style="1" bestFit="1" customWidth="1"/>
    <col min="14853" max="15098" width="9.109375" style="1"/>
    <col min="15099" max="15099" width="13.5546875" style="1" bestFit="1" customWidth="1"/>
    <col min="15100" max="15100" width="13.5546875" style="1" customWidth="1"/>
    <col min="15101" max="15101" width="16.6640625" style="1" customWidth="1"/>
    <col min="15102" max="15102" width="19.109375" style="1" customWidth="1"/>
    <col min="15103" max="15103" width="11.109375" style="1" customWidth="1"/>
    <col min="15104" max="15104" width="6.6640625" style="1" customWidth="1"/>
    <col min="15105" max="15105" width="6.33203125" style="1" customWidth="1"/>
    <col min="15106" max="15106" width="5.88671875" style="1" customWidth="1"/>
    <col min="15107" max="15107" width="11.33203125" style="1" customWidth="1"/>
    <col min="15108" max="15108" width="8.6640625" style="1" bestFit="1" customWidth="1"/>
    <col min="15109" max="15354" width="9.109375" style="1"/>
    <col min="15355" max="15355" width="13.5546875" style="1" bestFit="1" customWidth="1"/>
    <col min="15356" max="15356" width="13.5546875" style="1" customWidth="1"/>
    <col min="15357" max="15357" width="16.6640625" style="1" customWidth="1"/>
    <col min="15358" max="15358" width="19.109375" style="1" customWidth="1"/>
    <col min="15359" max="15359" width="11.109375" style="1" customWidth="1"/>
    <col min="15360" max="15360" width="6.6640625" style="1" customWidth="1"/>
    <col min="15361" max="15361" width="6.33203125" style="1" customWidth="1"/>
    <col min="15362" max="15362" width="5.88671875" style="1" customWidth="1"/>
    <col min="15363" max="15363" width="11.33203125" style="1" customWidth="1"/>
    <col min="15364" max="15364" width="8.6640625" style="1" bestFit="1" customWidth="1"/>
    <col min="15365" max="15610" width="9.109375" style="1"/>
    <col min="15611" max="15611" width="13.5546875" style="1" bestFit="1" customWidth="1"/>
    <col min="15612" max="15612" width="13.5546875" style="1" customWidth="1"/>
    <col min="15613" max="15613" width="16.6640625" style="1" customWidth="1"/>
    <col min="15614" max="15614" width="19.109375" style="1" customWidth="1"/>
    <col min="15615" max="15615" width="11.109375" style="1" customWidth="1"/>
    <col min="15616" max="15616" width="6.6640625" style="1" customWidth="1"/>
    <col min="15617" max="15617" width="6.33203125" style="1" customWidth="1"/>
    <col min="15618" max="15618" width="5.88671875" style="1" customWidth="1"/>
    <col min="15619" max="15619" width="11.33203125" style="1" customWidth="1"/>
    <col min="15620" max="15620" width="8.6640625" style="1" bestFit="1" customWidth="1"/>
    <col min="15621" max="15866" width="9.109375" style="1"/>
    <col min="15867" max="15867" width="13.5546875" style="1" bestFit="1" customWidth="1"/>
    <col min="15868" max="15868" width="13.5546875" style="1" customWidth="1"/>
    <col min="15869" max="15869" width="16.6640625" style="1" customWidth="1"/>
    <col min="15870" max="15870" width="19.109375" style="1" customWidth="1"/>
    <col min="15871" max="15871" width="11.109375" style="1" customWidth="1"/>
    <col min="15872" max="15872" width="6.6640625" style="1" customWidth="1"/>
    <col min="15873" max="15873" width="6.33203125" style="1" customWidth="1"/>
    <col min="15874" max="15874" width="5.88671875" style="1" customWidth="1"/>
    <col min="15875" max="15875" width="11.33203125" style="1" customWidth="1"/>
    <col min="15876" max="15876" width="8.6640625" style="1" bestFit="1" customWidth="1"/>
    <col min="15877" max="16122" width="9.109375" style="1"/>
    <col min="16123" max="16123" width="13.5546875" style="1" bestFit="1" customWidth="1"/>
    <col min="16124" max="16124" width="13.5546875" style="1" customWidth="1"/>
    <col min="16125" max="16125" width="16.6640625" style="1" customWidth="1"/>
    <col min="16126" max="16126" width="19.109375" style="1" customWidth="1"/>
    <col min="16127" max="16127" width="11.109375" style="1" customWidth="1"/>
    <col min="16128" max="16128" width="6.6640625" style="1" customWidth="1"/>
    <col min="16129" max="16129" width="6.33203125" style="1" customWidth="1"/>
    <col min="16130" max="16130" width="5.88671875" style="1" customWidth="1"/>
    <col min="16131" max="16131" width="11.33203125" style="1" customWidth="1"/>
    <col min="16132" max="16132" width="8.6640625" style="1" bestFit="1" customWidth="1"/>
    <col min="16133" max="16384" width="9.109375" style="1"/>
  </cols>
  <sheetData>
    <row r="1" spans="2:6" ht="13.8" thickBot="1"/>
    <row r="2" spans="2:6" ht="16.2" thickBot="1">
      <c r="B2" s="136" t="s">
        <v>199</v>
      </c>
      <c r="C2" s="114" t="s">
        <v>334</v>
      </c>
      <c r="D2" s="114" t="s">
        <v>515</v>
      </c>
      <c r="E2" s="114" t="s">
        <v>264</v>
      </c>
      <c r="F2" s="115" t="s">
        <v>265</v>
      </c>
    </row>
    <row r="3" spans="2:6" ht="14.4">
      <c r="B3" s="116" t="s">
        <v>20</v>
      </c>
      <c r="C3" s="116" t="s">
        <v>286</v>
      </c>
      <c r="D3" s="116" t="s">
        <v>311</v>
      </c>
      <c r="E3" s="109" t="str">
        <f>CONCATENATE(B3," ",C3," ",D3)</f>
        <v>Абрамов В'ячеслав Іванович</v>
      </c>
      <c r="F3" s="109" t="str">
        <f>B3&amp;" "&amp;C3&amp;" "&amp;D3</f>
        <v>Абрамов В'ячеслав Іванович</v>
      </c>
    </row>
    <row r="4" spans="2:6" ht="14.4">
      <c r="B4" s="116" t="s">
        <v>21</v>
      </c>
      <c r="C4" s="116" t="s">
        <v>287</v>
      </c>
      <c r="D4" s="116" t="s">
        <v>312</v>
      </c>
      <c r="E4" s="109" t="str">
        <f>CONCATENATE(B4," ",C4," ",D4)</f>
        <v>Абрикосова Oлена Миколаївна</v>
      </c>
      <c r="F4" s="109" t="str">
        <f t="shared" ref="F4:F62" si="0">B4&amp;" "&amp;C4&amp;" "&amp;D4</f>
        <v>Абрикосова Oлена Миколаївна</v>
      </c>
    </row>
    <row r="5" spans="2:6" ht="14.4">
      <c r="B5" s="116" t="s">
        <v>295</v>
      </c>
      <c r="C5" s="116" t="s">
        <v>288</v>
      </c>
      <c r="D5" s="116" t="s">
        <v>311</v>
      </c>
      <c r="E5" s="109" t="str">
        <f>CONCATENATE(B5," ",C5," ",D5)</f>
        <v>Олександров Сергiй Іванович</v>
      </c>
      <c r="F5" s="109" t="str">
        <f t="shared" si="0"/>
        <v>Олександров Сергiй Іванович</v>
      </c>
    </row>
    <row r="6" spans="2:6" ht="14.4">
      <c r="B6" s="116" t="s">
        <v>266</v>
      </c>
      <c r="C6" s="116" t="s">
        <v>289</v>
      </c>
      <c r="D6" s="116" t="s">
        <v>22</v>
      </c>
      <c r="E6" s="109" t="str">
        <f>CONCATENATE(B6," ",C6," ",D6)</f>
        <v>Андріїв Вiктор Борисович</v>
      </c>
      <c r="F6" s="109" t="str">
        <f t="shared" si="0"/>
        <v>Андріїв Вiктор Борисович</v>
      </c>
    </row>
    <row r="7" spans="2:6" ht="14.4">
      <c r="B7" s="116" t="s">
        <v>23</v>
      </c>
      <c r="C7" s="116" t="s">
        <v>288</v>
      </c>
      <c r="D7" s="116" t="s">
        <v>24</v>
      </c>
      <c r="E7" s="109" t="str">
        <f>CONCATENATE(B7," ",C7," ",D7)</f>
        <v>Бахарев Сергiй Павлович</v>
      </c>
      <c r="F7" s="109" t="str">
        <f t="shared" si="0"/>
        <v>Бахарев Сергiй Павлович</v>
      </c>
    </row>
    <row r="8" spans="2:6" ht="14.4">
      <c r="B8" s="116" t="s">
        <v>267</v>
      </c>
      <c r="C8" s="116" t="s">
        <v>291</v>
      </c>
      <c r="D8" s="116" t="s">
        <v>313</v>
      </c>
      <c r="E8" s="109" t="str">
        <f>CONCATENATE(B8," ",C8," ",D8)</f>
        <v>Верховський Євген Станіславович</v>
      </c>
      <c r="F8" s="109" t="str">
        <f t="shared" si="0"/>
        <v>Верховський Євген Станіславович</v>
      </c>
    </row>
    <row r="9" spans="2:6" ht="14.4">
      <c r="B9" s="116" t="s">
        <v>25</v>
      </c>
      <c r="C9" s="116" t="s">
        <v>289</v>
      </c>
      <c r="D9" s="116" t="s">
        <v>314</v>
      </c>
      <c r="E9" s="109" t="str">
        <f>CONCATENATE(B9," ",C9," ",D9)</f>
        <v>Вершинин Вiктор Миколайович</v>
      </c>
      <c r="F9" s="109" t="str">
        <f t="shared" si="0"/>
        <v>Вершинин Вiктор Миколайович</v>
      </c>
    </row>
    <row r="10" spans="2:6" ht="14.4">
      <c r="B10" s="116" t="s">
        <v>26</v>
      </c>
      <c r="C10" s="116" t="s">
        <v>286</v>
      </c>
      <c r="D10" s="116" t="s">
        <v>296</v>
      </c>
      <c r="E10" s="109" t="str">
        <f>CONCATENATE(B10," ",C10," ",D10)</f>
        <v>Воронов В'ячеслав Олександрович</v>
      </c>
      <c r="F10" s="109" t="str">
        <f t="shared" si="0"/>
        <v>Воронов В'ячеслав Олександрович</v>
      </c>
    </row>
    <row r="11" spans="2:6" ht="14.4">
      <c r="B11" s="116" t="s">
        <v>268</v>
      </c>
      <c r="C11" s="116" t="s">
        <v>292</v>
      </c>
      <c r="D11" s="116" t="s">
        <v>315</v>
      </c>
      <c r="E11" s="109" t="str">
        <f>CONCATENATE(B11," ",C11," ",D11)</f>
        <v>Галкіна Марiя Олександрівна</v>
      </c>
      <c r="F11" s="109" t="str">
        <f t="shared" si="0"/>
        <v>Галкіна Марiя Олександрівна</v>
      </c>
    </row>
    <row r="12" spans="2:6" ht="14.4">
      <c r="B12" s="116" t="s">
        <v>27</v>
      </c>
      <c r="C12" s="116" t="s">
        <v>293</v>
      </c>
      <c r="D12" s="116" t="s">
        <v>316</v>
      </c>
      <c r="E12" s="109" t="str">
        <f>CONCATENATE(B12," ",C12," ",D12)</f>
        <v>Голубкова Антоніна Петрівна</v>
      </c>
      <c r="F12" s="109" t="str">
        <f t="shared" si="0"/>
        <v>Голубкова Антоніна Петрівна</v>
      </c>
    </row>
    <row r="13" spans="2:6" ht="14.4">
      <c r="B13" s="116" t="s">
        <v>269</v>
      </c>
      <c r="C13" s="116" t="s">
        <v>294</v>
      </c>
      <c r="D13" s="116" t="s">
        <v>28</v>
      </c>
      <c r="E13" s="109" t="str">
        <f>CONCATENATE(B13," ",C13," ",D13)</f>
        <v>Григор'єв Микола Яковлевич</v>
      </c>
      <c r="F13" s="109" t="str">
        <f t="shared" si="0"/>
        <v>Григор'єв Микола Яковлевич</v>
      </c>
    </row>
    <row r="14" spans="2:6" ht="14.4">
      <c r="B14" s="116" t="s">
        <v>270</v>
      </c>
      <c r="C14" s="116" t="s">
        <v>29</v>
      </c>
      <c r="D14" s="116" t="s">
        <v>317</v>
      </c>
      <c r="E14" s="109" t="str">
        <f>CONCATENATE(B14," ",C14," ",D14)</f>
        <v>Грішин Олег Валерійович</v>
      </c>
      <c r="F14" s="109" t="str">
        <f t="shared" si="0"/>
        <v>Грішин Олег Валерійович</v>
      </c>
    </row>
    <row r="15" spans="2:6" ht="14.4">
      <c r="B15" s="116" t="s">
        <v>30</v>
      </c>
      <c r="C15" s="116" t="s">
        <v>297</v>
      </c>
      <c r="D15" s="116" t="s">
        <v>300</v>
      </c>
      <c r="E15" s="109" t="str">
        <f>CONCATENATE(B15," ",C15," ",D15)</f>
        <v>Грушин Олександр Володимирович</v>
      </c>
      <c r="F15" s="109" t="str">
        <f t="shared" si="0"/>
        <v>Грушин Олександр Володимирович</v>
      </c>
    </row>
    <row r="16" spans="2:6" ht="14.4">
      <c r="B16" s="116" t="s">
        <v>31</v>
      </c>
      <c r="C16" s="116" t="s">
        <v>298</v>
      </c>
      <c r="D16" s="116" t="s">
        <v>318</v>
      </c>
      <c r="E16" s="109" t="str">
        <f>CONCATENATE(B16," ",C16," ",D16)</f>
        <v>Давиденко Клавдія Трофімовна</v>
      </c>
      <c r="F16" s="109" t="str">
        <f t="shared" si="0"/>
        <v>Давиденко Клавдія Трофімовна</v>
      </c>
    </row>
    <row r="17" spans="2:6" ht="14.4">
      <c r="B17" s="116" t="s">
        <v>271</v>
      </c>
      <c r="C17" s="116" t="s">
        <v>297</v>
      </c>
      <c r="D17" s="116" t="s">
        <v>314</v>
      </c>
      <c r="E17" s="109" t="str">
        <f>CONCATENATE(B17," ",C17," ",D17)</f>
        <v>Дмитрієв Олександр Миколайович</v>
      </c>
      <c r="F17" s="109" t="str">
        <f t="shared" si="0"/>
        <v>Дмитрієв Олександр Миколайович</v>
      </c>
    </row>
    <row r="18" spans="2:6" ht="14.4">
      <c r="B18" s="116" t="s">
        <v>272</v>
      </c>
      <c r="C18" s="116" t="s">
        <v>29</v>
      </c>
      <c r="D18" s="116" t="s">
        <v>319</v>
      </c>
      <c r="E18" s="109" t="str">
        <f>CONCATENATE(B18," ",C18," ",D18)</f>
        <v>Єрмаков Олег Тимофійович</v>
      </c>
      <c r="F18" s="109" t="str">
        <f t="shared" si="0"/>
        <v>Єрмаков Олег Тимофійович</v>
      </c>
    </row>
    <row r="19" spans="2:6" ht="14.4">
      <c r="B19" s="116" t="s">
        <v>273</v>
      </c>
      <c r="C19" s="116" t="s">
        <v>297</v>
      </c>
      <c r="D19" s="116" t="s">
        <v>32</v>
      </c>
      <c r="E19" s="109" t="str">
        <f>CONCATENATE(B19," ",C19," ",D19)</f>
        <v>Єрмилов Олександр Михайлович</v>
      </c>
      <c r="F19" s="109" t="str">
        <f t="shared" si="0"/>
        <v>Єрмилов Олександр Михайлович</v>
      </c>
    </row>
    <row r="20" spans="2:6" ht="14.4">
      <c r="B20" s="116" t="s">
        <v>273</v>
      </c>
      <c r="C20" s="116" t="s">
        <v>299</v>
      </c>
      <c r="D20" s="116" t="s">
        <v>314</v>
      </c>
      <c r="E20" s="109" t="str">
        <f>CONCATENATE(B20," ",C20," ",D20)</f>
        <v>Єрмилов Дмитро Миколайович</v>
      </c>
      <c r="F20" s="109" t="str">
        <f t="shared" si="0"/>
        <v>Єрмилов Дмитро Миколайович</v>
      </c>
    </row>
    <row r="21" spans="2:6" ht="14.4">
      <c r="B21" s="116" t="s">
        <v>33</v>
      </c>
      <c r="C21" s="116" t="s">
        <v>301</v>
      </c>
      <c r="D21" s="116" t="s">
        <v>320</v>
      </c>
      <c r="E21" s="109" t="str">
        <f>CONCATENATE(B21," ",C21," ",D21)</f>
        <v>Кирсанов Володимир Юрійович</v>
      </c>
      <c r="F21" s="109" t="str">
        <f t="shared" si="0"/>
        <v>Кирсанов Володимир Юрійович</v>
      </c>
    </row>
    <row r="22" spans="2:6" ht="14.4">
      <c r="B22" s="116" t="s">
        <v>34</v>
      </c>
      <c r="C22" s="116" t="s">
        <v>35</v>
      </c>
      <c r="D22" s="116" t="s">
        <v>312</v>
      </c>
      <c r="E22" s="109" t="str">
        <f>CONCATENATE(B22," ",C22," ",D22)</f>
        <v>Клокова Анна Миколаївна</v>
      </c>
      <c r="F22" s="109" t="str">
        <f t="shared" si="0"/>
        <v>Клокова Анна Миколаївна</v>
      </c>
    </row>
    <row r="23" spans="2:6" ht="14.4">
      <c r="B23" s="116" t="s">
        <v>36</v>
      </c>
      <c r="C23" s="116" t="s">
        <v>302</v>
      </c>
      <c r="D23" s="116" t="s">
        <v>327</v>
      </c>
      <c r="E23" s="109" t="str">
        <f>CONCATENATE(B23," ",C23," ",D23)</f>
        <v>Колобова Ніна Іванівна</v>
      </c>
      <c r="F23" s="109" t="str">
        <f t="shared" si="0"/>
        <v>Колобова Ніна Іванівна</v>
      </c>
    </row>
    <row r="24" spans="2:6" ht="14.4">
      <c r="B24" s="116" t="s">
        <v>37</v>
      </c>
      <c r="C24" s="116" t="s">
        <v>301</v>
      </c>
      <c r="D24" s="116" t="s">
        <v>38</v>
      </c>
      <c r="E24" s="109" t="str">
        <f>CONCATENATE(B24," ",C24," ",D24)</f>
        <v>Котов Володимир Петрович</v>
      </c>
      <c r="F24" s="109" t="str">
        <f t="shared" si="0"/>
        <v>Котов Володимир Петрович</v>
      </c>
    </row>
    <row r="25" spans="2:6" ht="14.4">
      <c r="B25" s="116" t="s">
        <v>274</v>
      </c>
      <c r="C25" s="116" t="s">
        <v>289</v>
      </c>
      <c r="D25" s="116" t="s">
        <v>38</v>
      </c>
      <c r="E25" s="109" t="str">
        <f>CONCATENATE(B25," ",C25," ",D25)</f>
        <v>Кошкін Вiктор Петрович</v>
      </c>
      <c r="F25" s="109" t="str">
        <f t="shared" si="0"/>
        <v>Кошкін Вiктор Петрович</v>
      </c>
    </row>
    <row r="26" spans="2:6" ht="14.4">
      <c r="B26" s="116" t="s">
        <v>39</v>
      </c>
      <c r="C26" s="116" t="s">
        <v>35</v>
      </c>
      <c r="D26" s="116" t="s">
        <v>321</v>
      </c>
      <c r="E26" s="109" t="str">
        <f>CONCATENATE(B26," ",C26," ",D26)</f>
        <v>Кротова Анна Григорівна</v>
      </c>
      <c r="F26" s="109" t="str">
        <f t="shared" si="0"/>
        <v>Кротова Анна Григорівна</v>
      </c>
    </row>
    <row r="27" spans="2:6" ht="14.4">
      <c r="B27" s="116" t="s">
        <v>40</v>
      </c>
      <c r="C27" s="116" t="s">
        <v>297</v>
      </c>
      <c r="D27" s="116" t="s">
        <v>322</v>
      </c>
      <c r="E27" s="109" t="str">
        <f>CONCATENATE(B27," ",C27," ",D27)</f>
        <v>Крупинов Олександр Сергійович</v>
      </c>
      <c r="F27" s="109" t="str">
        <f t="shared" si="0"/>
        <v>Крупинов Олександр Сергійович</v>
      </c>
    </row>
    <row r="28" spans="2:6" ht="14.4">
      <c r="B28" s="116" t="s">
        <v>41</v>
      </c>
      <c r="C28" s="116" t="s">
        <v>288</v>
      </c>
      <c r="D28" s="116" t="s">
        <v>323</v>
      </c>
      <c r="E28" s="109" t="str">
        <f>CONCATENATE(B28," ",C28," ",D28)</f>
        <v>Кубарев Сергiй Ліонідович</v>
      </c>
      <c r="F28" s="109" t="str">
        <f t="shared" si="0"/>
        <v>Кубарев Сергiй Ліонідович</v>
      </c>
    </row>
    <row r="29" spans="2:6" ht="14.4">
      <c r="B29" s="116" t="s">
        <v>42</v>
      </c>
      <c r="C29" s="116" t="s">
        <v>297</v>
      </c>
      <c r="D29" s="116" t="s">
        <v>38</v>
      </c>
      <c r="E29" s="109" t="str">
        <f>CONCATENATE(B29," ",C29," ",D29)</f>
        <v>Кудрявцев Олександр Петрович</v>
      </c>
      <c r="F29" s="109" t="str">
        <f t="shared" si="0"/>
        <v>Кудрявцев Олександр Петрович</v>
      </c>
    </row>
    <row r="30" spans="2:6" ht="14.4">
      <c r="B30" s="116" t="s">
        <v>275</v>
      </c>
      <c r="C30" s="116" t="s">
        <v>29</v>
      </c>
      <c r="D30" s="116" t="s">
        <v>317</v>
      </c>
      <c r="E30" s="109" t="str">
        <f>CONCATENATE(B30," ",C30," ",D30)</f>
        <v>Кутяєв Олег Валерійович</v>
      </c>
      <c r="F30" s="109" t="str">
        <f t="shared" si="0"/>
        <v>Кутяєв Олег Валерійович</v>
      </c>
    </row>
    <row r="31" spans="2:6" ht="14.4">
      <c r="B31" s="116" t="s">
        <v>43</v>
      </c>
      <c r="C31" s="116" t="s">
        <v>298</v>
      </c>
      <c r="D31" s="116" t="s">
        <v>318</v>
      </c>
      <c r="E31" s="109" t="str">
        <f>CONCATENATE(B31," ",C31," ",D31)</f>
        <v>Маркова Клавдія Трофімовна</v>
      </c>
      <c r="F31" s="109" t="str">
        <f t="shared" si="0"/>
        <v>Маркова Клавдія Трофімовна</v>
      </c>
    </row>
    <row r="32" spans="2:6" ht="14.4">
      <c r="B32" s="116" t="s">
        <v>276</v>
      </c>
      <c r="C32" s="116" t="s">
        <v>303</v>
      </c>
      <c r="D32" s="116" t="s">
        <v>324</v>
      </c>
      <c r="E32" s="109" t="str">
        <f>CONCATENATE(B32," ",C32," ",D32)</f>
        <v>Медведєв Юрій Васильович</v>
      </c>
      <c r="F32" s="109" t="str">
        <f t="shared" si="0"/>
        <v>Медведєв Юрій Васильович</v>
      </c>
    </row>
    <row r="33" spans="2:6" ht="14.4">
      <c r="B33" s="116" t="s">
        <v>277</v>
      </c>
      <c r="C33" s="116" t="s">
        <v>286</v>
      </c>
      <c r="D33" s="116" t="s">
        <v>296</v>
      </c>
      <c r="E33" s="109" t="str">
        <f>CONCATENATE(B33," ",C33," ",D33)</f>
        <v>Меднікова В'ячеслав Олександрович</v>
      </c>
      <c r="F33" s="109" t="str">
        <f t="shared" si="0"/>
        <v>Меднікова В'ячеслав Олександрович</v>
      </c>
    </row>
    <row r="34" spans="2:6" ht="14.4">
      <c r="B34" s="116" t="s">
        <v>44</v>
      </c>
      <c r="C34" s="116" t="s">
        <v>301</v>
      </c>
      <c r="D34" s="116" t="s">
        <v>325</v>
      </c>
      <c r="E34" s="109" t="str">
        <f>CONCATENATE(B34," ",C34," ",D34)</f>
        <v>Михайлов Володимир Леонідович</v>
      </c>
      <c r="F34" s="109" t="str">
        <f t="shared" si="0"/>
        <v>Михайлов Володимир Леонідович</v>
      </c>
    </row>
    <row r="35" spans="2:6" ht="14.4">
      <c r="B35" s="116" t="s">
        <v>278</v>
      </c>
      <c r="C35" s="116" t="s">
        <v>299</v>
      </c>
      <c r="D35" s="116" t="s">
        <v>290</v>
      </c>
      <c r="E35" s="109" t="str">
        <f>CONCATENATE(B35," ",C35," ",D35)</f>
        <v>Михеїв Дмитро Вiкторович</v>
      </c>
      <c r="F35" s="109" t="str">
        <f t="shared" si="0"/>
        <v>Михеїв Дмитро Вiкторович</v>
      </c>
    </row>
    <row r="36" spans="2:6" ht="14.4">
      <c r="B36" s="116" t="s">
        <v>45</v>
      </c>
      <c r="C36" s="116" t="s">
        <v>288</v>
      </c>
      <c r="D36" s="116" t="s">
        <v>325</v>
      </c>
      <c r="E36" s="109" t="str">
        <f>CONCATENATE(B36," ",C36," ",D36)</f>
        <v>Морозов Сергiй Леонідович</v>
      </c>
      <c r="F36" s="109" t="str">
        <f t="shared" si="0"/>
        <v>Морозов Сергiй Леонідович</v>
      </c>
    </row>
    <row r="37" spans="2:6" ht="14.4">
      <c r="B37" s="116" t="s">
        <v>46</v>
      </c>
      <c r="C37" s="116" t="s">
        <v>294</v>
      </c>
      <c r="D37" s="116" t="s">
        <v>38</v>
      </c>
      <c r="E37" s="109" t="str">
        <f>CONCATENATE(B37," ",C37," ",D37)</f>
        <v>Мосин Микола Петрович</v>
      </c>
      <c r="F37" s="109" t="str">
        <f t="shared" si="0"/>
        <v>Мосин Микола Петрович</v>
      </c>
    </row>
    <row r="38" spans="2:6" ht="14.4">
      <c r="B38" s="116" t="s">
        <v>279</v>
      </c>
      <c r="C38" s="116" t="s">
        <v>288</v>
      </c>
      <c r="D38" s="116" t="s">
        <v>314</v>
      </c>
      <c r="E38" s="109" t="str">
        <f>CONCATENATE(B38," ",C38," ",D38)</f>
        <v>Муравйов Сергiй Миколайович</v>
      </c>
      <c r="F38" s="109" t="str">
        <f t="shared" si="0"/>
        <v>Муравйов Сергiй Миколайович</v>
      </c>
    </row>
    <row r="39" spans="2:6" ht="14.4">
      <c r="B39" s="116" t="s">
        <v>280</v>
      </c>
      <c r="C39" s="116" t="s">
        <v>299</v>
      </c>
      <c r="D39" s="116" t="s">
        <v>290</v>
      </c>
      <c r="E39" s="109" t="str">
        <f>CONCATENATE(B39," ",C39," ",D39)</f>
        <v>Парфонов Дмитро Вiкторович</v>
      </c>
      <c r="F39" s="109" t="str">
        <f t="shared" si="0"/>
        <v>Парфонов Дмитро Вiкторович</v>
      </c>
    </row>
    <row r="40" spans="2:6" ht="14.4">
      <c r="B40" s="116" t="s">
        <v>47</v>
      </c>
      <c r="C40" s="116" t="s">
        <v>294</v>
      </c>
      <c r="D40" s="116" t="s">
        <v>38</v>
      </c>
      <c r="E40" s="109" t="str">
        <f>CONCATENATE(B40," ",C40," ",D40)</f>
        <v>Петелин Микола Петрович</v>
      </c>
      <c r="F40" s="109" t="str">
        <f t="shared" si="0"/>
        <v>Петелин Микола Петрович</v>
      </c>
    </row>
    <row r="41" spans="2:6" ht="14.4">
      <c r="B41" s="116" t="s">
        <v>331</v>
      </c>
      <c r="C41" s="116" t="s">
        <v>292</v>
      </c>
      <c r="D41" s="116" t="s">
        <v>315</v>
      </c>
      <c r="E41" s="109" t="str">
        <f>CONCATENATE(B41," ",C41," ",D41)</f>
        <v>Пирогова Марiя Олександрівна</v>
      </c>
      <c r="F41" s="109" t="str">
        <f t="shared" si="0"/>
        <v>Пирогова Марiя Олександрівна</v>
      </c>
    </row>
    <row r="42" spans="2:6" ht="14.4">
      <c r="B42" s="116" t="s">
        <v>48</v>
      </c>
      <c r="C42" s="116" t="s">
        <v>49</v>
      </c>
      <c r="D42" s="116" t="s">
        <v>326</v>
      </c>
      <c r="E42" s="109" t="str">
        <f>CONCATENATE(B42," ",C42," ",D42)</f>
        <v>Платова Людмила Пантелеївна</v>
      </c>
      <c r="F42" s="109" t="str">
        <f t="shared" si="0"/>
        <v>Платова Людмила Пантелеївна</v>
      </c>
    </row>
    <row r="43" spans="2:6" ht="14.4">
      <c r="B43" s="116" t="s">
        <v>50</v>
      </c>
      <c r="C43" s="116" t="s">
        <v>304</v>
      </c>
      <c r="D43" s="116" t="s">
        <v>290</v>
      </c>
      <c r="E43" s="109" t="str">
        <f>CONCATENATE(B43," ",C43," ",D43)</f>
        <v>Потапов Павло Вiкторович</v>
      </c>
      <c r="F43" s="109" t="str">
        <f t="shared" si="0"/>
        <v>Потапов Павло Вiкторович</v>
      </c>
    </row>
    <row r="44" spans="2:6" ht="28.8">
      <c r="B44" s="116" t="s">
        <v>51</v>
      </c>
      <c r="C44" s="116" t="s">
        <v>301</v>
      </c>
      <c r="D44" s="116" t="s">
        <v>52</v>
      </c>
      <c r="E44" s="109" t="str">
        <f>CONCATENATE(B44," ",C44," ",D44)</f>
        <v>Протопопов Володимир Валентинович</v>
      </c>
      <c r="F44" s="109" t="str">
        <f t="shared" si="0"/>
        <v>Протопопов Володимир Валентинович</v>
      </c>
    </row>
    <row r="45" spans="2:6" ht="14.4">
      <c r="B45" s="116" t="s">
        <v>53</v>
      </c>
      <c r="C45" s="116" t="s">
        <v>294</v>
      </c>
      <c r="D45" s="116" t="s">
        <v>314</v>
      </c>
      <c r="E45" s="109" t="str">
        <f>CONCATENATE(B45," ",C45," ",D45)</f>
        <v>Пряхин Микола Миколайович</v>
      </c>
      <c r="F45" s="109" t="str">
        <f t="shared" si="0"/>
        <v>Пряхин Микола Миколайович</v>
      </c>
    </row>
    <row r="46" spans="2:6" ht="14.4">
      <c r="B46" s="116" t="s">
        <v>281</v>
      </c>
      <c r="C46" s="116" t="s">
        <v>288</v>
      </c>
      <c r="D46" s="116" t="s">
        <v>300</v>
      </c>
      <c r="E46" s="109" t="str">
        <f>CONCATENATE(B46," ",C46," ",D46)</f>
        <v>Птіцин Сергiй Володимирович</v>
      </c>
      <c r="F46" s="109" t="str">
        <f t="shared" si="0"/>
        <v>Птіцин Сергiй Володимирович</v>
      </c>
    </row>
    <row r="47" spans="2:6" ht="14.4">
      <c r="B47" s="116" t="s">
        <v>54</v>
      </c>
      <c r="C47" s="116" t="s">
        <v>305</v>
      </c>
      <c r="D47" s="116" t="s">
        <v>311</v>
      </c>
      <c r="E47" s="109" t="str">
        <f>CONCATENATE(B47," ",C47," ",D47)</f>
        <v>Путов Ернст Іванович</v>
      </c>
      <c r="F47" s="109" t="str">
        <f t="shared" si="0"/>
        <v>Путов Ернст Іванович</v>
      </c>
    </row>
    <row r="48" spans="2:6" ht="14.4">
      <c r="B48" s="116" t="s">
        <v>55</v>
      </c>
      <c r="C48" s="116" t="s">
        <v>288</v>
      </c>
      <c r="D48" s="116" t="s">
        <v>300</v>
      </c>
      <c r="E48" s="109" t="str">
        <f>CONCATENATE(B48," ",C48," ",D48)</f>
        <v>Ромов Сергiй Володимирович</v>
      </c>
      <c r="F48" s="109" t="str">
        <f t="shared" si="0"/>
        <v>Ромов Сергiй Володимирович</v>
      </c>
    </row>
    <row r="49" spans="2:6" ht="14.4">
      <c r="B49" s="116" t="s">
        <v>56</v>
      </c>
      <c r="C49" s="116" t="s">
        <v>306</v>
      </c>
      <c r="D49" s="116" t="s">
        <v>315</v>
      </c>
      <c r="E49" s="109" t="str">
        <f>CONCATENATE(B49," ",C49," ",D49)</f>
        <v>Сейфетдинова Наїля Олександрівна</v>
      </c>
      <c r="F49" s="109" t="str">
        <f t="shared" si="0"/>
        <v>Сейфетдинова Наїля Олександрівна</v>
      </c>
    </row>
    <row r="50" spans="2:6" ht="14.4">
      <c r="B50" s="116" t="s">
        <v>57</v>
      </c>
      <c r="C50" s="116" t="s">
        <v>307</v>
      </c>
      <c r="D50" s="116" t="s">
        <v>58</v>
      </c>
      <c r="E50" s="109" t="str">
        <f>CONCATENATE(B50," ",C50," ",D50)</f>
        <v>Сенин Михайло Семенович</v>
      </c>
      <c r="F50" s="109" t="str">
        <f t="shared" si="0"/>
        <v>Сенин Михайло Семенович</v>
      </c>
    </row>
    <row r="51" spans="2:6" ht="14.4">
      <c r="B51" s="116" t="s">
        <v>282</v>
      </c>
      <c r="C51" s="116" t="s">
        <v>303</v>
      </c>
      <c r="D51" s="116" t="s">
        <v>311</v>
      </c>
      <c r="E51" s="109" t="str">
        <f>CONCATENATE(B51," ",C51," ",D51)</f>
        <v>Сергіїв Юрій Іванович</v>
      </c>
      <c r="F51" s="109" t="str">
        <f t="shared" si="0"/>
        <v>Сергіїв Юрій Іванович</v>
      </c>
    </row>
    <row r="52" spans="2:6" ht="14.4">
      <c r="B52" s="116" t="s">
        <v>59</v>
      </c>
      <c r="C52" s="116" t="s">
        <v>288</v>
      </c>
      <c r="D52" s="116" t="s">
        <v>314</v>
      </c>
      <c r="E52" s="109" t="str">
        <f>CONCATENATE(B52," ",C52," ",D52)</f>
        <v>Сидоров Сергiй Миколайович</v>
      </c>
      <c r="F52" s="109" t="str">
        <f t="shared" si="0"/>
        <v>Сидоров Сергiй Миколайович</v>
      </c>
    </row>
    <row r="53" spans="2:6" ht="14.4">
      <c r="B53" s="116" t="s">
        <v>60</v>
      </c>
      <c r="C53" s="116" t="s">
        <v>289</v>
      </c>
      <c r="D53" s="116" t="s">
        <v>314</v>
      </c>
      <c r="E53" s="109" t="str">
        <f>CONCATENATE(B53," ",C53," ",D53)</f>
        <v>Симонов Вiктор Миколайович</v>
      </c>
      <c r="F53" s="109" t="str">
        <f t="shared" si="0"/>
        <v>Симонов Вiктор Миколайович</v>
      </c>
    </row>
    <row r="54" spans="2:6" ht="14.4">
      <c r="B54" s="116" t="s">
        <v>283</v>
      </c>
      <c r="C54" s="116" t="s">
        <v>308</v>
      </c>
      <c r="D54" s="116" t="s">
        <v>327</v>
      </c>
      <c r="E54" s="109" t="str">
        <f>CONCATENATE(B54," ",C54," ",D54)</f>
        <v>Смірнова Раїса Іванівна</v>
      </c>
      <c r="F54" s="109" t="str">
        <f t="shared" si="0"/>
        <v>Смірнова Раїса Іванівна</v>
      </c>
    </row>
    <row r="55" spans="2:6" ht="14.4">
      <c r="B55" s="116" t="s">
        <v>61</v>
      </c>
      <c r="C55" s="116" t="s">
        <v>304</v>
      </c>
      <c r="D55" s="116" t="s">
        <v>32</v>
      </c>
      <c r="E55" s="109" t="str">
        <f>CONCATENATE(B55," ",C55," ",D55)</f>
        <v>Соколов Павло Михайлович</v>
      </c>
      <c r="F55" s="109" t="str">
        <f t="shared" si="0"/>
        <v>Соколов Павло Михайлович</v>
      </c>
    </row>
    <row r="56" spans="2:6" ht="14.4">
      <c r="B56" s="116" t="s">
        <v>62</v>
      </c>
      <c r="C56" s="116" t="s">
        <v>309</v>
      </c>
      <c r="D56" s="116" t="s">
        <v>328</v>
      </c>
      <c r="E56" s="109" t="str">
        <f>CONCATENATE(B56," ",C56," ",D56)</f>
        <v>Степанова Тетяна Олексіївна</v>
      </c>
      <c r="F56" s="109" t="str">
        <f t="shared" si="0"/>
        <v>Степанова Тетяна Олексіївна</v>
      </c>
    </row>
    <row r="57" spans="2:6" ht="14.4">
      <c r="B57" s="116" t="s">
        <v>63</v>
      </c>
      <c r="C57" s="116" t="s">
        <v>308</v>
      </c>
      <c r="D57" s="116" t="s">
        <v>327</v>
      </c>
      <c r="E57" s="109" t="str">
        <f>CONCATENATE(B57," ",C57," ",D57)</f>
        <v>Ступина Раїса Іванівна</v>
      </c>
      <c r="F57" s="109" t="str">
        <f t="shared" si="0"/>
        <v>Ступина Раїса Іванівна</v>
      </c>
    </row>
    <row r="58" spans="2:6" ht="14.4">
      <c r="B58" s="116" t="s">
        <v>284</v>
      </c>
      <c r="C58" s="116" t="s">
        <v>288</v>
      </c>
      <c r="D58" s="116" t="s">
        <v>329</v>
      </c>
      <c r="E58" s="109" t="str">
        <f>CONCATENATE(B58," ",C58," ",D58)</f>
        <v>Толубіїв Сергiй Георгійович</v>
      </c>
      <c r="F58" s="109" t="str">
        <f t="shared" si="0"/>
        <v>Толубіїв Сергiй Георгійович</v>
      </c>
    </row>
    <row r="59" spans="2:6" ht="14.4">
      <c r="B59" s="116" t="s">
        <v>285</v>
      </c>
      <c r="C59" s="116" t="s">
        <v>301</v>
      </c>
      <c r="D59" s="116" t="s">
        <v>324</v>
      </c>
      <c r="E59" s="109" t="str">
        <f>CONCATENATE(B59," ",C59," ",D59)</f>
        <v>Трофімов Володимир Васильович</v>
      </c>
      <c r="F59" s="109" t="str">
        <f t="shared" si="0"/>
        <v>Трофімов Володимир Васильович</v>
      </c>
    </row>
    <row r="60" spans="2:6" ht="14.4">
      <c r="B60" s="116" t="s">
        <v>64</v>
      </c>
      <c r="C60" s="116" t="s">
        <v>288</v>
      </c>
      <c r="D60" s="116" t="s">
        <v>296</v>
      </c>
      <c r="E60" s="109" t="str">
        <f>CONCATENATE(B60," ",C60," ",D60)</f>
        <v>Фролов Сергiй Олександрович</v>
      </c>
      <c r="F60" s="109" t="str">
        <f t="shared" si="0"/>
        <v>Фролов Сергiй Олександрович</v>
      </c>
    </row>
    <row r="61" spans="2:6" ht="14.4">
      <c r="B61" s="116" t="s">
        <v>65</v>
      </c>
      <c r="C61" s="116" t="s">
        <v>310</v>
      </c>
      <c r="D61" s="116" t="s">
        <v>330</v>
      </c>
      <c r="E61" s="109" t="str">
        <f>CONCATENATE(B61," ",C61," ",D61)</f>
        <v>Шичко Любов Василівна</v>
      </c>
      <c r="F61" s="109" t="str">
        <f t="shared" si="0"/>
        <v>Шичко Любов Василівна</v>
      </c>
    </row>
    <row r="62" spans="2:6" ht="14.4">
      <c r="B62" s="116" t="s">
        <v>66</v>
      </c>
      <c r="C62" s="116" t="s">
        <v>297</v>
      </c>
      <c r="D62" s="116" t="s">
        <v>32</v>
      </c>
      <c r="E62" s="109" t="str">
        <f>CONCATENATE(B62," ",C62," ",D62)</f>
        <v>Щеглов Олександр Михайлович</v>
      </c>
      <c r="F62" s="109" t="str">
        <f t="shared" si="0"/>
        <v>Щеглов Олександр Михайлович</v>
      </c>
    </row>
  </sheetData>
  <autoFilter ref="B2:F62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="70" zoomScaleNormal="70" workbookViewId="0">
      <selection activeCell="D58" sqref="D58"/>
    </sheetView>
  </sheetViews>
  <sheetFormatPr defaultColWidth="19.109375" defaultRowHeight="14.4"/>
  <cols>
    <col min="1" max="1" width="5.33203125" customWidth="1"/>
    <col min="2" max="2" width="16.33203125" bestFit="1" customWidth="1"/>
    <col min="3" max="3" width="13.6640625" customWidth="1"/>
    <col min="4" max="4" width="17.88671875" bestFit="1" customWidth="1"/>
    <col min="5" max="5" width="7.109375" customWidth="1"/>
    <col min="6" max="6" width="13" customWidth="1"/>
    <col min="7" max="7" width="11.6640625" customWidth="1"/>
    <col min="8" max="8" width="12" customWidth="1"/>
    <col min="9" max="9" width="15.6640625" customWidth="1"/>
  </cols>
  <sheetData>
    <row r="1" spans="2:7" ht="15" thickBot="1"/>
    <row r="2" spans="2:7" ht="16.2" thickBot="1">
      <c r="B2" s="104" t="s">
        <v>199</v>
      </c>
      <c r="C2" s="105" t="s">
        <v>200</v>
      </c>
      <c r="D2" s="105" t="s">
        <v>201</v>
      </c>
      <c r="E2" s="105" t="s">
        <v>177</v>
      </c>
      <c r="F2" s="105" t="s">
        <v>202</v>
      </c>
      <c r="G2" s="106" t="s">
        <v>178</v>
      </c>
    </row>
    <row r="3" spans="2:7">
      <c r="B3" s="89" t="s">
        <v>179</v>
      </c>
      <c r="C3" s="90" t="s">
        <v>212</v>
      </c>
      <c r="D3" s="90" t="s">
        <v>70</v>
      </c>
      <c r="E3" s="91">
        <v>3</v>
      </c>
      <c r="F3" s="91">
        <v>530</v>
      </c>
      <c r="G3" s="92">
        <f>E3*200</f>
        <v>600</v>
      </c>
    </row>
    <row r="4" spans="2:7">
      <c r="B4" s="89" t="s">
        <v>203</v>
      </c>
      <c r="C4" s="90" t="s">
        <v>213</v>
      </c>
      <c r="D4" s="90" t="s">
        <v>216</v>
      </c>
      <c r="E4" s="91">
        <v>1</v>
      </c>
      <c r="F4" s="91">
        <v>260</v>
      </c>
      <c r="G4" s="92">
        <f>E4*200</f>
        <v>200</v>
      </c>
    </row>
    <row r="5" spans="2:7">
      <c r="B5" s="89" t="s">
        <v>204</v>
      </c>
      <c r="C5" s="90" t="s">
        <v>214</v>
      </c>
      <c r="D5" s="90" t="s">
        <v>217</v>
      </c>
      <c r="E5" s="91">
        <v>3</v>
      </c>
      <c r="F5" s="91">
        <v>120</v>
      </c>
      <c r="G5" s="92">
        <f>E5*200</f>
        <v>600</v>
      </c>
    </row>
    <row r="6" spans="2:7">
      <c r="B6" s="89" t="s">
        <v>180</v>
      </c>
      <c r="C6" s="90" t="s">
        <v>215</v>
      </c>
      <c r="D6" s="90" t="s">
        <v>216</v>
      </c>
      <c r="E6" s="91">
        <v>2</v>
      </c>
      <c r="F6" s="91">
        <v>120</v>
      </c>
      <c r="G6" s="92">
        <f>E6*200</f>
        <v>400</v>
      </c>
    </row>
    <row r="7" spans="2:7">
      <c r="B7" s="89" t="s">
        <v>205</v>
      </c>
      <c r="C7" s="90" t="s">
        <v>213</v>
      </c>
      <c r="D7" s="90" t="s">
        <v>216</v>
      </c>
      <c r="E7" s="91">
        <v>1</v>
      </c>
      <c r="F7" s="91">
        <v>660</v>
      </c>
      <c r="G7" s="92">
        <f>E7*200</f>
        <v>200</v>
      </c>
    </row>
    <row r="8" spans="2:7">
      <c r="B8" s="89" t="s">
        <v>206</v>
      </c>
      <c r="C8" s="90" t="s">
        <v>215</v>
      </c>
      <c r="D8" s="90" t="s">
        <v>70</v>
      </c>
      <c r="E8" s="91">
        <v>4</v>
      </c>
      <c r="F8" s="91">
        <v>745</v>
      </c>
      <c r="G8" s="92">
        <f>E8*200</f>
        <v>800</v>
      </c>
    </row>
    <row r="9" spans="2:7">
      <c r="B9" s="89" t="s">
        <v>207</v>
      </c>
      <c r="C9" s="90" t="s">
        <v>212</v>
      </c>
      <c r="D9" s="90" t="s">
        <v>217</v>
      </c>
      <c r="E9" s="91">
        <v>1</v>
      </c>
      <c r="F9" s="91">
        <v>450</v>
      </c>
      <c r="G9" s="92">
        <f>E9*200</f>
        <v>200</v>
      </c>
    </row>
    <row r="10" spans="2:7">
      <c r="B10" s="89" t="s">
        <v>182</v>
      </c>
      <c r="C10" s="90" t="s">
        <v>213</v>
      </c>
      <c r="D10" s="90" t="s">
        <v>217</v>
      </c>
      <c r="E10" s="91">
        <v>4</v>
      </c>
      <c r="F10" s="91">
        <v>520</v>
      </c>
      <c r="G10" s="92">
        <f>E10*200</f>
        <v>800</v>
      </c>
    </row>
    <row r="11" spans="2:7">
      <c r="B11" s="89" t="s">
        <v>183</v>
      </c>
      <c r="C11" s="90" t="s">
        <v>215</v>
      </c>
      <c r="D11" s="90" t="s">
        <v>216</v>
      </c>
      <c r="E11" s="91">
        <v>2</v>
      </c>
      <c r="F11" s="91">
        <v>800</v>
      </c>
      <c r="G11" s="92">
        <f>E11*200</f>
        <v>400</v>
      </c>
    </row>
    <row r="12" spans="2:7">
      <c r="B12" s="89" t="s">
        <v>208</v>
      </c>
      <c r="C12" s="90" t="s">
        <v>214</v>
      </c>
      <c r="D12" s="90" t="s">
        <v>216</v>
      </c>
      <c r="E12" s="91">
        <v>4</v>
      </c>
      <c r="F12" s="91">
        <v>0</v>
      </c>
      <c r="G12" s="92">
        <f>E12*200</f>
        <v>800</v>
      </c>
    </row>
    <row r="13" spans="2:7">
      <c r="B13" s="89" t="s">
        <v>209</v>
      </c>
      <c r="C13" s="90" t="s">
        <v>212</v>
      </c>
      <c r="D13" s="90" t="s">
        <v>217</v>
      </c>
      <c r="E13" s="91">
        <v>2</v>
      </c>
      <c r="F13" s="91">
        <v>420</v>
      </c>
      <c r="G13" s="92">
        <f>E13*200</f>
        <v>400</v>
      </c>
    </row>
    <row r="14" spans="2:7">
      <c r="B14" s="89" t="s">
        <v>210</v>
      </c>
      <c r="C14" s="90" t="s">
        <v>215</v>
      </c>
      <c r="D14" s="90" t="s">
        <v>70</v>
      </c>
      <c r="E14" s="91">
        <v>2</v>
      </c>
      <c r="F14" s="91">
        <v>340</v>
      </c>
      <c r="G14" s="92">
        <f>E14*200</f>
        <v>400</v>
      </c>
    </row>
    <row r="15" spans="2:7">
      <c r="B15" s="89" t="s">
        <v>211</v>
      </c>
      <c r="C15" s="90" t="s">
        <v>213</v>
      </c>
      <c r="D15" s="90" t="s">
        <v>70</v>
      </c>
      <c r="E15" s="91">
        <v>4</v>
      </c>
      <c r="F15" s="91">
        <v>360</v>
      </c>
      <c r="G15" s="92">
        <f>E15*200</f>
        <v>800</v>
      </c>
    </row>
    <row r="16" spans="2:7">
      <c r="B16" s="89" t="s">
        <v>186</v>
      </c>
      <c r="C16" s="90" t="s">
        <v>214</v>
      </c>
      <c r="D16" s="90" t="s">
        <v>217</v>
      </c>
      <c r="E16" s="91">
        <v>1</v>
      </c>
      <c r="F16" s="91">
        <v>670</v>
      </c>
      <c r="G16" s="92">
        <f>E16*200</f>
        <v>200</v>
      </c>
    </row>
    <row r="17" spans="2:7">
      <c r="B17" s="89" t="s">
        <v>187</v>
      </c>
      <c r="C17" s="90" t="s">
        <v>212</v>
      </c>
      <c r="D17" s="90" t="s">
        <v>216</v>
      </c>
      <c r="E17" s="91">
        <v>1</v>
      </c>
      <c r="F17" s="91">
        <v>580</v>
      </c>
      <c r="G17" s="92">
        <f>E17*200</f>
        <v>200</v>
      </c>
    </row>
    <row r="18" spans="2:7">
      <c r="B18" s="89" t="s">
        <v>188</v>
      </c>
      <c r="C18" s="90" t="s">
        <v>213</v>
      </c>
      <c r="D18" s="90" t="s">
        <v>70</v>
      </c>
      <c r="E18" s="91">
        <v>3</v>
      </c>
      <c r="F18" s="91">
        <v>540</v>
      </c>
      <c r="G18" s="92">
        <f>E18*200</f>
        <v>600</v>
      </c>
    </row>
    <row r="19" spans="2:7">
      <c r="B19" s="89" t="s">
        <v>184</v>
      </c>
      <c r="C19" s="90" t="s">
        <v>212</v>
      </c>
      <c r="D19" s="90" t="s">
        <v>217</v>
      </c>
      <c r="E19" s="91">
        <v>4</v>
      </c>
      <c r="F19" s="91">
        <v>365</v>
      </c>
      <c r="G19" s="92">
        <f>E19*200</f>
        <v>800</v>
      </c>
    </row>
    <row r="20" spans="2:7">
      <c r="B20" s="89" t="s">
        <v>189</v>
      </c>
      <c r="C20" s="90" t="s">
        <v>214</v>
      </c>
      <c r="D20" s="90" t="s">
        <v>216</v>
      </c>
      <c r="E20" s="91">
        <v>1</v>
      </c>
      <c r="F20" s="91">
        <v>123</v>
      </c>
      <c r="G20" s="92">
        <f>E20*200</f>
        <v>200</v>
      </c>
    </row>
    <row r="31" spans="2:7" ht="15" thickBot="1"/>
    <row r="32" spans="2:7" ht="16.2" thickBot="1">
      <c r="B32" s="104" t="s">
        <v>199</v>
      </c>
      <c r="C32" s="105" t="s">
        <v>200</v>
      </c>
      <c r="D32" s="105" t="s">
        <v>201</v>
      </c>
      <c r="E32" s="105" t="s">
        <v>177</v>
      </c>
      <c r="F32" s="105" t="s">
        <v>202</v>
      </c>
      <c r="G32" s="106" t="s">
        <v>178</v>
      </c>
    </row>
    <row r="33" spans="2:7">
      <c r="B33" s="101" t="s">
        <v>179</v>
      </c>
      <c r="C33" s="102" t="s">
        <v>212</v>
      </c>
      <c r="D33" s="102" t="s">
        <v>70</v>
      </c>
      <c r="E33" s="34">
        <v>3</v>
      </c>
      <c r="F33" s="34">
        <v>530</v>
      </c>
      <c r="G33" s="103">
        <f>E33*200</f>
        <v>600</v>
      </c>
    </row>
    <row r="34" spans="2:7">
      <c r="B34" s="89" t="s">
        <v>203</v>
      </c>
      <c r="C34" s="90" t="s">
        <v>213</v>
      </c>
      <c r="D34" s="90" t="s">
        <v>216</v>
      </c>
      <c r="E34" s="91">
        <v>1</v>
      </c>
      <c r="F34" s="91">
        <v>260</v>
      </c>
      <c r="G34" s="92">
        <f>E34*200</f>
        <v>200</v>
      </c>
    </row>
    <row r="35" spans="2:7">
      <c r="B35" s="89" t="s">
        <v>204</v>
      </c>
      <c r="C35" s="90" t="s">
        <v>214</v>
      </c>
      <c r="D35" s="90" t="s">
        <v>217</v>
      </c>
      <c r="E35" s="91">
        <v>3</v>
      </c>
      <c r="F35" s="91">
        <v>120</v>
      </c>
      <c r="G35" s="92">
        <f>E35*200</f>
        <v>600</v>
      </c>
    </row>
    <row r="52" spans="2:7" ht="15" thickBot="1"/>
    <row r="53" spans="2:7" ht="16.2" thickBot="1">
      <c r="B53" s="104" t="s">
        <v>199</v>
      </c>
      <c r="C53" s="105" t="s">
        <v>200</v>
      </c>
      <c r="D53" s="105" t="s">
        <v>201</v>
      </c>
      <c r="E53" s="105" t="s">
        <v>177</v>
      </c>
      <c r="F53" s="105" t="s">
        <v>202</v>
      </c>
      <c r="G53" s="106" t="s">
        <v>178</v>
      </c>
    </row>
    <row r="54" spans="2:7">
      <c r="B54" s="89" t="s">
        <v>179</v>
      </c>
      <c r="C54" s="90" t="s">
        <v>212</v>
      </c>
      <c r="D54" s="90" t="s">
        <v>70</v>
      </c>
      <c r="E54" s="91">
        <v>3</v>
      </c>
      <c r="F54" s="91">
        <v>530</v>
      </c>
      <c r="G54" s="92">
        <f>E54*200</f>
        <v>600</v>
      </c>
    </row>
    <row r="55" spans="2:7">
      <c r="B55" s="89" t="s">
        <v>203</v>
      </c>
      <c r="C55" s="90" t="s">
        <v>213</v>
      </c>
      <c r="D55" s="90" t="s">
        <v>216</v>
      </c>
      <c r="E55" s="91">
        <v>1</v>
      </c>
      <c r="F55" s="91">
        <v>260</v>
      </c>
      <c r="G55" s="92">
        <f>E55*200</f>
        <v>200</v>
      </c>
    </row>
    <row r="56" spans="2:7">
      <c r="B56" s="89" t="s">
        <v>204</v>
      </c>
      <c r="C56" s="90" t="s">
        <v>214</v>
      </c>
      <c r="D56" s="90" t="s">
        <v>217</v>
      </c>
      <c r="E56" s="91">
        <v>3</v>
      </c>
      <c r="F56" s="91">
        <v>120</v>
      </c>
      <c r="G56" s="92">
        <f>E56*200</f>
        <v>600</v>
      </c>
    </row>
    <row r="57" spans="2:7">
      <c r="B57" s="89" t="s">
        <v>180</v>
      </c>
      <c r="C57" s="90" t="s">
        <v>215</v>
      </c>
      <c r="D57" s="90" t="s">
        <v>216</v>
      </c>
      <c r="E57" s="91">
        <v>2</v>
      </c>
      <c r="F57" s="91">
        <v>120</v>
      </c>
      <c r="G57" s="92">
        <f>E57*200</f>
        <v>400</v>
      </c>
    </row>
    <row r="58" spans="2:7">
      <c r="B58" s="89" t="s">
        <v>206</v>
      </c>
      <c r="C58" s="90" t="s">
        <v>215</v>
      </c>
      <c r="D58" s="90" t="s">
        <v>70</v>
      </c>
      <c r="E58" s="91">
        <v>4</v>
      </c>
      <c r="F58" s="91">
        <v>745</v>
      </c>
      <c r="G58" s="92">
        <f>E58*200</f>
        <v>800</v>
      </c>
    </row>
    <row r="59" spans="2:7">
      <c r="B59" s="89" t="s">
        <v>207</v>
      </c>
      <c r="C59" s="90" t="s">
        <v>212</v>
      </c>
      <c r="D59" s="90" t="s">
        <v>217</v>
      </c>
      <c r="E59" s="91">
        <v>1</v>
      </c>
      <c r="F59" s="91">
        <v>450</v>
      </c>
      <c r="G59" s="92">
        <f>E59*200</f>
        <v>200</v>
      </c>
    </row>
    <row r="60" spans="2:7">
      <c r="B60" s="89" t="s">
        <v>182</v>
      </c>
      <c r="C60" s="90" t="s">
        <v>213</v>
      </c>
      <c r="D60" s="90" t="s">
        <v>217</v>
      </c>
      <c r="E60" s="91">
        <v>4</v>
      </c>
      <c r="F60" s="91">
        <v>520</v>
      </c>
      <c r="G60" s="92">
        <f>E60*200</f>
        <v>800</v>
      </c>
    </row>
    <row r="61" spans="2:7">
      <c r="B61" s="89" t="s">
        <v>208</v>
      </c>
      <c r="C61" s="90" t="s">
        <v>214</v>
      </c>
      <c r="D61" s="90" t="s">
        <v>216</v>
      </c>
      <c r="E61" s="91">
        <v>4</v>
      </c>
      <c r="F61" s="91">
        <v>0</v>
      </c>
      <c r="G61" s="92">
        <f>E61*200</f>
        <v>800</v>
      </c>
    </row>
    <row r="62" spans="2:7">
      <c r="B62" s="89" t="s">
        <v>211</v>
      </c>
      <c r="C62" s="90" t="s">
        <v>213</v>
      </c>
      <c r="D62" s="90" t="s">
        <v>70</v>
      </c>
      <c r="E62" s="91">
        <v>4</v>
      </c>
      <c r="F62" s="91">
        <v>360</v>
      </c>
      <c r="G62" s="92">
        <f>E62*200</f>
        <v>800</v>
      </c>
    </row>
    <row r="63" spans="2:7">
      <c r="B63" s="89" t="s">
        <v>187</v>
      </c>
      <c r="C63" s="90" t="s">
        <v>212</v>
      </c>
      <c r="D63" s="90" t="s">
        <v>216</v>
      </c>
      <c r="E63" s="91">
        <v>1</v>
      </c>
      <c r="F63" s="91">
        <v>580</v>
      </c>
      <c r="G63" s="92">
        <f>E63*200</f>
        <v>200</v>
      </c>
    </row>
  </sheetData>
  <dataConsolidate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"/>
  <sheetViews>
    <sheetView workbookViewId="0">
      <selection activeCell="F3" sqref="F3"/>
    </sheetView>
  </sheetViews>
  <sheetFormatPr defaultRowHeight="14.4"/>
  <cols>
    <col min="2" max="2" width="20.33203125" bestFit="1" customWidth="1"/>
    <col min="3" max="3" width="12.33203125" bestFit="1" customWidth="1"/>
    <col min="4" max="4" width="12.109375" bestFit="1" customWidth="1"/>
    <col min="5" max="5" width="13.6640625" bestFit="1" customWidth="1"/>
    <col min="6" max="6" width="6.5546875" bestFit="1" customWidth="1"/>
    <col min="7" max="7" width="12.109375" bestFit="1" customWidth="1"/>
  </cols>
  <sheetData>
    <row r="1" spans="2:7" ht="15" thickBot="1"/>
    <row r="2" spans="2:7" ht="16.2" thickBot="1">
      <c r="B2" s="147" t="s">
        <v>402</v>
      </c>
      <c r="C2" s="148" t="s">
        <v>403</v>
      </c>
      <c r="D2" s="148" t="s">
        <v>404</v>
      </c>
      <c r="E2" s="148" t="s">
        <v>405</v>
      </c>
      <c r="F2" s="148" t="s">
        <v>406</v>
      </c>
      <c r="G2" s="149" t="s">
        <v>404</v>
      </c>
    </row>
    <row r="3" spans="2:7" ht="15.6">
      <c r="B3" s="150" t="s">
        <v>407</v>
      </c>
      <c r="C3" s="151" t="s">
        <v>587</v>
      </c>
      <c r="D3" s="151" t="s">
        <v>588</v>
      </c>
      <c r="E3" s="150" t="s">
        <v>408</v>
      </c>
      <c r="F3" s="150" t="s">
        <v>687</v>
      </c>
      <c r="G3" s="150" t="s">
        <v>588</v>
      </c>
    </row>
    <row r="4" spans="2:7" ht="15.6">
      <c r="B4" s="152" t="s">
        <v>409</v>
      </c>
      <c r="C4" s="153" t="s">
        <v>589</v>
      </c>
      <c r="D4" s="153" t="s">
        <v>590</v>
      </c>
      <c r="E4" s="152" t="s">
        <v>410</v>
      </c>
      <c r="F4" s="152" t="s">
        <v>688</v>
      </c>
      <c r="G4" s="152" t="s">
        <v>590</v>
      </c>
    </row>
    <row r="5" spans="2:7" ht="15.6">
      <c r="B5" s="152" t="s">
        <v>411</v>
      </c>
      <c r="C5" s="153" t="s">
        <v>591</v>
      </c>
      <c r="D5" s="153" t="s">
        <v>592</v>
      </c>
      <c r="E5" s="152" t="s">
        <v>412</v>
      </c>
      <c r="F5" s="152" t="s">
        <v>689</v>
      </c>
      <c r="G5" s="152" t="s">
        <v>592</v>
      </c>
    </row>
    <row r="6" spans="2:7" ht="15.6">
      <c r="B6" s="152" t="s">
        <v>413</v>
      </c>
      <c r="C6" s="153" t="s">
        <v>593</v>
      </c>
      <c r="D6" s="153" t="s">
        <v>594</v>
      </c>
      <c r="E6" s="152" t="s">
        <v>414</v>
      </c>
      <c r="F6" s="152" t="s">
        <v>690</v>
      </c>
      <c r="G6" s="152" t="s">
        <v>594</v>
      </c>
    </row>
    <row r="7" spans="2:7" ht="15.6">
      <c r="B7" s="152" t="s">
        <v>415</v>
      </c>
      <c r="C7" s="153" t="s">
        <v>595</v>
      </c>
      <c r="D7" s="153" t="s">
        <v>596</v>
      </c>
      <c r="E7" s="152" t="s">
        <v>416</v>
      </c>
      <c r="F7" s="152" t="s">
        <v>687</v>
      </c>
      <c r="G7" s="152" t="s">
        <v>596</v>
      </c>
    </row>
    <row r="8" spans="2:7" ht="15.6">
      <c r="B8" s="152" t="s">
        <v>417</v>
      </c>
      <c r="C8" s="153" t="s">
        <v>597</v>
      </c>
      <c r="D8" s="153" t="s">
        <v>598</v>
      </c>
      <c r="E8" s="152" t="s">
        <v>418</v>
      </c>
      <c r="F8" s="152" t="s">
        <v>688</v>
      </c>
      <c r="G8" s="152" t="s">
        <v>598</v>
      </c>
    </row>
    <row r="9" spans="2:7" ht="15.6">
      <c r="B9" s="152" t="s">
        <v>419</v>
      </c>
      <c r="C9" s="153" t="s">
        <v>599</v>
      </c>
      <c r="D9" s="153" t="s">
        <v>600</v>
      </c>
      <c r="E9" s="152" t="s">
        <v>420</v>
      </c>
      <c r="F9" s="152" t="s">
        <v>691</v>
      </c>
      <c r="G9" s="152" t="s">
        <v>600</v>
      </c>
    </row>
    <row r="10" spans="2:7" ht="15.6">
      <c r="B10" s="152" t="s">
        <v>421</v>
      </c>
      <c r="C10" s="153" t="s">
        <v>601</v>
      </c>
      <c r="D10" s="153" t="s">
        <v>602</v>
      </c>
      <c r="E10" s="152" t="s">
        <v>422</v>
      </c>
      <c r="F10" s="152" t="s">
        <v>692</v>
      </c>
      <c r="G10" s="152" t="s">
        <v>602</v>
      </c>
    </row>
    <row r="11" spans="2:7" ht="15.6">
      <c r="B11" s="152" t="s">
        <v>423</v>
      </c>
      <c r="C11" s="153" t="s">
        <v>603</v>
      </c>
      <c r="D11" s="153" t="s">
        <v>604</v>
      </c>
      <c r="E11" s="152" t="s">
        <v>424</v>
      </c>
      <c r="F11" s="152" t="s">
        <v>693</v>
      </c>
      <c r="G11" s="152" t="s">
        <v>604</v>
      </c>
    </row>
    <row r="12" spans="2:7" ht="15.6">
      <c r="B12" s="152" t="s">
        <v>425</v>
      </c>
      <c r="C12" s="153" t="s">
        <v>605</v>
      </c>
      <c r="D12" s="153" t="s">
        <v>606</v>
      </c>
      <c r="E12" s="152" t="s">
        <v>426</v>
      </c>
      <c r="F12" s="152" t="s">
        <v>694</v>
      </c>
      <c r="G12" s="152" t="s">
        <v>606</v>
      </c>
    </row>
    <row r="13" spans="2:7" ht="15.6">
      <c r="B13" s="152" t="s">
        <v>427</v>
      </c>
      <c r="C13" s="153" t="s">
        <v>607</v>
      </c>
      <c r="D13" s="153" t="s">
        <v>608</v>
      </c>
      <c r="E13" s="152" t="s">
        <v>428</v>
      </c>
      <c r="F13" s="152" t="s">
        <v>695</v>
      </c>
      <c r="G13" s="152" t="s">
        <v>608</v>
      </c>
    </row>
    <row r="14" spans="2:7" ht="15.6">
      <c r="B14" s="152" t="s">
        <v>429</v>
      </c>
      <c r="C14" s="153" t="s">
        <v>609</v>
      </c>
      <c r="D14" s="153" t="s">
        <v>610</v>
      </c>
      <c r="E14" s="152" t="s">
        <v>430</v>
      </c>
      <c r="F14" s="152" t="s">
        <v>689</v>
      </c>
      <c r="G14" s="152" t="s">
        <v>610</v>
      </c>
    </row>
    <row r="15" spans="2:7" ht="15.6">
      <c r="B15" s="152" t="s">
        <v>431</v>
      </c>
      <c r="C15" s="153" t="s">
        <v>611</v>
      </c>
      <c r="D15" s="153" t="s">
        <v>612</v>
      </c>
      <c r="E15" s="152" t="s">
        <v>432</v>
      </c>
      <c r="F15" s="152" t="s">
        <v>693</v>
      </c>
      <c r="G15" s="152" t="s">
        <v>612</v>
      </c>
    </row>
    <row r="16" spans="2:7" ht="15.6">
      <c r="B16" s="152" t="s">
        <v>433</v>
      </c>
      <c r="C16" s="153" t="s">
        <v>613</v>
      </c>
      <c r="D16" s="153" t="s">
        <v>614</v>
      </c>
      <c r="E16" s="152" t="s">
        <v>434</v>
      </c>
      <c r="F16" s="152" t="s">
        <v>696</v>
      </c>
      <c r="G16" s="152" t="s">
        <v>614</v>
      </c>
    </row>
    <row r="17" spans="2:7" ht="15.6">
      <c r="B17" s="152" t="s">
        <v>435</v>
      </c>
      <c r="C17" s="153" t="s">
        <v>615</v>
      </c>
      <c r="D17" s="153" t="s">
        <v>616</v>
      </c>
      <c r="E17" s="152" t="s">
        <v>436</v>
      </c>
      <c r="F17" s="152" t="s">
        <v>697</v>
      </c>
      <c r="G17" s="152" t="s">
        <v>616</v>
      </c>
    </row>
    <row r="18" spans="2:7" ht="15.6">
      <c r="B18" s="152" t="s">
        <v>437</v>
      </c>
      <c r="C18" s="153" t="s">
        <v>617</v>
      </c>
      <c r="D18" s="153" t="s">
        <v>618</v>
      </c>
      <c r="E18" s="152" t="s">
        <v>438</v>
      </c>
      <c r="F18" s="152" t="s">
        <v>697</v>
      </c>
      <c r="G18" s="152" t="s">
        <v>618</v>
      </c>
    </row>
    <row r="19" spans="2:7" ht="15.6">
      <c r="B19" s="152" t="s">
        <v>439</v>
      </c>
      <c r="C19" s="153" t="s">
        <v>619</v>
      </c>
      <c r="D19" s="153" t="s">
        <v>620</v>
      </c>
      <c r="E19" s="152" t="s">
        <v>440</v>
      </c>
      <c r="F19" s="152" t="s">
        <v>698</v>
      </c>
      <c r="G19" s="152" t="s">
        <v>620</v>
      </c>
    </row>
    <row r="20" spans="2:7" ht="15.6">
      <c r="B20" s="152" t="s">
        <v>441</v>
      </c>
      <c r="C20" s="153" t="s">
        <v>621</v>
      </c>
      <c r="D20" s="153" t="s">
        <v>622</v>
      </c>
      <c r="E20" s="152" t="s">
        <v>442</v>
      </c>
      <c r="F20" s="152" t="s">
        <v>697</v>
      </c>
      <c r="G20" s="152" t="s">
        <v>622</v>
      </c>
    </row>
    <row r="21" spans="2:7" ht="15.6">
      <c r="B21" s="152" t="s">
        <v>443</v>
      </c>
      <c r="C21" s="153" t="s">
        <v>623</v>
      </c>
      <c r="D21" s="153" t="s">
        <v>624</v>
      </c>
      <c r="E21" s="152" t="s">
        <v>444</v>
      </c>
      <c r="F21" s="152" t="s">
        <v>687</v>
      </c>
      <c r="G21" s="152" t="s">
        <v>624</v>
      </c>
    </row>
    <row r="22" spans="2:7" ht="15.6">
      <c r="B22" s="152" t="s">
        <v>445</v>
      </c>
      <c r="C22" s="153" t="s">
        <v>625</v>
      </c>
      <c r="D22" s="153" t="s">
        <v>626</v>
      </c>
      <c r="E22" s="152" t="s">
        <v>446</v>
      </c>
      <c r="F22" s="152" t="s">
        <v>699</v>
      </c>
      <c r="G22" s="152" t="s">
        <v>626</v>
      </c>
    </row>
    <row r="23" spans="2:7" ht="15.6">
      <c r="B23" s="152" t="s">
        <v>447</v>
      </c>
      <c r="C23" s="153" t="s">
        <v>627</v>
      </c>
      <c r="D23" s="153" t="s">
        <v>628</v>
      </c>
      <c r="E23" s="152" t="s">
        <v>448</v>
      </c>
      <c r="F23" s="152" t="s">
        <v>700</v>
      </c>
      <c r="G23" s="152" t="s">
        <v>628</v>
      </c>
    </row>
    <row r="24" spans="2:7" ht="15.6">
      <c r="B24" s="152" t="s">
        <v>449</v>
      </c>
      <c r="C24" s="153" t="s">
        <v>629</v>
      </c>
      <c r="D24" s="153" t="s">
        <v>630</v>
      </c>
      <c r="E24" s="152" t="s">
        <v>450</v>
      </c>
      <c r="F24" s="152" t="s">
        <v>691</v>
      </c>
      <c r="G24" s="152" t="s">
        <v>630</v>
      </c>
    </row>
    <row r="25" spans="2:7" ht="15.6">
      <c r="B25" s="152" t="s">
        <v>451</v>
      </c>
      <c r="C25" s="153" t="s">
        <v>631</v>
      </c>
      <c r="D25" s="153" t="s">
        <v>632</v>
      </c>
      <c r="E25" s="152" t="s">
        <v>452</v>
      </c>
      <c r="F25" s="152" t="s">
        <v>701</v>
      </c>
      <c r="G25" s="152" t="s">
        <v>632</v>
      </c>
    </row>
    <row r="26" spans="2:7" ht="15.6">
      <c r="B26" s="152" t="s">
        <v>453</v>
      </c>
      <c r="C26" s="153" t="s">
        <v>633</v>
      </c>
      <c r="D26" s="153" t="s">
        <v>634</v>
      </c>
      <c r="E26" s="152" t="s">
        <v>454</v>
      </c>
      <c r="F26" s="152" t="s">
        <v>695</v>
      </c>
      <c r="G26" s="152" t="s">
        <v>634</v>
      </c>
    </row>
    <row r="27" spans="2:7" ht="15.6">
      <c r="B27" s="152" t="s">
        <v>455</v>
      </c>
      <c r="C27" s="153" t="s">
        <v>635</v>
      </c>
      <c r="D27" s="153" t="s">
        <v>636</v>
      </c>
      <c r="E27" s="152" t="s">
        <v>456</v>
      </c>
      <c r="F27" s="152" t="s">
        <v>699</v>
      </c>
      <c r="G27" s="152" t="s">
        <v>636</v>
      </c>
    </row>
    <row r="28" spans="2:7" ht="15.6">
      <c r="B28" s="152" t="s">
        <v>457</v>
      </c>
      <c r="C28" s="153" t="s">
        <v>637</v>
      </c>
      <c r="D28" s="153" t="s">
        <v>638</v>
      </c>
      <c r="E28" s="152" t="s">
        <v>458</v>
      </c>
      <c r="F28" s="152" t="s">
        <v>693</v>
      </c>
      <c r="G28" s="152" t="s">
        <v>638</v>
      </c>
    </row>
    <row r="29" spans="2:7" ht="15.6">
      <c r="B29" s="152" t="s">
        <v>459</v>
      </c>
      <c r="C29" s="153" t="s">
        <v>639</v>
      </c>
      <c r="D29" s="153" t="s">
        <v>640</v>
      </c>
      <c r="E29" s="152" t="s">
        <v>460</v>
      </c>
      <c r="F29" s="152" t="s">
        <v>693</v>
      </c>
      <c r="G29" s="152" t="s">
        <v>640</v>
      </c>
    </row>
    <row r="30" spans="2:7" ht="15.6">
      <c r="B30" s="152" t="s">
        <v>461</v>
      </c>
      <c r="C30" s="153" t="s">
        <v>641</v>
      </c>
      <c r="D30" s="153" t="s">
        <v>642</v>
      </c>
      <c r="E30" s="152" t="s">
        <v>462</v>
      </c>
      <c r="F30" s="152" t="s">
        <v>694</v>
      </c>
      <c r="G30" s="152" t="s">
        <v>642</v>
      </c>
    </row>
    <row r="31" spans="2:7" ht="15.6">
      <c r="B31" s="152" t="s">
        <v>463</v>
      </c>
      <c r="C31" s="153" t="s">
        <v>643</v>
      </c>
      <c r="D31" s="153" t="s">
        <v>644</v>
      </c>
      <c r="E31" s="152" t="s">
        <v>464</v>
      </c>
      <c r="F31" s="152" t="s">
        <v>701</v>
      </c>
      <c r="G31" s="152" t="s">
        <v>644</v>
      </c>
    </row>
    <row r="32" spans="2:7" ht="15.6">
      <c r="B32" s="152" t="s">
        <v>465</v>
      </c>
      <c r="C32" s="153" t="s">
        <v>645</v>
      </c>
      <c r="D32" s="153" t="s">
        <v>646</v>
      </c>
      <c r="E32" s="152" t="s">
        <v>466</v>
      </c>
      <c r="F32" s="152" t="s">
        <v>689</v>
      </c>
      <c r="G32" s="152" t="s">
        <v>646</v>
      </c>
    </row>
    <row r="33" spans="2:7" ht="15.6">
      <c r="B33" s="152" t="s">
        <v>467</v>
      </c>
      <c r="C33" s="153" t="s">
        <v>619</v>
      </c>
      <c r="D33" s="153" t="s">
        <v>647</v>
      </c>
      <c r="E33" s="152" t="s">
        <v>468</v>
      </c>
      <c r="F33" s="152" t="s">
        <v>698</v>
      </c>
      <c r="G33" s="152" t="s">
        <v>647</v>
      </c>
    </row>
    <row r="34" spans="2:7" ht="15.6">
      <c r="B34" s="152" t="s">
        <v>469</v>
      </c>
      <c r="C34" s="153" t="s">
        <v>593</v>
      </c>
      <c r="D34" s="153" t="s">
        <v>648</v>
      </c>
      <c r="E34" s="152" t="s">
        <v>470</v>
      </c>
      <c r="F34" s="152" t="s">
        <v>690</v>
      </c>
      <c r="G34" s="152" t="s">
        <v>648</v>
      </c>
    </row>
    <row r="35" spans="2:7" ht="15.6">
      <c r="B35" s="152" t="s">
        <v>471</v>
      </c>
      <c r="C35" s="153" t="s">
        <v>649</v>
      </c>
      <c r="D35" s="153" t="s">
        <v>650</v>
      </c>
      <c r="E35" s="152" t="s">
        <v>472</v>
      </c>
      <c r="F35" s="152" t="s">
        <v>702</v>
      </c>
      <c r="G35" s="152" t="s">
        <v>650</v>
      </c>
    </row>
    <row r="36" spans="2:7" ht="15.6">
      <c r="B36" s="152" t="s">
        <v>473</v>
      </c>
      <c r="C36" s="153" t="s">
        <v>617</v>
      </c>
      <c r="D36" s="153" t="s">
        <v>651</v>
      </c>
      <c r="E36" s="152" t="s">
        <v>474</v>
      </c>
      <c r="F36" s="152" t="s">
        <v>697</v>
      </c>
      <c r="G36" s="152" t="s">
        <v>651</v>
      </c>
    </row>
    <row r="37" spans="2:7" ht="15.6">
      <c r="B37" s="152" t="s">
        <v>475</v>
      </c>
      <c r="C37" s="153" t="s">
        <v>652</v>
      </c>
      <c r="D37" s="153" t="s">
        <v>653</v>
      </c>
      <c r="E37" s="152" t="s">
        <v>476</v>
      </c>
      <c r="F37" s="152" t="s">
        <v>689</v>
      </c>
      <c r="G37" s="152" t="s">
        <v>653</v>
      </c>
    </row>
    <row r="38" spans="2:7" ht="15.6">
      <c r="B38" s="152" t="s">
        <v>477</v>
      </c>
      <c r="C38" s="153" t="s">
        <v>654</v>
      </c>
      <c r="D38" s="153" t="s">
        <v>655</v>
      </c>
      <c r="E38" s="152" t="s">
        <v>478</v>
      </c>
      <c r="F38" s="152" t="s">
        <v>688</v>
      </c>
      <c r="G38" s="152" t="s">
        <v>655</v>
      </c>
    </row>
    <row r="39" spans="2:7" ht="15.6">
      <c r="B39" s="152" t="s">
        <v>479</v>
      </c>
      <c r="C39" s="153" t="s">
        <v>599</v>
      </c>
      <c r="D39" s="153" t="s">
        <v>656</v>
      </c>
      <c r="E39" s="152" t="s">
        <v>480</v>
      </c>
      <c r="F39" s="152" t="s">
        <v>691</v>
      </c>
      <c r="G39" s="152" t="s">
        <v>656</v>
      </c>
    </row>
    <row r="40" spans="2:7" ht="15.6">
      <c r="B40" s="152" t="s">
        <v>481</v>
      </c>
      <c r="C40" s="153" t="s">
        <v>613</v>
      </c>
      <c r="D40" s="153" t="s">
        <v>657</v>
      </c>
      <c r="E40" s="152" t="s">
        <v>482</v>
      </c>
      <c r="F40" s="152" t="s">
        <v>696</v>
      </c>
      <c r="G40" s="152" t="s">
        <v>657</v>
      </c>
    </row>
    <row r="41" spans="2:7" ht="15.6">
      <c r="B41" s="152" t="s">
        <v>483</v>
      </c>
      <c r="C41" s="153" t="s">
        <v>658</v>
      </c>
      <c r="D41" s="153" t="s">
        <v>659</v>
      </c>
      <c r="E41" s="152" t="s">
        <v>484</v>
      </c>
      <c r="F41" s="152" t="s">
        <v>691</v>
      </c>
      <c r="G41" s="152" t="s">
        <v>659</v>
      </c>
    </row>
    <row r="42" spans="2:7" ht="15.6">
      <c r="B42" s="152" t="s">
        <v>485</v>
      </c>
      <c r="C42" s="153" t="s">
        <v>660</v>
      </c>
      <c r="D42" s="153" t="s">
        <v>661</v>
      </c>
      <c r="E42" s="152" t="s">
        <v>486</v>
      </c>
      <c r="F42" s="152" t="s">
        <v>694</v>
      </c>
      <c r="G42" s="152" t="s">
        <v>661</v>
      </c>
    </row>
    <row r="43" spans="2:7" ht="15.6">
      <c r="B43" s="152" t="s">
        <v>487</v>
      </c>
      <c r="C43" s="153" t="s">
        <v>662</v>
      </c>
      <c r="D43" s="153" t="s">
        <v>588</v>
      </c>
      <c r="E43" s="152" t="s">
        <v>488</v>
      </c>
      <c r="F43" s="152" t="s">
        <v>694</v>
      </c>
      <c r="G43" s="152" t="s">
        <v>588</v>
      </c>
    </row>
    <row r="44" spans="2:7" ht="15.6">
      <c r="B44" s="152" t="s">
        <v>489</v>
      </c>
      <c r="C44" s="153" t="s">
        <v>663</v>
      </c>
      <c r="D44" s="153" t="s">
        <v>602</v>
      </c>
      <c r="E44" s="152" t="s">
        <v>490</v>
      </c>
      <c r="F44" s="152" t="s">
        <v>687</v>
      </c>
      <c r="G44" s="152" t="s">
        <v>602</v>
      </c>
    </row>
    <row r="45" spans="2:7" ht="15.6">
      <c r="B45" s="152" t="s">
        <v>491</v>
      </c>
      <c r="C45" s="153" t="s">
        <v>664</v>
      </c>
      <c r="D45" s="153" t="s">
        <v>665</v>
      </c>
      <c r="E45" s="152" t="s">
        <v>492</v>
      </c>
      <c r="F45" s="152" t="s">
        <v>688</v>
      </c>
      <c r="G45" s="152" t="s">
        <v>665</v>
      </c>
    </row>
    <row r="46" spans="2:7" ht="15.6">
      <c r="B46" s="152" t="s">
        <v>493</v>
      </c>
      <c r="C46" s="153" t="s">
        <v>666</v>
      </c>
      <c r="D46" s="153" t="s">
        <v>667</v>
      </c>
      <c r="E46" s="152" t="s">
        <v>494</v>
      </c>
      <c r="F46" s="152" t="s">
        <v>688</v>
      </c>
      <c r="G46" s="152" t="s">
        <v>667</v>
      </c>
    </row>
    <row r="47" spans="2:7" ht="15.6">
      <c r="B47" s="152" t="s">
        <v>495</v>
      </c>
      <c r="C47" s="153" t="s">
        <v>668</v>
      </c>
      <c r="D47" s="153" t="s">
        <v>669</v>
      </c>
      <c r="E47" s="152" t="s">
        <v>496</v>
      </c>
      <c r="F47" s="152" t="s">
        <v>703</v>
      </c>
      <c r="G47" s="152" t="s">
        <v>669</v>
      </c>
    </row>
    <row r="48" spans="2:7" ht="15.6">
      <c r="B48" s="152" t="s">
        <v>497</v>
      </c>
      <c r="C48" s="153" t="s">
        <v>670</v>
      </c>
      <c r="D48" s="153" t="s">
        <v>671</v>
      </c>
      <c r="E48" s="152" t="s">
        <v>498</v>
      </c>
      <c r="F48" s="152" t="s">
        <v>703</v>
      </c>
      <c r="G48" s="152" t="s">
        <v>671</v>
      </c>
    </row>
    <row r="49" spans="2:7" ht="15.6">
      <c r="B49" s="152" t="s">
        <v>499</v>
      </c>
      <c r="C49" s="153" t="s">
        <v>672</v>
      </c>
      <c r="D49" s="153" t="s">
        <v>673</v>
      </c>
      <c r="E49" s="152" t="s">
        <v>500</v>
      </c>
      <c r="F49" s="152" t="s">
        <v>699</v>
      </c>
      <c r="G49" s="152" t="s">
        <v>673</v>
      </c>
    </row>
    <row r="50" spans="2:7" ht="15.6">
      <c r="B50" s="152" t="s">
        <v>501</v>
      </c>
      <c r="C50" s="153" t="s">
        <v>674</v>
      </c>
      <c r="D50" s="153" t="s">
        <v>656</v>
      </c>
      <c r="E50" s="152" t="s">
        <v>502</v>
      </c>
      <c r="F50" s="152" t="s">
        <v>694</v>
      </c>
      <c r="G50" s="152" t="s">
        <v>656</v>
      </c>
    </row>
    <row r="51" spans="2:7" ht="15.6">
      <c r="B51" s="152" t="s">
        <v>503</v>
      </c>
      <c r="C51" s="153" t="s">
        <v>675</v>
      </c>
      <c r="D51" s="153" t="s">
        <v>676</v>
      </c>
      <c r="E51" s="152" t="s">
        <v>504</v>
      </c>
      <c r="F51" s="152" t="s">
        <v>692</v>
      </c>
      <c r="G51" s="152" t="s">
        <v>676</v>
      </c>
    </row>
    <row r="52" spans="2:7" ht="15.6">
      <c r="B52" s="152" t="s">
        <v>505</v>
      </c>
      <c r="C52" s="153" t="s">
        <v>677</v>
      </c>
      <c r="D52" s="153" t="s">
        <v>678</v>
      </c>
      <c r="E52" s="152" t="s">
        <v>506</v>
      </c>
      <c r="F52" s="152" t="s">
        <v>701</v>
      </c>
      <c r="G52" s="152" t="s">
        <v>678</v>
      </c>
    </row>
    <row r="53" spans="2:7" ht="15.6">
      <c r="B53" s="152" t="s">
        <v>507</v>
      </c>
      <c r="C53" s="153" t="s">
        <v>679</v>
      </c>
      <c r="D53" s="153" t="s">
        <v>680</v>
      </c>
      <c r="E53" s="152" t="s">
        <v>508</v>
      </c>
      <c r="F53" s="152" t="s">
        <v>695</v>
      </c>
      <c r="G53" s="152" t="s">
        <v>680</v>
      </c>
    </row>
    <row r="54" spans="2:7" ht="15.6">
      <c r="B54" s="152" t="s">
        <v>509</v>
      </c>
      <c r="C54" s="153" t="s">
        <v>681</v>
      </c>
      <c r="D54" s="153" t="s">
        <v>682</v>
      </c>
      <c r="E54" s="152" t="s">
        <v>510</v>
      </c>
      <c r="F54" s="152" t="s">
        <v>689</v>
      </c>
      <c r="G54" s="152" t="s">
        <v>682</v>
      </c>
    </row>
    <row r="55" spans="2:7" ht="15.6">
      <c r="B55" s="152" t="s">
        <v>511</v>
      </c>
      <c r="C55" s="153" t="s">
        <v>683</v>
      </c>
      <c r="D55" s="153" t="s">
        <v>684</v>
      </c>
      <c r="E55" s="152" t="s">
        <v>512</v>
      </c>
      <c r="F55" s="152" t="s">
        <v>697</v>
      </c>
      <c r="G55" s="152" t="s">
        <v>684</v>
      </c>
    </row>
    <row r="56" spans="2:7" ht="15.6">
      <c r="B56" s="152" t="s">
        <v>513</v>
      </c>
      <c r="C56" s="153" t="s">
        <v>685</v>
      </c>
      <c r="D56" s="153" t="s">
        <v>686</v>
      </c>
      <c r="E56" s="152" t="s">
        <v>514</v>
      </c>
      <c r="F56" s="152" t="s">
        <v>697</v>
      </c>
      <c r="G56" s="152" t="s">
        <v>686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Normal="100" workbookViewId="0">
      <selection activeCell="E3" sqref="E3"/>
    </sheetView>
  </sheetViews>
  <sheetFormatPr defaultColWidth="18.5546875" defaultRowHeight="14.4"/>
  <cols>
    <col min="1" max="1" width="6.33203125" customWidth="1"/>
    <col min="2" max="2" width="15.33203125" bestFit="1" customWidth="1"/>
    <col min="3" max="3" width="8.5546875" bestFit="1" customWidth="1"/>
    <col min="4" max="4" width="17.21875" bestFit="1" customWidth="1"/>
    <col min="5" max="5" width="13" bestFit="1" customWidth="1"/>
    <col min="6" max="6" width="6.33203125" bestFit="1" customWidth="1"/>
    <col min="7" max="7" width="12.33203125" bestFit="1" customWidth="1"/>
    <col min="8" max="8" width="11.88671875" bestFit="1" customWidth="1"/>
  </cols>
  <sheetData>
    <row r="1" spans="2:8" ht="15" thickBot="1"/>
    <row r="2" spans="2:8" ht="16.2" thickBot="1">
      <c r="B2" s="104" t="s">
        <v>199</v>
      </c>
      <c r="C2" s="105" t="s">
        <v>200</v>
      </c>
      <c r="D2" s="105" t="s">
        <v>201</v>
      </c>
      <c r="E2" s="105" t="s">
        <v>176</v>
      </c>
      <c r="F2" s="105" t="s">
        <v>177</v>
      </c>
      <c r="G2" s="105" t="s">
        <v>202</v>
      </c>
      <c r="H2" s="106" t="s">
        <v>178</v>
      </c>
    </row>
    <row r="3" spans="2:8">
      <c r="B3" t="s">
        <v>179</v>
      </c>
      <c r="C3" t="s">
        <v>212</v>
      </c>
      <c r="D3" t="s">
        <v>70</v>
      </c>
      <c r="E3" t="s">
        <v>370</v>
      </c>
      <c r="F3" s="88">
        <v>3</v>
      </c>
      <c r="G3" s="88">
        <v>530</v>
      </c>
      <c r="H3" s="88">
        <f t="shared" ref="H3:H20" si="0">F3*200</f>
        <v>600</v>
      </c>
    </row>
    <row r="4" spans="2:8">
      <c r="B4" t="s">
        <v>203</v>
      </c>
      <c r="C4" t="s">
        <v>213</v>
      </c>
      <c r="D4" t="s">
        <v>216</v>
      </c>
      <c r="E4" t="s">
        <v>579</v>
      </c>
      <c r="F4" s="88">
        <v>1</v>
      </c>
      <c r="G4" s="88">
        <v>260</v>
      </c>
      <c r="H4" s="88">
        <f t="shared" si="0"/>
        <v>200</v>
      </c>
    </row>
    <row r="5" spans="2:8">
      <c r="B5" t="s">
        <v>204</v>
      </c>
      <c r="C5" t="s">
        <v>214</v>
      </c>
      <c r="D5" t="s">
        <v>217</v>
      </c>
      <c r="E5" t="s">
        <v>371</v>
      </c>
      <c r="F5" s="88">
        <v>3</v>
      </c>
      <c r="G5" s="88">
        <v>120</v>
      </c>
      <c r="H5" s="88">
        <f t="shared" si="0"/>
        <v>600</v>
      </c>
    </row>
    <row r="6" spans="2:8">
      <c r="B6" t="s">
        <v>180</v>
      </c>
      <c r="C6" t="s">
        <v>215</v>
      </c>
      <c r="D6" t="s">
        <v>216</v>
      </c>
      <c r="E6" t="s">
        <v>579</v>
      </c>
      <c r="F6" s="88">
        <v>2</v>
      </c>
      <c r="G6" s="88">
        <v>120</v>
      </c>
      <c r="H6" s="88">
        <f t="shared" si="0"/>
        <v>400</v>
      </c>
    </row>
    <row r="7" spans="2:8">
      <c r="B7" t="s">
        <v>205</v>
      </c>
      <c r="C7" t="s">
        <v>213</v>
      </c>
      <c r="D7" t="s">
        <v>216</v>
      </c>
      <c r="E7" t="s">
        <v>579</v>
      </c>
      <c r="F7" s="88">
        <v>2</v>
      </c>
      <c r="G7" s="88">
        <v>660</v>
      </c>
      <c r="H7" s="88">
        <f t="shared" si="0"/>
        <v>400</v>
      </c>
    </row>
    <row r="8" spans="2:8">
      <c r="B8" t="s">
        <v>206</v>
      </c>
      <c r="C8" t="s">
        <v>215</v>
      </c>
      <c r="D8" t="s">
        <v>70</v>
      </c>
      <c r="E8" t="s">
        <v>370</v>
      </c>
      <c r="F8" s="88">
        <v>4</v>
      </c>
      <c r="G8" s="88">
        <v>745</v>
      </c>
      <c r="H8" s="88">
        <f t="shared" si="0"/>
        <v>800</v>
      </c>
    </row>
    <row r="9" spans="2:8">
      <c r="B9" t="s">
        <v>209</v>
      </c>
      <c r="C9" t="s">
        <v>212</v>
      </c>
      <c r="D9" t="s">
        <v>217</v>
      </c>
      <c r="E9" t="s">
        <v>181</v>
      </c>
      <c r="F9" s="88">
        <v>2</v>
      </c>
      <c r="G9" s="88">
        <v>420</v>
      </c>
      <c r="H9" s="88">
        <f t="shared" si="0"/>
        <v>400</v>
      </c>
    </row>
    <row r="10" spans="2:8">
      <c r="B10" t="s">
        <v>182</v>
      </c>
      <c r="C10" t="s">
        <v>213</v>
      </c>
      <c r="D10" t="s">
        <v>217</v>
      </c>
      <c r="E10" t="s">
        <v>181</v>
      </c>
      <c r="F10" s="88">
        <v>4</v>
      </c>
      <c r="G10" s="88">
        <v>520</v>
      </c>
      <c r="H10" s="88">
        <f t="shared" si="0"/>
        <v>800</v>
      </c>
    </row>
    <row r="11" spans="2:8">
      <c r="B11" t="s">
        <v>183</v>
      </c>
      <c r="C11" t="s">
        <v>215</v>
      </c>
      <c r="D11" t="s">
        <v>216</v>
      </c>
      <c r="E11" t="s">
        <v>181</v>
      </c>
      <c r="F11" s="88">
        <v>3</v>
      </c>
      <c r="G11" s="88">
        <v>800</v>
      </c>
      <c r="H11" s="88">
        <f t="shared" si="0"/>
        <v>600</v>
      </c>
    </row>
    <row r="12" spans="2:8">
      <c r="B12" t="s">
        <v>208</v>
      </c>
      <c r="C12" t="s">
        <v>214</v>
      </c>
      <c r="D12" t="s">
        <v>216</v>
      </c>
      <c r="E12" t="s">
        <v>579</v>
      </c>
      <c r="F12" s="88">
        <v>4</v>
      </c>
      <c r="G12" s="88">
        <v>0</v>
      </c>
      <c r="H12" s="88">
        <f t="shared" si="0"/>
        <v>800</v>
      </c>
    </row>
    <row r="13" spans="2:8">
      <c r="B13" t="s">
        <v>184</v>
      </c>
      <c r="C13" t="s">
        <v>212</v>
      </c>
      <c r="D13" t="s">
        <v>217</v>
      </c>
      <c r="E13" t="s">
        <v>371</v>
      </c>
      <c r="F13" s="88">
        <v>4</v>
      </c>
      <c r="G13" s="88">
        <v>365</v>
      </c>
      <c r="H13" s="88">
        <f t="shared" si="0"/>
        <v>800</v>
      </c>
    </row>
    <row r="14" spans="2:8">
      <c r="B14" t="s">
        <v>185</v>
      </c>
      <c r="C14" t="s">
        <v>215</v>
      </c>
      <c r="D14" t="s">
        <v>70</v>
      </c>
      <c r="E14" t="s">
        <v>181</v>
      </c>
      <c r="F14" s="88">
        <v>2</v>
      </c>
      <c r="G14" s="88">
        <v>340</v>
      </c>
      <c r="H14" s="88">
        <f t="shared" si="0"/>
        <v>400</v>
      </c>
    </row>
    <row r="15" spans="2:8">
      <c r="B15" t="s">
        <v>211</v>
      </c>
      <c r="C15" t="s">
        <v>213</v>
      </c>
      <c r="D15" t="s">
        <v>70</v>
      </c>
      <c r="E15" t="s">
        <v>371</v>
      </c>
      <c r="F15" s="88">
        <v>4</v>
      </c>
      <c r="G15" s="88">
        <v>360</v>
      </c>
      <c r="H15" s="88">
        <f t="shared" si="0"/>
        <v>800</v>
      </c>
    </row>
    <row r="16" spans="2:8">
      <c r="B16" t="s">
        <v>186</v>
      </c>
      <c r="C16" t="s">
        <v>214</v>
      </c>
      <c r="D16" t="s">
        <v>217</v>
      </c>
      <c r="E16" t="s">
        <v>370</v>
      </c>
      <c r="F16" s="88">
        <v>1</v>
      </c>
      <c r="G16" s="88">
        <v>670</v>
      </c>
      <c r="H16" s="88">
        <f t="shared" si="0"/>
        <v>200</v>
      </c>
    </row>
    <row r="17" spans="2:8">
      <c r="B17" t="s">
        <v>187</v>
      </c>
      <c r="C17" t="s">
        <v>212</v>
      </c>
      <c r="D17" t="s">
        <v>216</v>
      </c>
      <c r="E17" t="s">
        <v>371</v>
      </c>
      <c r="F17" s="88">
        <v>1</v>
      </c>
      <c r="G17" s="88">
        <v>580</v>
      </c>
      <c r="H17" s="88">
        <f t="shared" si="0"/>
        <v>200</v>
      </c>
    </row>
    <row r="18" spans="2:8">
      <c r="B18" t="s">
        <v>188</v>
      </c>
      <c r="C18" t="s">
        <v>213</v>
      </c>
      <c r="D18" t="s">
        <v>70</v>
      </c>
      <c r="E18" t="s">
        <v>371</v>
      </c>
      <c r="F18" s="88">
        <v>2</v>
      </c>
      <c r="G18" s="88">
        <v>540</v>
      </c>
      <c r="H18" s="88">
        <f t="shared" si="0"/>
        <v>400</v>
      </c>
    </row>
    <row r="19" spans="2:8">
      <c r="B19" t="s">
        <v>207</v>
      </c>
      <c r="C19" t="s">
        <v>212</v>
      </c>
      <c r="D19" t="s">
        <v>217</v>
      </c>
      <c r="E19" t="s">
        <v>370</v>
      </c>
      <c r="F19" s="88">
        <v>1</v>
      </c>
      <c r="G19" s="88">
        <v>450</v>
      </c>
      <c r="H19" s="88">
        <f t="shared" si="0"/>
        <v>200</v>
      </c>
    </row>
    <row r="20" spans="2:8">
      <c r="B20" t="s">
        <v>189</v>
      </c>
      <c r="C20" t="s">
        <v>214</v>
      </c>
      <c r="D20" t="s">
        <v>216</v>
      </c>
      <c r="E20" t="s">
        <v>370</v>
      </c>
      <c r="F20" s="88">
        <v>1</v>
      </c>
      <c r="G20" s="88">
        <v>123</v>
      </c>
      <c r="H20" s="88">
        <f t="shared" si="0"/>
        <v>200</v>
      </c>
    </row>
  </sheetData>
  <dataConsolidate/>
  <conditionalFormatting sqref="G3:G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{6F9DD961-EDEB-4A0F-AAD2-AD37E7B52C1B}</x14:id>
        </ext>
      </extLst>
    </cfRule>
  </conditionalFormatting>
  <conditionalFormatting sqref="F3:F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0">
    <cfRule type="cellIs" dxfId="0" priority="4" operator="equal">
      <formula>"топологія"</formula>
    </cfRule>
    <cfRule type="cellIs" dxfId="1" priority="3" operator="equal">
      <formula>"теорія чисел"</formula>
    </cfRule>
    <cfRule type="cellIs" dxfId="2" priority="2" operator="equal">
      <formula>"теорія ігор"</formula>
    </cfRule>
    <cfRule type="cellIs" dxfId="3" priority="1" operator="equal">
      <formula>"статистика"</formula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9DD961-EDEB-4A0F-AAD2-AD37E7B52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B1:J27"/>
  <sheetViews>
    <sheetView zoomScale="85" zoomScaleNormal="85" workbookViewId="0">
      <selection activeCell="H19" sqref="H19"/>
    </sheetView>
  </sheetViews>
  <sheetFormatPr defaultRowHeight="13.2"/>
  <cols>
    <col min="1" max="1" width="4.44140625" style="1" customWidth="1"/>
    <col min="2" max="2" width="6.109375" style="1" bestFit="1" customWidth="1"/>
    <col min="3" max="3" width="15.109375" style="1" bestFit="1" customWidth="1"/>
    <col min="4" max="4" width="12.44140625" style="1" customWidth="1"/>
    <col min="5" max="5" width="15.33203125" style="1" customWidth="1"/>
    <col min="6" max="6" width="6.44140625" style="1" customWidth="1"/>
    <col min="7" max="7" width="72" style="1" customWidth="1"/>
    <col min="8" max="8" width="11.88671875" style="1" customWidth="1"/>
    <col min="9" max="9" width="8.5546875" style="1" customWidth="1"/>
    <col min="10" max="257" width="9.109375" style="1"/>
    <col min="258" max="258" width="6.109375" style="1" bestFit="1" customWidth="1"/>
    <col min="259" max="259" width="15.109375" style="1" bestFit="1" customWidth="1"/>
    <col min="260" max="260" width="12.44140625" style="1" customWidth="1"/>
    <col min="261" max="261" width="15.33203125" style="1" customWidth="1"/>
    <col min="262" max="262" width="6.109375" style="1" customWidth="1"/>
    <col min="263" max="263" width="46.6640625" style="1" customWidth="1"/>
    <col min="264" max="264" width="11.88671875" style="1" customWidth="1"/>
    <col min="265" max="513" width="9.109375" style="1"/>
    <col min="514" max="514" width="6.109375" style="1" bestFit="1" customWidth="1"/>
    <col min="515" max="515" width="15.109375" style="1" bestFit="1" customWidth="1"/>
    <col min="516" max="516" width="12.44140625" style="1" customWidth="1"/>
    <col min="517" max="517" width="15.33203125" style="1" customWidth="1"/>
    <col min="518" max="518" width="6.109375" style="1" customWidth="1"/>
    <col min="519" max="519" width="46.6640625" style="1" customWidth="1"/>
    <col min="520" max="520" width="11.88671875" style="1" customWidth="1"/>
    <col min="521" max="769" width="9.109375" style="1"/>
    <col min="770" max="770" width="6.109375" style="1" bestFit="1" customWidth="1"/>
    <col min="771" max="771" width="15.109375" style="1" bestFit="1" customWidth="1"/>
    <col min="772" max="772" width="12.44140625" style="1" customWidth="1"/>
    <col min="773" max="773" width="15.33203125" style="1" customWidth="1"/>
    <col min="774" max="774" width="6.109375" style="1" customWidth="1"/>
    <col min="775" max="775" width="46.6640625" style="1" customWidth="1"/>
    <col min="776" max="776" width="11.88671875" style="1" customWidth="1"/>
    <col min="777" max="1025" width="9.109375" style="1"/>
    <col min="1026" max="1026" width="6.109375" style="1" bestFit="1" customWidth="1"/>
    <col min="1027" max="1027" width="15.109375" style="1" bestFit="1" customWidth="1"/>
    <col min="1028" max="1028" width="12.44140625" style="1" customWidth="1"/>
    <col min="1029" max="1029" width="15.33203125" style="1" customWidth="1"/>
    <col min="1030" max="1030" width="6.109375" style="1" customWidth="1"/>
    <col min="1031" max="1031" width="46.6640625" style="1" customWidth="1"/>
    <col min="1032" max="1032" width="11.88671875" style="1" customWidth="1"/>
    <col min="1033" max="1281" width="9.109375" style="1"/>
    <col min="1282" max="1282" width="6.109375" style="1" bestFit="1" customWidth="1"/>
    <col min="1283" max="1283" width="15.109375" style="1" bestFit="1" customWidth="1"/>
    <col min="1284" max="1284" width="12.44140625" style="1" customWidth="1"/>
    <col min="1285" max="1285" width="15.33203125" style="1" customWidth="1"/>
    <col min="1286" max="1286" width="6.109375" style="1" customWidth="1"/>
    <col min="1287" max="1287" width="46.6640625" style="1" customWidth="1"/>
    <col min="1288" max="1288" width="11.88671875" style="1" customWidth="1"/>
    <col min="1289" max="1537" width="9.109375" style="1"/>
    <col min="1538" max="1538" width="6.109375" style="1" bestFit="1" customWidth="1"/>
    <col min="1539" max="1539" width="15.109375" style="1" bestFit="1" customWidth="1"/>
    <col min="1540" max="1540" width="12.44140625" style="1" customWidth="1"/>
    <col min="1541" max="1541" width="15.33203125" style="1" customWidth="1"/>
    <col min="1542" max="1542" width="6.109375" style="1" customWidth="1"/>
    <col min="1543" max="1543" width="46.6640625" style="1" customWidth="1"/>
    <col min="1544" max="1544" width="11.88671875" style="1" customWidth="1"/>
    <col min="1545" max="1793" width="9.109375" style="1"/>
    <col min="1794" max="1794" width="6.109375" style="1" bestFit="1" customWidth="1"/>
    <col min="1795" max="1795" width="15.109375" style="1" bestFit="1" customWidth="1"/>
    <col min="1796" max="1796" width="12.44140625" style="1" customWidth="1"/>
    <col min="1797" max="1797" width="15.33203125" style="1" customWidth="1"/>
    <col min="1798" max="1798" width="6.109375" style="1" customWidth="1"/>
    <col min="1799" max="1799" width="46.6640625" style="1" customWidth="1"/>
    <col min="1800" max="1800" width="11.88671875" style="1" customWidth="1"/>
    <col min="1801" max="2049" width="9.109375" style="1"/>
    <col min="2050" max="2050" width="6.109375" style="1" bestFit="1" customWidth="1"/>
    <col min="2051" max="2051" width="15.109375" style="1" bestFit="1" customWidth="1"/>
    <col min="2052" max="2052" width="12.44140625" style="1" customWidth="1"/>
    <col min="2053" max="2053" width="15.33203125" style="1" customWidth="1"/>
    <col min="2054" max="2054" width="6.109375" style="1" customWidth="1"/>
    <col min="2055" max="2055" width="46.6640625" style="1" customWidth="1"/>
    <col min="2056" max="2056" width="11.88671875" style="1" customWidth="1"/>
    <col min="2057" max="2305" width="9.109375" style="1"/>
    <col min="2306" max="2306" width="6.109375" style="1" bestFit="1" customWidth="1"/>
    <col min="2307" max="2307" width="15.109375" style="1" bestFit="1" customWidth="1"/>
    <col min="2308" max="2308" width="12.44140625" style="1" customWidth="1"/>
    <col min="2309" max="2309" width="15.33203125" style="1" customWidth="1"/>
    <col min="2310" max="2310" width="6.109375" style="1" customWidth="1"/>
    <col min="2311" max="2311" width="46.6640625" style="1" customWidth="1"/>
    <col min="2312" max="2312" width="11.88671875" style="1" customWidth="1"/>
    <col min="2313" max="2561" width="9.109375" style="1"/>
    <col min="2562" max="2562" width="6.109375" style="1" bestFit="1" customWidth="1"/>
    <col min="2563" max="2563" width="15.109375" style="1" bestFit="1" customWidth="1"/>
    <col min="2564" max="2564" width="12.44140625" style="1" customWidth="1"/>
    <col min="2565" max="2565" width="15.33203125" style="1" customWidth="1"/>
    <col min="2566" max="2566" width="6.109375" style="1" customWidth="1"/>
    <col min="2567" max="2567" width="46.6640625" style="1" customWidth="1"/>
    <col min="2568" max="2568" width="11.88671875" style="1" customWidth="1"/>
    <col min="2569" max="2817" width="9.109375" style="1"/>
    <col min="2818" max="2818" width="6.109375" style="1" bestFit="1" customWidth="1"/>
    <col min="2819" max="2819" width="15.109375" style="1" bestFit="1" customWidth="1"/>
    <col min="2820" max="2820" width="12.44140625" style="1" customWidth="1"/>
    <col min="2821" max="2821" width="15.33203125" style="1" customWidth="1"/>
    <col min="2822" max="2822" width="6.109375" style="1" customWidth="1"/>
    <col min="2823" max="2823" width="46.6640625" style="1" customWidth="1"/>
    <col min="2824" max="2824" width="11.88671875" style="1" customWidth="1"/>
    <col min="2825" max="3073" width="9.109375" style="1"/>
    <col min="3074" max="3074" width="6.109375" style="1" bestFit="1" customWidth="1"/>
    <col min="3075" max="3075" width="15.109375" style="1" bestFit="1" customWidth="1"/>
    <col min="3076" max="3076" width="12.44140625" style="1" customWidth="1"/>
    <col min="3077" max="3077" width="15.33203125" style="1" customWidth="1"/>
    <col min="3078" max="3078" width="6.109375" style="1" customWidth="1"/>
    <col min="3079" max="3079" width="46.6640625" style="1" customWidth="1"/>
    <col min="3080" max="3080" width="11.88671875" style="1" customWidth="1"/>
    <col min="3081" max="3329" width="9.109375" style="1"/>
    <col min="3330" max="3330" width="6.109375" style="1" bestFit="1" customWidth="1"/>
    <col min="3331" max="3331" width="15.109375" style="1" bestFit="1" customWidth="1"/>
    <col min="3332" max="3332" width="12.44140625" style="1" customWidth="1"/>
    <col min="3333" max="3333" width="15.33203125" style="1" customWidth="1"/>
    <col min="3334" max="3334" width="6.109375" style="1" customWidth="1"/>
    <col min="3335" max="3335" width="46.6640625" style="1" customWidth="1"/>
    <col min="3336" max="3336" width="11.88671875" style="1" customWidth="1"/>
    <col min="3337" max="3585" width="9.109375" style="1"/>
    <col min="3586" max="3586" width="6.109375" style="1" bestFit="1" customWidth="1"/>
    <col min="3587" max="3587" width="15.109375" style="1" bestFit="1" customWidth="1"/>
    <col min="3588" max="3588" width="12.44140625" style="1" customWidth="1"/>
    <col min="3589" max="3589" width="15.33203125" style="1" customWidth="1"/>
    <col min="3590" max="3590" width="6.109375" style="1" customWidth="1"/>
    <col min="3591" max="3591" width="46.6640625" style="1" customWidth="1"/>
    <col min="3592" max="3592" width="11.88671875" style="1" customWidth="1"/>
    <col min="3593" max="3841" width="9.109375" style="1"/>
    <col min="3842" max="3842" width="6.109375" style="1" bestFit="1" customWidth="1"/>
    <col min="3843" max="3843" width="15.109375" style="1" bestFit="1" customWidth="1"/>
    <col min="3844" max="3844" width="12.44140625" style="1" customWidth="1"/>
    <col min="3845" max="3845" width="15.33203125" style="1" customWidth="1"/>
    <col min="3846" max="3846" width="6.109375" style="1" customWidth="1"/>
    <col min="3847" max="3847" width="46.6640625" style="1" customWidth="1"/>
    <col min="3848" max="3848" width="11.88671875" style="1" customWidth="1"/>
    <col min="3849" max="4097" width="9.109375" style="1"/>
    <col min="4098" max="4098" width="6.109375" style="1" bestFit="1" customWidth="1"/>
    <col min="4099" max="4099" width="15.109375" style="1" bestFit="1" customWidth="1"/>
    <col min="4100" max="4100" width="12.44140625" style="1" customWidth="1"/>
    <col min="4101" max="4101" width="15.33203125" style="1" customWidth="1"/>
    <col min="4102" max="4102" width="6.109375" style="1" customWidth="1"/>
    <col min="4103" max="4103" width="46.6640625" style="1" customWidth="1"/>
    <col min="4104" max="4104" width="11.88671875" style="1" customWidth="1"/>
    <col min="4105" max="4353" width="9.109375" style="1"/>
    <col min="4354" max="4354" width="6.109375" style="1" bestFit="1" customWidth="1"/>
    <col min="4355" max="4355" width="15.109375" style="1" bestFit="1" customWidth="1"/>
    <col min="4356" max="4356" width="12.44140625" style="1" customWidth="1"/>
    <col min="4357" max="4357" width="15.33203125" style="1" customWidth="1"/>
    <col min="4358" max="4358" width="6.109375" style="1" customWidth="1"/>
    <col min="4359" max="4359" width="46.6640625" style="1" customWidth="1"/>
    <col min="4360" max="4360" width="11.88671875" style="1" customWidth="1"/>
    <col min="4361" max="4609" width="9.109375" style="1"/>
    <col min="4610" max="4610" width="6.109375" style="1" bestFit="1" customWidth="1"/>
    <col min="4611" max="4611" width="15.109375" style="1" bestFit="1" customWidth="1"/>
    <col min="4612" max="4612" width="12.44140625" style="1" customWidth="1"/>
    <col min="4613" max="4613" width="15.33203125" style="1" customWidth="1"/>
    <col min="4614" max="4614" width="6.109375" style="1" customWidth="1"/>
    <col min="4615" max="4615" width="46.6640625" style="1" customWidth="1"/>
    <col min="4616" max="4616" width="11.88671875" style="1" customWidth="1"/>
    <col min="4617" max="4865" width="9.109375" style="1"/>
    <col min="4866" max="4866" width="6.109375" style="1" bestFit="1" customWidth="1"/>
    <col min="4867" max="4867" width="15.109375" style="1" bestFit="1" customWidth="1"/>
    <col min="4868" max="4868" width="12.44140625" style="1" customWidth="1"/>
    <col min="4869" max="4869" width="15.33203125" style="1" customWidth="1"/>
    <col min="4870" max="4870" width="6.109375" style="1" customWidth="1"/>
    <col min="4871" max="4871" width="46.6640625" style="1" customWidth="1"/>
    <col min="4872" max="4872" width="11.88671875" style="1" customWidth="1"/>
    <col min="4873" max="5121" width="9.109375" style="1"/>
    <col min="5122" max="5122" width="6.109375" style="1" bestFit="1" customWidth="1"/>
    <col min="5123" max="5123" width="15.109375" style="1" bestFit="1" customWidth="1"/>
    <col min="5124" max="5124" width="12.44140625" style="1" customWidth="1"/>
    <col min="5125" max="5125" width="15.33203125" style="1" customWidth="1"/>
    <col min="5126" max="5126" width="6.109375" style="1" customWidth="1"/>
    <col min="5127" max="5127" width="46.6640625" style="1" customWidth="1"/>
    <col min="5128" max="5128" width="11.88671875" style="1" customWidth="1"/>
    <col min="5129" max="5377" width="9.109375" style="1"/>
    <col min="5378" max="5378" width="6.109375" style="1" bestFit="1" customWidth="1"/>
    <col min="5379" max="5379" width="15.109375" style="1" bestFit="1" customWidth="1"/>
    <col min="5380" max="5380" width="12.44140625" style="1" customWidth="1"/>
    <col min="5381" max="5381" width="15.33203125" style="1" customWidth="1"/>
    <col min="5382" max="5382" width="6.109375" style="1" customWidth="1"/>
    <col min="5383" max="5383" width="46.6640625" style="1" customWidth="1"/>
    <col min="5384" max="5384" width="11.88671875" style="1" customWidth="1"/>
    <col min="5385" max="5633" width="9.109375" style="1"/>
    <col min="5634" max="5634" width="6.109375" style="1" bestFit="1" customWidth="1"/>
    <col min="5635" max="5635" width="15.109375" style="1" bestFit="1" customWidth="1"/>
    <col min="5636" max="5636" width="12.44140625" style="1" customWidth="1"/>
    <col min="5637" max="5637" width="15.33203125" style="1" customWidth="1"/>
    <col min="5638" max="5638" width="6.109375" style="1" customWidth="1"/>
    <col min="5639" max="5639" width="46.6640625" style="1" customWidth="1"/>
    <col min="5640" max="5640" width="11.88671875" style="1" customWidth="1"/>
    <col min="5641" max="5889" width="9.109375" style="1"/>
    <col min="5890" max="5890" width="6.109375" style="1" bestFit="1" customWidth="1"/>
    <col min="5891" max="5891" width="15.109375" style="1" bestFit="1" customWidth="1"/>
    <col min="5892" max="5892" width="12.44140625" style="1" customWidth="1"/>
    <col min="5893" max="5893" width="15.33203125" style="1" customWidth="1"/>
    <col min="5894" max="5894" width="6.109375" style="1" customWidth="1"/>
    <col min="5895" max="5895" width="46.6640625" style="1" customWidth="1"/>
    <col min="5896" max="5896" width="11.88671875" style="1" customWidth="1"/>
    <col min="5897" max="6145" width="9.109375" style="1"/>
    <col min="6146" max="6146" width="6.109375" style="1" bestFit="1" customWidth="1"/>
    <col min="6147" max="6147" width="15.109375" style="1" bestFit="1" customWidth="1"/>
    <col min="6148" max="6148" width="12.44140625" style="1" customWidth="1"/>
    <col min="6149" max="6149" width="15.33203125" style="1" customWidth="1"/>
    <col min="6150" max="6150" width="6.109375" style="1" customWidth="1"/>
    <col min="6151" max="6151" width="46.6640625" style="1" customWidth="1"/>
    <col min="6152" max="6152" width="11.88671875" style="1" customWidth="1"/>
    <col min="6153" max="6401" width="9.109375" style="1"/>
    <col min="6402" max="6402" width="6.109375" style="1" bestFit="1" customWidth="1"/>
    <col min="6403" max="6403" width="15.109375" style="1" bestFit="1" customWidth="1"/>
    <col min="6404" max="6404" width="12.44140625" style="1" customWidth="1"/>
    <col min="6405" max="6405" width="15.33203125" style="1" customWidth="1"/>
    <col min="6406" max="6406" width="6.109375" style="1" customWidth="1"/>
    <col min="6407" max="6407" width="46.6640625" style="1" customWidth="1"/>
    <col min="6408" max="6408" width="11.88671875" style="1" customWidth="1"/>
    <col min="6409" max="6657" width="9.109375" style="1"/>
    <col min="6658" max="6658" width="6.109375" style="1" bestFit="1" customWidth="1"/>
    <col min="6659" max="6659" width="15.109375" style="1" bestFit="1" customWidth="1"/>
    <col min="6660" max="6660" width="12.44140625" style="1" customWidth="1"/>
    <col min="6661" max="6661" width="15.33203125" style="1" customWidth="1"/>
    <col min="6662" max="6662" width="6.109375" style="1" customWidth="1"/>
    <col min="6663" max="6663" width="46.6640625" style="1" customWidth="1"/>
    <col min="6664" max="6664" width="11.88671875" style="1" customWidth="1"/>
    <col min="6665" max="6913" width="9.109375" style="1"/>
    <col min="6914" max="6914" width="6.109375" style="1" bestFit="1" customWidth="1"/>
    <col min="6915" max="6915" width="15.109375" style="1" bestFit="1" customWidth="1"/>
    <col min="6916" max="6916" width="12.44140625" style="1" customWidth="1"/>
    <col min="6917" max="6917" width="15.33203125" style="1" customWidth="1"/>
    <col min="6918" max="6918" width="6.109375" style="1" customWidth="1"/>
    <col min="6919" max="6919" width="46.6640625" style="1" customWidth="1"/>
    <col min="6920" max="6920" width="11.88671875" style="1" customWidth="1"/>
    <col min="6921" max="7169" width="9.109375" style="1"/>
    <col min="7170" max="7170" width="6.109375" style="1" bestFit="1" customWidth="1"/>
    <col min="7171" max="7171" width="15.109375" style="1" bestFit="1" customWidth="1"/>
    <col min="7172" max="7172" width="12.44140625" style="1" customWidth="1"/>
    <col min="7173" max="7173" width="15.33203125" style="1" customWidth="1"/>
    <col min="7174" max="7174" width="6.109375" style="1" customWidth="1"/>
    <col min="7175" max="7175" width="46.6640625" style="1" customWidth="1"/>
    <col min="7176" max="7176" width="11.88671875" style="1" customWidth="1"/>
    <col min="7177" max="7425" width="9.109375" style="1"/>
    <col min="7426" max="7426" width="6.109375" style="1" bestFit="1" customWidth="1"/>
    <col min="7427" max="7427" width="15.109375" style="1" bestFit="1" customWidth="1"/>
    <col min="7428" max="7428" width="12.44140625" style="1" customWidth="1"/>
    <col min="7429" max="7429" width="15.33203125" style="1" customWidth="1"/>
    <col min="7430" max="7430" width="6.109375" style="1" customWidth="1"/>
    <col min="7431" max="7431" width="46.6640625" style="1" customWidth="1"/>
    <col min="7432" max="7432" width="11.88671875" style="1" customWidth="1"/>
    <col min="7433" max="7681" width="9.109375" style="1"/>
    <col min="7682" max="7682" width="6.109375" style="1" bestFit="1" customWidth="1"/>
    <col min="7683" max="7683" width="15.109375" style="1" bestFit="1" customWidth="1"/>
    <col min="7684" max="7684" width="12.44140625" style="1" customWidth="1"/>
    <col min="7685" max="7685" width="15.33203125" style="1" customWidth="1"/>
    <col min="7686" max="7686" width="6.109375" style="1" customWidth="1"/>
    <col min="7687" max="7687" width="46.6640625" style="1" customWidth="1"/>
    <col min="7688" max="7688" width="11.88671875" style="1" customWidth="1"/>
    <col min="7689" max="7937" width="9.109375" style="1"/>
    <col min="7938" max="7938" width="6.109375" style="1" bestFit="1" customWidth="1"/>
    <col min="7939" max="7939" width="15.109375" style="1" bestFit="1" customWidth="1"/>
    <col min="7940" max="7940" width="12.44140625" style="1" customWidth="1"/>
    <col min="7941" max="7941" width="15.33203125" style="1" customWidth="1"/>
    <col min="7942" max="7942" width="6.109375" style="1" customWidth="1"/>
    <col min="7943" max="7943" width="46.6640625" style="1" customWidth="1"/>
    <col min="7944" max="7944" width="11.88671875" style="1" customWidth="1"/>
    <col min="7945" max="8193" width="9.109375" style="1"/>
    <col min="8194" max="8194" width="6.109375" style="1" bestFit="1" customWidth="1"/>
    <col min="8195" max="8195" width="15.109375" style="1" bestFit="1" customWidth="1"/>
    <col min="8196" max="8196" width="12.44140625" style="1" customWidth="1"/>
    <col min="8197" max="8197" width="15.33203125" style="1" customWidth="1"/>
    <col min="8198" max="8198" width="6.109375" style="1" customWidth="1"/>
    <col min="8199" max="8199" width="46.6640625" style="1" customWidth="1"/>
    <col min="8200" max="8200" width="11.88671875" style="1" customWidth="1"/>
    <col min="8201" max="8449" width="9.109375" style="1"/>
    <col min="8450" max="8450" width="6.109375" style="1" bestFit="1" customWidth="1"/>
    <col min="8451" max="8451" width="15.109375" style="1" bestFit="1" customWidth="1"/>
    <col min="8452" max="8452" width="12.44140625" style="1" customWidth="1"/>
    <col min="8453" max="8453" width="15.33203125" style="1" customWidth="1"/>
    <col min="8454" max="8454" width="6.109375" style="1" customWidth="1"/>
    <col min="8455" max="8455" width="46.6640625" style="1" customWidth="1"/>
    <col min="8456" max="8456" width="11.88671875" style="1" customWidth="1"/>
    <col min="8457" max="8705" width="9.109375" style="1"/>
    <col min="8706" max="8706" width="6.109375" style="1" bestFit="1" customWidth="1"/>
    <col min="8707" max="8707" width="15.109375" style="1" bestFit="1" customWidth="1"/>
    <col min="8708" max="8708" width="12.44140625" style="1" customWidth="1"/>
    <col min="8709" max="8709" width="15.33203125" style="1" customWidth="1"/>
    <col min="8710" max="8710" width="6.109375" style="1" customWidth="1"/>
    <col min="8711" max="8711" width="46.6640625" style="1" customWidth="1"/>
    <col min="8712" max="8712" width="11.88671875" style="1" customWidth="1"/>
    <col min="8713" max="8961" width="9.109375" style="1"/>
    <col min="8962" max="8962" width="6.109375" style="1" bestFit="1" customWidth="1"/>
    <col min="8963" max="8963" width="15.109375" style="1" bestFit="1" customWidth="1"/>
    <col min="8964" max="8964" width="12.44140625" style="1" customWidth="1"/>
    <col min="8965" max="8965" width="15.33203125" style="1" customWidth="1"/>
    <col min="8966" max="8966" width="6.109375" style="1" customWidth="1"/>
    <col min="8967" max="8967" width="46.6640625" style="1" customWidth="1"/>
    <col min="8968" max="8968" width="11.88671875" style="1" customWidth="1"/>
    <col min="8969" max="9217" width="9.109375" style="1"/>
    <col min="9218" max="9218" width="6.109375" style="1" bestFit="1" customWidth="1"/>
    <col min="9219" max="9219" width="15.109375" style="1" bestFit="1" customWidth="1"/>
    <col min="9220" max="9220" width="12.44140625" style="1" customWidth="1"/>
    <col min="9221" max="9221" width="15.33203125" style="1" customWidth="1"/>
    <col min="9222" max="9222" width="6.109375" style="1" customWidth="1"/>
    <col min="9223" max="9223" width="46.6640625" style="1" customWidth="1"/>
    <col min="9224" max="9224" width="11.88671875" style="1" customWidth="1"/>
    <col min="9225" max="9473" width="9.109375" style="1"/>
    <col min="9474" max="9474" width="6.109375" style="1" bestFit="1" customWidth="1"/>
    <col min="9475" max="9475" width="15.109375" style="1" bestFit="1" customWidth="1"/>
    <col min="9476" max="9476" width="12.44140625" style="1" customWidth="1"/>
    <col min="9477" max="9477" width="15.33203125" style="1" customWidth="1"/>
    <col min="9478" max="9478" width="6.109375" style="1" customWidth="1"/>
    <col min="9479" max="9479" width="46.6640625" style="1" customWidth="1"/>
    <col min="9480" max="9480" width="11.88671875" style="1" customWidth="1"/>
    <col min="9481" max="9729" width="9.109375" style="1"/>
    <col min="9730" max="9730" width="6.109375" style="1" bestFit="1" customWidth="1"/>
    <col min="9731" max="9731" width="15.109375" style="1" bestFit="1" customWidth="1"/>
    <col min="9732" max="9732" width="12.44140625" style="1" customWidth="1"/>
    <col min="9733" max="9733" width="15.33203125" style="1" customWidth="1"/>
    <col min="9734" max="9734" width="6.109375" style="1" customWidth="1"/>
    <col min="9735" max="9735" width="46.6640625" style="1" customWidth="1"/>
    <col min="9736" max="9736" width="11.88671875" style="1" customWidth="1"/>
    <col min="9737" max="9985" width="9.109375" style="1"/>
    <col min="9986" max="9986" width="6.109375" style="1" bestFit="1" customWidth="1"/>
    <col min="9987" max="9987" width="15.109375" style="1" bestFit="1" customWidth="1"/>
    <col min="9988" max="9988" width="12.44140625" style="1" customWidth="1"/>
    <col min="9989" max="9989" width="15.33203125" style="1" customWidth="1"/>
    <col min="9990" max="9990" width="6.109375" style="1" customWidth="1"/>
    <col min="9991" max="9991" width="46.6640625" style="1" customWidth="1"/>
    <col min="9992" max="9992" width="11.88671875" style="1" customWidth="1"/>
    <col min="9993" max="10241" width="9.109375" style="1"/>
    <col min="10242" max="10242" width="6.109375" style="1" bestFit="1" customWidth="1"/>
    <col min="10243" max="10243" width="15.109375" style="1" bestFit="1" customWidth="1"/>
    <col min="10244" max="10244" width="12.44140625" style="1" customWidth="1"/>
    <col min="10245" max="10245" width="15.33203125" style="1" customWidth="1"/>
    <col min="10246" max="10246" width="6.109375" style="1" customWidth="1"/>
    <col min="10247" max="10247" width="46.6640625" style="1" customWidth="1"/>
    <col min="10248" max="10248" width="11.88671875" style="1" customWidth="1"/>
    <col min="10249" max="10497" width="9.109375" style="1"/>
    <col min="10498" max="10498" width="6.109375" style="1" bestFit="1" customWidth="1"/>
    <col min="10499" max="10499" width="15.109375" style="1" bestFit="1" customWidth="1"/>
    <col min="10500" max="10500" width="12.44140625" style="1" customWidth="1"/>
    <col min="10501" max="10501" width="15.33203125" style="1" customWidth="1"/>
    <col min="10502" max="10502" width="6.109375" style="1" customWidth="1"/>
    <col min="10503" max="10503" width="46.6640625" style="1" customWidth="1"/>
    <col min="10504" max="10504" width="11.88671875" style="1" customWidth="1"/>
    <col min="10505" max="10753" width="9.109375" style="1"/>
    <col min="10754" max="10754" width="6.109375" style="1" bestFit="1" customWidth="1"/>
    <col min="10755" max="10755" width="15.109375" style="1" bestFit="1" customWidth="1"/>
    <col min="10756" max="10756" width="12.44140625" style="1" customWidth="1"/>
    <col min="10757" max="10757" width="15.33203125" style="1" customWidth="1"/>
    <col min="10758" max="10758" width="6.109375" style="1" customWidth="1"/>
    <col min="10759" max="10759" width="46.6640625" style="1" customWidth="1"/>
    <col min="10760" max="10760" width="11.88671875" style="1" customWidth="1"/>
    <col min="10761" max="11009" width="9.109375" style="1"/>
    <col min="11010" max="11010" width="6.109375" style="1" bestFit="1" customWidth="1"/>
    <col min="11011" max="11011" width="15.109375" style="1" bestFit="1" customWidth="1"/>
    <col min="11012" max="11012" width="12.44140625" style="1" customWidth="1"/>
    <col min="11013" max="11013" width="15.33203125" style="1" customWidth="1"/>
    <col min="11014" max="11014" width="6.109375" style="1" customWidth="1"/>
    <col min="11015" max="11015" width="46.6640625" style="1" customWidth="1"/>
    <col min="11016" max="11016" width="11.88671875" style="1" customWidth="1"/>
    <col min="11017" max="11265" width="9.109375" style="1"/>
    <col min="11266" max="11266" width="6.109375" style="1" bestFit="1" customWidth="1"/>
    <col min="11267" max="11267" width="15.109375" style="1" bestFit="1" customWidth="1"/>
    <col min="11268" max="11268" width="12.44140625" style="1" customWidth="1"/>
    <col min="11269" max="11269" width="15.33203125" style="1" customWidth="1"/>
    <col min="11270" max="11270" width="6.109375" style="1" customWidth="1"/>
    <col min="11271" max="11271" width="46.6640625" style="1" customWidth="1"/>
    <col min="11272" max="11272" width="11.88671875" style="1" customWidth="1"/>
    <col min="11273" max="11521" width="9.109375" style="1"/>
    <col min="11522" max="11522" width="6.109375" style="1" bestFit="1" customWidth="1"/>
    <col min="11523" max="11523" width="15.109375" style="1" bestFit="1" customWidth="1"/>
    <col min="11524" max="11524" width="12.44140625" style="1" customWidth="1"/>
    <col min="11525" max="11525" width="15.33203125" style="1" customWidth="1"/>
    <col min="11526" max="11526" width="6.109375" style="1" customWidth="1"/>
    <col min="11527" max="11527" width="46.6640625" style="1" customWidth="1"/>
    <col min="11528" max="11528" width="11.88671875" style="1" customWidth="1"/>
    <col min="11529" max="11777" width="9.109375" style="1"/>
    <col min="11778" max="11778" width="6.109375" style="1" bestFit="1" customWidth="1"/>
    <col min="11779" max="11779" width="15.109375" style="1" bestFit="1" customWidth="1"/>
    <col min="11780" max="11780" width="12.44140625" style="1" customWidth="1"/>
    <col min="11781" max="11781" width="15.33203125" style="1" customWidth="1"/>
    <col min="11782" max="11782" width="6.109375" style="1" customWidth="1"/>
    <col min="11783" max="11783" width="46.6640625" style="1" customWidth="1"/>
    <col min="11784" max="11784" width="11.88671875" style="1" customWidth="1"/>
    <col min="11785" max="12033" width="9.109375" style="1"/>
    <col min="12034" max="12034" width="6.109375" style="1" bestFit="1" customWidth="1"/>
    <col min="12035" max="12035" width="15.109375" style="1" bestFit="1" customWidth="1"/>
    <col min="12036" max="12036" width="12.44140625" style="1" customWidth="1"/>
    <col min="12037" max="12037" width="15.33203125" style="1" customWidth="1"/>
    <col min="12038" max="12038" width="6.109375" style="1" customWidth="1"/>
    <col min="12039" max="12039" width="46.6640625" style="1" customWidth="1"/>
    <col min="12040" max="12040" width="11.88671875" style="1" customWidth="1"/>
    <col min="12041" max="12289" width="9.109375" style="1"/>
    <col min="12290" max="12290" width="6.109375" style="1" bestFit="1" customWidth="1"/>
    <col min="12291" max="12291" width="15.109375" style="1" bestFit="1" customWidth="1"/>
    <col min="12292" max="12292" width="12.44140625" style="1" customWidth="1"/>
    <col min="12293" max="12293" width="15.33203125" style="1" customWidth="1"/>
    <col min="12294" max="12294" width="6.109375" style="1" customWidth="1"/>
    <col min="12295" max="12295" width="46.6640625" style="1" customWidth="1"/>
    <col min="12296" max="12296" width="11.88671875" style="1" customWidth="1"/>
    <col min="12297" max="12545" width="9.109375" style="1"/>
    <col min="12546" max="12546" width="6.109375" style="1" bestFit="1" customWidth="1"/>
    <col min="12547" max="12547" width="15.109375" style="1" bestFit="1" customWidth="1"/>
    <col min="12548" max="12548" width="12.44140625" style="1" customWidth="1"/>
    <col min="12549" max="12549" width="15.33203125" style="1" customWidth="1"/>
    <col min="12550" max="12550" width="6.109375" style="1" customWidth="1"/>
    <col min="12551" max="12551" width="46.6640625" style="1" customWidth="1"/>
    <col min="12552" max="12552" width="11.88671875" style="1" customWidth="1"/>
    <col min="12553" max="12801" width="9.109375" style="1"/>
    <col min="12802" max="12802" width="6.109375" style="1" bestFit="1" customWidth="1"/>
    <col min="12803" max="12803" width="15.109375" style="1" bestFit="1" customWidth="1"/>
    <col min="12804" max="12804" width="12.44140625" style="1" customWidth="1"/>
    <col min="12805" max="12805" width="15.33203125" style="1" customWidth="1"/>
    <col min="12806" max="12806" width="6.109375" style="1" customWidth="1"/>
    <col min="12807" max="12807" width="46.6640625" style="1" customWidth="1"/>
    <col min="12808" max="12808" width="11.88671875" style="1" customWidth="1"/>
    <col min="12809" max="13057" width="9.109375" style="1"/>
    <col min="13058" max="13058" width="6.109375" style="1" bestFit="1" customWidth="1"/>
    <col min="13059" max="13059" width="15.109375" style="1" bestFit="1" customWidth="1"/>
    <col min="13060" max="13060" width="12.44140625" style="1" customWidth="1"/>
    <col min="13061" max="13061" width="15.33203125" style="1" customWidth="1"/>
    <col min="13062" max="13062" width="6.109375" style="1" customWidth="1"/>
    <col min="13063" max="13063" width="46.6640625" style="1" customWidth="1"/>
    <col min="13064" max="13064" width="11.88671875" style="1" customWidth="1"/>
    <col min="13065" max="13313" width="9.109375" style="1"/>
    <col min="13314" max="13314" width="6.109375" style="1" bestFit="1" customWidth="1"/>
    <col min="13315" max="13315" width="15.109375" style="1" bestFit="1" customWidth="1"/>
    <col min="13316" max="13316" width="12.44140625" style="1" customWidth="1"/>
    <col min="13317" max="13317" width="15.33203125" style="1" customWidth="1"/>
    <col min="13318" max="13318" width="6.109375" style="1" customWidth="1"/>
    <col min="13319" max="13319" width="46.6640625" style="1" customWidth="1"/>
    <col min="13320" max="13320" width="11.88671875" style="1" customWidth="1"/>
    <col min="13321" max="13569" width="9.109375" style="1"/>
    <col min="13570" max="13570" width="6.109375" style="1" bestFit="1" customWidth="1"/>
    <col min="13571" max="13571" width="15.109375" style="1" bestFit="1" customWidth="1"/>
    <col min="13572" max="13572" width="12.44140625" style="1" customWidth="1"/>
    <col min="13573" max="13573" width="15.33203125" style="1" customWidth="1"/>
    <col min="13574" max="13574" width="6.109375" style="1" customWidth="1"/>
    <col min="13575" max="13575" width="46.6640625" style="1" customWidth="1"/>
    <col min="13576" max="13576" width="11.88671875" style="1" customWidth="1"/>
    <col min="13577" max="13825" width="9.109375" style="1"/>
    <col min="13826" max="13826" width="6.109375" style="1" bestFit="1" customWidth="1"/>
    <col min="13827" max="13827" width="15.109375" style="1" bestFit="1" customWidth="1"/>
    <col min="13828" max="13828" width="12.44140625" style="1" customWidth="1"/>
    <col min="13829" max="13829" width="15.33203125" style="1" customWidth="1"/>
    <col min="13830" max="13830" width="6.109375" style="1" customWidth="1"/>
    <col min="13831" max="13831" width="46.6640625" style="1" customWidth="1"/>
    <col min="13832" max="13832" width="11.88671875" style="1" customWidth="1"/>
    <col min="13833" max="14081" width="9.109375" style="1"/>
    <col min="14082" max="14082" width="6.109375" style="1" bestFit="1" customWidth="1"/>
    <col min="14083" max="14083" width="15.109375" style="1" bestFit="1" customWidth="1"/>
    <col min="14084" max="14084" width="12.44140625" style="1" customWidth="1"/>
    <col min="14085" max="14085" width="15.33203125" style="1" customWidth="1"/>
    <col min="14086" max="14086" width="6.109375" style="1" customWidth="1"/>
    <col min="14087" max="14087" width="46.6640625" style="1" customWidth="1"/>
    <col min="14088" max="14088" width="11.88671875" style="1" customWidth="1"/>
    <col min="14089" max="14337" width="9.109375" style="1"/>
    <col min="14338" max="14338" width="6.109375" style="1" bestFit="1" customWidth="1"/>
    <col min="14339" max="14339" width="15.109375" style="1" bestFit="1" customWidth="1"/>
    <col min="14340" max="14340" width="12.44140625" style="1" customWidth="1"/>
    <col min="14341" max="14341" width="15.33203125" style="1" customWidth="1"/>
    <col min="14342" max="14342" width="6.109375" style="1" customWidth="1"/>
    <col min="14343" max="14343" width="46.6640625" style="1" customWidth="1"/>
    <col min="14344" max="14344" width="11.88671875" style="1" customWidth="1"/>
    <col min="14345" max="14593" width="9.109375" style="1"/>
    <col min="14594" max="14594" width="6.109375" style="1" bestFit="1" customWidth="1"/>
    <col min="14595" max="14595" width="15.109375" style="1" bestFit="1" customWidth="1"/>
    <col min="14596" max="14596" width="12.44140625" style="1" customWidth="1"/>
    <col min="14597" max="14597" width="15.33203125" style="1" customWidth="1"/>
    <col min="14598" max="14598" width="6.109375" style="1" customWidth="1"/>
    <col min="14599" max="14599" width="46.6640625" style="1" customWidth="1"/>
    <col min="14600" max="14600" width="11.88671875" style="1" customWidth="1"/>
    <col min="14601" max="14849" width="9.109375" style="1"/>
    <col min="14850" max="14850" width="6.109375" style="1" bestFit="1" customWidth="1"/>
    <col min="14851" max="14851" width="15.109375" style="1" bestFit="1" customWidth="1"/>
    <col min="14852" max="14852" width="12.44140625" style="1" customWidth="1"/>
    <col min="14853" max="14853" width="15.33203125" style="1" customWidth="1"/>
    <col min="14854" max="14854" width="6.109375" style="1" customWidth="1"/>
    <col min="14855" max="14855" width="46.6640625" style="1" customWidth="1"/>
    <col min="14856" max="14856" width="11.88671875" style="1" customWidth="1"/>
    <col min="14857" max="15105" width="9.109375" style="1"/>
    <col min="15106" max="15106" width="6.109375" style="1" bestFit="1" customWidth="1"/>
    <col min="15107" max="15107" width="15.109375" style="1" bestFit="1" customWidth="1"/>
    <col min="15108" max="15108" width="12.44140625" style="1" customWidth="1"/>
    <col min="15109" max="15109" width="15.33203125" style="1" customWidth="1"/>
    <col min="15110" max="15110" width="6.109375" style="1" customWidth="1"/>
    <col min="15111" max="15111" width="46.6640625" style="1" customWidth="1"/>
    <col min="15112" max="15112" width="11.88671875" style="1" customWidth="1"/>
    <col min="15113" max="15361" width="9.109375" style="1"/>
    <col min="15362" max="15362" width="6.109375" style="1" bestFit="1" customWidth="1"/>
    <col min="15363" max="15363" width="15.109375" style="1" bestFit="1" customWidth="1"/>
    <col min="15364" max="15364" width="12.44140625" style="1" customWidth="1"/>
    <col min="15365" max="15365" width="15.33203125" style="1" customWidth="1"/>
    <col min="15366" max="15366" width="6.109375" style="1" customWidth="1"/>
    <col min="15367" max="15367" width="46.6640625" style="1" customWidth="1"/>
    <col min="15368" max="15368" width="11.88671875" style="1" customWidth="1"/>
    <col min="15369" max="15617" width="9.109375" style="1"/>
    <col min="15618" max="15618" width="6.109375" style="1" bestFit="1" customWidth="1"/>
    <col min="15619" max="15619" width="15.109375" style="1" bestFit="1" customWidth="1"/>
    <col min="15620" max="15620" width="12.44140625" style="1" customWidth="1"/>
    <col min="15621" max="15621" width="15.33203125" style="1" customWidth="1"/>
    <col min="15622" max="15622" width="6.109375" style="1" customWidth="1"/>
    <col min="15623" max="15623" width="46.6640625" style="1" customWidth="1"/>
    <col min="15624" max="15624" width="11.88671875" style="1" customWidth="1"/>
    <col min="15625" max="15873" width="9.109375" style="1"/>
    <col min="15874" max="15874" width="6.109375" style="1" bestFit="1" customWidth="1"/>
    <col min="15875" max="15875" width="15.109375" style="1" bestFit="1" customWidth="1"/>
    <col min="15876" max="15876" width="12.44140625" style="1" customWidth="1"/>
    <col min="15877" max="15877" width="15.33203125" style="1" customWidth="1"/>
    <col min="15878" max="15878" width="6.109375" style="1" customWidth="1"/>
    <col min="15879" max="15879" width="46.6640625" style="1" customWidth="1"/>
    <col min="15880" max="15880" width="11.88671875" style="1" customWidth="1"/>
    <col min="15881" max="16129" width="9.109375" style="1"/>
    <col min="16130" max="16130" width="6.109375" style="1" bestFit="1" customWidth="1"/>
    <col min="16131" max="16131" width="15.109375" style="1" bestFit="1" customWidth="1"/>
    <col min="16132" max="16132" width="12.44140625" style="1" customWidth="1"/>
    <col min="16133" max="16133" width="15.33203125" style="1" customWidth="1"/>
    <col min="16134" max="16134" width="6.109375" style="1" customWidth="1"/>
    <col min="16135" max="16135" width="46.6640625" style="1" customWidth="1"/>
    <col min="16136" max="16136" width="11.88671875" style="1" customWidth="1"/>
    <col min="16137" max="16384" width="9.109375" style="1"/>
  </cols>
  <sheetData>
    <row r="1" spans="2:10" ht="13.8" thickBot="1"/>
    <row r="2" spans="2:10" ht="18.600000000000001" customHeight="1" thickBot="1">
      <c r="B2" s="104" t="s">
        <v>8</v>
      </c>
      <c r="C2" s="105" t="s">
        <v>218</v>
      </c>
      <c r="D2" s="105" t="s">
        <v>219</v>
      </c>
      <c r="E2" s="106" t="s">
        <v>220</v>
      </c>
    </row>
    <row r="3" spans="2:10" ht="15.6">
      <c r="B3" s="118">
        <v>1</v>
      </c>
      <c r="C3" s="119" t="s">
        <v>221</v>
      </c>
      <c r="D3" s="120">
        <v>60</v>
      </c>
      <c r="E3" s="121">
        <v>38261</v>
      </c>
      <c r="G3" s="4"/>
    </row>
    <row r="4" spans="2:10" ht="16.2" thickBot="1">
      <c r="B4" s="118">
        <v>2</v>
      </c>
      <c r="C4" s="119" t="s">
        <v>222</v>
      </c>
      <c r="D4" s="120">
        <v>40</v>
      </c>
      <c r="E4" s="122">
        <v>38262</v>
      </c>
      <c r="H4" s="5"/>
    </row>
    <row r="5" spans="2:10" ht="16.2" thickBot="1">
      <c r="B5" s="118">
        <v>3</v>
      </c>
      <c r="C5" s="119" t="s">
        <v>9</v>
      </c>
      <c r="D5" s="120">
        <v>35</v>
      </c>
      <c r="E5" s="122">
        <v>38263</v>
      </c>
      <c r="G5" s="110" t="s">
        <v>194</v>
      </c>
      <c r="H5" s="108">
        <f>SUMIF(C3:C27,C7,D3:D27)</f>
        <v>156</v>
      </c>
      <c r="J5" s="6"/>
    </row>
    <row r="6" spans="2:10" ht="16.2" thickBot="1">
      <c r="B6" s="118">
        <v>4</v>
      </c>
      <c r="C6" s="119" t="s">
        <v>223</v>
      </c>
      <c r="D6" s="120">
        <v>45</v>
      </c>
      <c r="E6" s="122">
        <v>38263</v>
      </c>
      <c r="G6" s="110" t="s">
        <v>195</v>
      </c>
      <c r="H6" s="109">
        <f>SUMIFS(D3:D27,C3:C27,C7,E3:E27,"&gt;=10.10.2004")</f>
        <v>73</v>
      </c>
      <c r="J6" s="6"/>
    </row>
    <row r="7" spans="2:10" ht="15.6">
      <c r="B7" s="118">
        <v>5</v>
      </c>
      <c r="C7" s="119" t="s">
        <v>224</v>
      </c>
      <c r="D7" s="120">
        <v>23</v>
      </c>
      <c r="E7" s="122">
        <v>38263</v>
      </c>
    </row>
    <row r="8" spans="2:10" ht="15.6">
      <c r="B8" s="118">
        <v>6</v>
      </c>
      <c r="C8" s="119" t="s">
        <v>9</v>
      </c>
      <c r="D8" s="120">
        <v>36</v>
      </c>
      <c r="E8" s="122">
        <v>38263</v>
      </c>
      <c r="J8" s="6"/>
    </row>
    <row r="9" spans="2:10" ht="15.6">
      <c r="B9" s="118">
        <v>7</v>
      </c>
      <c r="C9" s="119" t="s">
        <v>224</v>
      </c>
      <c r="D9" s="120">
        <v>60</v>
      </c>
      <c r="E9" s="122">
        <v>38267</v>
      </c>
      <c r="J9" s="6"/>
    </row>
    <row r="10" spans="2:10" ht="15.6">
      <c r="B10" s="118">
        <v>8</v>
      </c>
      <c r="C10" s="119" t="s">
        <v>10</v>
      </c>
      <c r="D10" s="120">
        <v>10</v>
      </c>
      <c r="E10" s="122">
        <v>38268</v>
      </c>
      <c r="G10" s="4"/>
      <c r="J10" s="6"/>
    </row>
    <row r="11" spans="2:10" ht="15.6">
      <c r="B11" s="118">
        <v>9</v>
      </c>
      <c r="C11" s="119" t="s">
        <v>9</v>
      </c>
      <c r="D11" s="120">
        <v>5</v>
      </c>
      <c r="E11" s="122">
        <v>38269</v>
      </c>
    </row>
    <row r="12" spans="2:10" ht="15.6">
      <c r="B12" s="118">
        <v>10</v>
      </c>
      <c r="C12" s="119" t="s">
        <v>11</v>
      </c>
      <c r="D12" s="120">
        <v>15</v>
      </c>
      <c r="E12" s="122">
        <v>38270</v>
      </c>
    </row>
    <row r="13" spans="2:10" ht="15.6">
      <c r="B13" s="118">
        <v>11</v>
      </c>
      <c r="C13" s="119" t="s">
        <v>12</v>
      </c>
      <c r="D13" s="120">
        <v>14</v>
      </c>
      <c r="E13" s="122">
        <v>38270</v>
      </c>
    </row>
    <row r="14" spans="2:10" ht="15.6">
      <c r="B14" s="118">
        <v>12</v>
      </c>
      <c r="C14" s="119" t="s">
        <v>13</v>
      </c>
      <c r="D14" s="120">
        <v>48</v>
      </c>
      <c r="E14" s="122">
        <v>38272</v>
      </c>
    </row>
    <row r="15" spans="2:10" ht="16.2" thickBot="1">
      <c r="B15" s="118">
        <v>13</v>
      </c>
      <c r="C15" s="119" t="s">
        <v>224</v>
      </c>
      <c r="D15" s="120">
        <v>15</v>
      </c>
      <c r="E15" s="122">
        <v>38272</v>
      </c>
      <c r="J15" s="6"/>
    </row>
    <row r="16" spans="2:10" ht="16.2" thickBot="1">
      <c r="B16" s="118">
        <v>14</v>
      </c>
      <c r="C16" s="119" t="s">
        <v>224</v>
      </c>
      <c r="D16" s="120">
        <v>13</v>
      </c>
      <c r="E16" s="122">
        <v>38272</v>
      </c>
      <c r="G16" s="110" t="s">
        <v>196</v>
      </c>
      <c r="H16" s="108">
        <f>COUNTIF(C3:C27,C7)</f>
        <v>5</v>
      </c>
      <c r="J16" s="6"/>
    </row>
    <row r="17" spans="2:10" ht="16.2" thickBot="1">
      <c r="B17" s="118">
        <v>15</v>
      </c>
      <c r="C17" s="119" t="s">
        <v>14</v>
      </c>
      <c r="D17" s="120">
        <v>42</v>
      </c>
      <c r="E17" s="122">
        <v>38272</v>
      </c>
      <c r="G17" s="110" t="s">
        <v>197</v>
      </c>
      <c r="H17" s="108">
        <f>COUNTIF(D3:D27,"&lt;50")</f>
        <v>19</v>
      </c>
      <c r="J17" s="6"/>
    </row>
    <row r="18" spans="2:10" ht="16.2" thickBot="1">
      <c r="B18" s="118">
        <v>16</v>
      </c>
      <c r="C18" s="119" t="s">
        <v>15</v>
      </c>
      <c r="D18" s="120">
        <v>26</v>
      </c>
      <c r="E18" s="122">
        <v>38272</v>
      </c>
      <c r="G18" s="110" t="s">
        <v>198</v>
      </c>
      <c r="H18" s="109">
        <f>COUNTIFS(C3:C27,C7,D3:D27,"&lt;50")</f>
        <v>4</v>
      </c>
      <c r="J18" s="6"/>
    </row>
    <row r="19" spans="2:10" ht="15.6">
      <c r="B19" s="118">
        <v>17</v>
      </c>
      <c r="C19" s="119" t="s">
        <v>16</v>
      </c>
      <c r="D19" s="120">
        <v>14</v>
      </c>
      <c r="E19" s="122">
        <v>38273</v>
      </c>
    </row>
    <row r="20" spans="2:10" ht="15.6">
      <c r="B20" s="118">
        <v>18</v>
      </c>
      <c r="C20" s="119" t="s">
        <v>9</v>
      </c>
      <c r="D20" s="120">
        <v>80</v>
      </c>
      <c r="E20" s="122">
        <v>38273</v>
      </c>
    </row>
    <row r="21" spans="2:10" ht="15.6">
      <c r="B21" s="118">
        <v>19</v>
      </c>
      <c r="C21" s="119" t="s">
        <v>225</v>
      </c>
      <c r="D21" s="120">
        <v>25</v>
      </c>
      <c r="E21" s="122">
        <v>38273</v>
      </c>
    </row>
    <row r="22" spans="2:10" ht="15.6">
      <c r="B22" s="118">
        <v>20</v>
      </c>
      <c r="C22" s="119" t="s">
        <v>227</v>
      </c>
      <c r="D22" s="120">
        <v>20</v>
      </c>
      <c r="E22" s="122">
        <v>38273</v>
      </c>
    </row>
    <row r="23" spans="2:10" ht="15.6">
      <c r="B23" s="118">
        <v>21</v>
      </c>
      <c r="C23" s="119" t="s">
        <v>226</v>
      </c>
      <c r="D23" s="120">
        <v>100</v>
      </c>
      <c r="E23" s="122">
        <v>38273</v>
      </c>
    </row>
    <row r="24" spans="2:10" ht="15.6">
      <c r="B24" s="118">
        <v>22</v>
      </c>
      <c r="C24" s="119" t="s">
        <v>228</v>
      </c>
      <c r="D24" s="120">
        <v>50</v>
      </c>
      <c r="E24" s="122">
        <v>38282</v>
      </c>
    </row>
    <row r="25" spans="2:10" ht="15.6">
      <c r="B25" s="118">
        <v>23</v>
      </c>
      <c r="C25" s="119" t="s">
        <v>9</v>
      </c>
      <c r="D25" s="120">
        <v>60</v>
      </c>
      <c r="E25" s="122">
        <v>38283</v>
      </c>
    </row>
    <row r="26" spans="2:10" ht="15.6">
      <c r="B26" s="118">
        <v>24</v>
      </c>
      <c r="C26" s="119" t="s">
        <v>18</v>
      </c>
      <c r="D26" s="120">
        <v>40</v>
      </c>
      <c r="E26" s="122">
        <v>38284</v>
      </c>
    </row>
    <row r="27" spans="2:10" ht="15.6">
      <c r="B27" s="123">
        <v>25</v>
      </c>
      <c r="C27" s="124" t="s">
        <v>224</v>
      </c>
      <c r="D27" s="125">
        <v>45</v>
      </c>
      <c r="E27" s="126">
        <v>38285</v>
      </c>
    </row>
  </sheetData>
  <autoFilter ref="B2:E27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Hot keys</vt:lpstr>
      <vt:lpstr>Base functions</vt:lpstr>
      <vt:lpstr>Заокруглення</vt:lpstr>
      <vt:lpstr>Функції обробки даних 1</vt:lpstr>
      <vt:lpstr>concatenate</vt:lpstr>
      <vt:lpstr>Дублікати</vt:lpstr>
      <vt:lpstr>Форматування даних</vt:lpstr>
      <vt:lpstr>Формат</vt:lpstr>
      <vt:lpstr>sumifs_1</vt:lpstr>
      <vt:lpstr>IF_3</vt:lpstr>
      <vt:lpstr>Текстовые замены</vt:lpstr>
      <vt:lpstr>Робота з датами</vt:lpstr>
      <vt:lpstr>xlookup</vt:lpstr>
      <vt:lpstr>if</vt:lpstr>
      <vt:lpstr>Повтор данних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</dc:creator>
  <cp:lastModifiedBy>Игорь</cp:lastModifiedBy>
  <dcterms:created xsi:type="dcterms:W3CDTF">2009-06-23T18:01:29Z</dcterms:created>
  <dcterms:modified xsi:type="dcterms:W3CDTF">2023-03-30T15:07:04Z</dcterms:modified>
</cp:coreProperties>
</file>