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RHaT\Documents\GitHub\do-polynko-kn-23-1\LB5\excel\"/>
    </mc:Choice>
  </mc:AlternateContent>
  <xr:revisionPtr revIDLastSave="0" documentId="13_ncr:1_{1238F21A-1CF6-41EF-BFA1-62C2AD1F17C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Матриця відстаней" sheetId="2" r:id="rId1"/>
    <sheet name="Діаграма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A8" i="3"/>
  <c r="A2" i="3"/>
  <c r="K10" i="2"/>
  <c r="K9" i="2"/>
  <c r="I7" i="2"/>
  <c r="J6" i="2"/>
  <c r="I6" i="2"/>
  <c r="H6" i="2"/>
  <c r="K5" i="2"/>
  <c r="J5" i="2"/>
  <c r="I5" i="2"/>
  <c r="I4" i="2"/>
  <c r="H4" i="2"/>
  <c r="B1" i="2"/>
  <c r="G5" i="2"/>
  <c r="H5" i="2"/>
  <c r="F4" i="2"/>
  <c r="G4" i="2"/>
  <c r="J4" i="2"/>
  <c r="K4" i="2"/>
  <c r="E3" i="2"/>
  <c r="F3" i="2"/>
  <c r="G3" i="2"/>
  <c r="H3" i="2"/>
  <c r="J3" i="2"/>
  <c r="K3" i="2"/>
  <c r="D2" i="2"/>
  <c r="E2" i="2"/>
  <c r="F2" i="2"/>
  <c r="G2" i="2"/>
  <c r="J2" i="2"/>
  <c r="K2" i="2"/>
  <c r="H1" i="2"/>
  <c r="K1" i="2"/>
</calcChain>
</file>

<file path=xl/sharedStrings.xml><?xml version="1.0" encoding="utf-8"?>
<sst xmlns="http://schemas.openxmlformats.org/spreadsheetml/2006/main" count="14" uniqueCount="14">
  <si>
    <t>Склад</t>
  </si>
  <si>
    <t>L</t>
  </si>
  <si>
    <t>Q</t>
  </si>
  <si>
    <t>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</si>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</sst>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Q/L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Діаграма!$A$2:$A$11</c:f>
              <c:numCache>
                <c:formatCode>General</c:formatCode>
                <c:ptCount val="10"/>
                <c:pt idx="0">
                  <c:v>-71.699999999999989</c:v>
                </c:pt>
                <c:pt idx="1">
                  <c:v>-44.7</c:v>
                </c:pt>
                <c:pt idx="2">
                  <c:v>-31.7</c:v>
                </c:pt>
                <c:pt idx="3">
                  <c:v>-22.7</c:v>
                </c:pt>
                <c:pt idx="4">
                  <c:v>28.5</c:v>
                </c:pt>
                <c:pt idx="5">
                  <c:v>31.5</c:v>
                </c:pt>
                <c:pt idx="6">
                  <c:v>53.3</c:v>
                </c:pt>
                <c:pt idx="7">
                  <c:v>-35.799999999999997</c:v>
                </c:pt>
                <c:pt idx="8">
                  <c:v>31.6</c:v>
                </c:pt>
                <c:pt idx="9">
                  <c:v>55.5</c:v>
                </c:pt>
              </c:numCache>
            </c:numRef>
          </c:xVal>
          <c:yVal>
            <c:numRef>
              <c:f>Діаграма!$B$2:$B$11</c:f>
              <c:numCache>
                <c:formatCode>General</c:formatCode>
                <c:ptCount val="10"/>
                <c:pt idx="0">
                  <c:v>48</c:v>
                </c:pt>
                <c:pt idx="1">
                  <c:v>50</c:v>
                </c:pt>
                <c:pt idx="2">
                  <c:v>27</c:v>
                </c:pt>
                <c:pt idx="3">
                  <c:v>11</c:v>
                </c:pt>
                <c:pt idx="4">
                  <c:v>31</c:v>
                </c:pt>
                <c:pt idx="5">
                  <c:v>41</c:v>
                </c:pt>
                <c:pt idx="6">
                  <c:v>13</c:v>
                </c:pt>
                <c:pt idx="7">
                  <c:v>17</c:v>
                </c:pt>
                <c:pt idx="8">
                  <c:v>10</c:v>
                </c:pt>
                <c:pt idx="9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3-401D-9228-BAE17F39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17327"/>
        <c:axId val="1276781905"/>
      </c:scatterChart>
      <c:valAx>
        <c:axId val="6885173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76781905"/>
        <c:crosses val="autoZero"/>
        <c:crossBetween val="midCat"/>
      </c:valAx>
      <c:valAx>
        <c:axId val="1276781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88517327"/>
        <c:crosses val="autoZero"/>
        <c:crossBetween val="midCat"/>
        <c:majorUnit val="5"/>
        <c:minorUnit val="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0</xdr:row>
      <xdr:rowOff>0</xdr:rowOff>
    </xdr:from>
    <xdr:ext cx="5715000" cy="3533775"/>
    <xdr:graphicFrame macro="">
      <xdr:nvGraphicFramePr>
        <xdr:cNvPr id="2" name="Chart 1" title="Діаграма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Q24" sqref="Q24"/>
    </sheetView>
  </sheetViews>
  <sheetFormatPr defaultColWidth="12.5703125" defaultRowHeight="15.75" customHeight="1" x14ac:dyDescent="0.2"/>
  <sheetData>
    <row r="1" spans="1:26" x14ac:dyDescent="0.2">
      <c r="A1" s="1" t="s">
        <v>0</v>
      </c>
      <c r="B1" s="2">
        <f>-(35.8+35.9)</f>
        <v>-71.699999999999989</v>
      </c>
      <c r="C1" s="2">
        <v>-44.7</v>
      </c>
      <c r="D1" s="2">
        <v>-31.7</v>
      </c>
      <c r="E1" s="2">
        <v>-22.7</v>
      </c>
      <c r="F1" s="2">
        <v>28.5</v>
      </c>
      <c r="G1" s="2">
        <v>31.5</v>
      </c>
      <c r="H1" s="2">
        <f>31.6+21.7</f>
        <v>53.3</v>
      </c>
      <c r="I1" s="2">
        <v>-35.799999999999997</v>
      </c>
      <c r="J1" s="2">
        <v>31.6</v>
      </c>
      <c r="K1" s="2">
        <f>28.5+27</f>
        <v>55.5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1">
        <v>1</v>
      </c>
      <c r="C2" s="2">
        <v>31.5</v>
      </c>
      <c r="D2" s="2">
        <f>31.5+31.7</f>
        <v>63.2</v>
      </c>
      <c r="E2" s="3">
        <f>31.5+31.7+22.4</f>
        <v>85.6</v>
      </c>
      <c r="F2" s="2">
        <f>35.9+35.8+28.5</f>
        <v>100.19999999999999</v>
      </c>
      <c r="G2" s="3">
        <f>35.9+31+27.6</f>
        <v>94.5</v>
      </c>
      <c r="H2" s="2">
        <v>69.8</v>
      </c>
      <c r="I2" s="2">
        <v>35.9</v>
      </c>
      <c r="J2" s="3">
        <f>35.9+31</f>
        <v>66.900000000000006</v>
      </c>
      <c r="K2" s="3">
        <f>35.9+31+27.6+34.5</f>
        <v>129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/>
      <c r="B3" s="3"/>
      <c r="C3" s="1">
        <v>2</v>
      </c>
      <c r="D3" s="2">
        <v>31.7</v>
      </c>
      <c r="E3" s="2">
        <f>31.7+22.4</f>
        <v>54.099999999999994</v>
      </c>
      <c r="F3" s="3">
        <f>44.7+28.5</f>
        <v>73.2</v>
      </c>
      <c r="G3" s="2">
        <f>44.7+31.5</f>
        <v>76.2</v>
      </c>
      <c r="H3" s="2">
        <f>22.5+44.7</f>
        <v>67.2</v>
      </c>
      <c r="I3" s="2">
        <v>22.5</v>
      </c>
      <c r="J3" s="3">
        <f>22.5+31</f>
        <v>53.5</v>
      </c>
      <c r="K3" s="3">
        <f>44.7+28.5+27</f>
        <v>100.2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/>
      <c r="B4" s="3"/>
      <c r="C4" s="3"/>
      <c r="D4" s="1">
        <v>3</v>
      </c>
      <c r="E4" s="2">
        <v>22.4</v>
      </c>
      <c r="F4" s="2">
        <f>22.4+30</f>
        <v>52.4</v>
      </c>
      <c r="G4" s="2">
        <f>31.7+31.5</f>
        <v>63.2</v>
      </c>
      <c r="H4" s="2">
        <f>31.7+31.6+21.7</f>
        <v>85</v>
      </c>
      <c r="I4" s="2">
        <f>31.7+22.5</f>
        <v>54.2</v>
      </c>
      <c r="J4" s="2">
        <f>31.7+31.6</f>
        <v>63.3</v>
      </c>
      <c r="K4" s="3">
        <f>22.4+30+27</f>
        <v>79.400000000000006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/>
      <c r="B5" s="3"/>
      <c r="C5" s="3"/>
      <c r="D5" s="3"/>
      <c r="E5" s="1">
        <v>4</v>
      </c>
      <c r="F5" s="2">
        <v>30</v>
      </c>
      <c r="G5" s="2">
        <f>22.7+31.5</f>
        <v>54.2</v>
      </c>
      <c r="H5" s="2">
        <f>22.7+31.6+21.7</f>
        <v>76</v>
      </c>
      <c r="I5" s="2">
        <f>-(22.7+35.8)</f>
        <v>-58.5</v>
      </c>
      <c r="J5" s="2">
        <f>22.7+31.6</f>
        <v>54.3</v>
      </c>
      <c r="K5" s="3">
        <f>30+27</f>
        <v>57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/>
      <c r="B6" s="3"/>
      <c r="C6" s="3"/>
      <c r="D6" s="3"/>
      <c r="E6" s="3"/>
      <c r="F6" s="1">
        <v>5</v>
      </c>
      <c r="G6" s="2">
        <v>31.6</v>
      </c>
      <c r="H6" s="2">
        <f>31.6+27.6+21.7</f>
        <v>80.900000000000006</v>
      </c>
      <c r="I6" s="2">
        <f>-(28.5+35.8)</f>
        <v>-64.3</v>
      </c>
      <c r="J6" s="2">
        <f>-(31.6+27.6)</f>
        <v>-59.2</v>
      </c>
      <c r="K6" s="3">
        <v>27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/>
      <c r="B7" s="3"/>
      <c r="C7" s="3"/>
      <c r="D7" s="3"/>
      <c r="E7" s="3"/>
      <c r="F7" s="3"/>
      <c r="G7" s="1">
        <v>6</v>
      </c>
      <c r="H7" s="2">
        <v>-41.2</v>
      </c>
      <c r="I7" s="2">
        <f>-(27.6+31)</f>
        <v>-58.6</v>
      </c>
      <c r="J7" s="2">
        <v>-27.6</v>
      </c>
      <c r="K7" s="3">
        <v>34.5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/>
      <c r="B8" s="3"/>
      <c r="C8" s="3"/>
      <c r="D8" s="3"/>
      <c r="E8" s="3"/>
      <c r="F8" s="3"/>
      <c r="G8" s="3"/>
      <c r="H8" s="1">
        <v>7</v>
      </c>
      <c r="I8" s="2">
        <v>-44.7</v>
      </c>
      <c r="J8" s="3">
        <v>-21.7</v>
      </c>
      <c r="K8" s="2">
        <v>75.2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1">
        <v>8</v>
      </c>
      <c r="J9" s="3">
        <v>31</v>
      </c>
      <c r="K9" s="2">
        <f>31+27.6+34.5</f>
        <v>93.1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1">
        <v>9</v>
      </c>
      <c r="K10" s="2">
        <f>27.6+34.5</f>
        <v>62.1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1">
        <v>10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6"/>
  <sheetViews>
    <sheetView tabSelected="1" workbookViewId="0">
      <selection activeCell="S14" sqref="S14"/>
    </sheetView>
  </sheetViews>
  <sheetFormatPr defaultColWidth="12.5703125" defaultRowHeight="15.75" customHeight="1" x14ac:dyDescent="0.2"/>
  <cols>
    <col min="1" max="1" width="10.85546875" customWidth="1"/>
    <col min="2" max="3" width="9.85546875" customWidth="1"/>
  </cols>
  <sheetData>
    <row r="1" spans="1:26" ht="25.5" customHeight="1" x14ac:dyDescent="0.2">
      <c r="A1" s="12" t="s">
        <v>1</v>
      </c>
      <c r="B1" s="10" t="s">
        <v>2</v>
      </c>
      <c r="C1" s="5" t="s">
        <v>3</v>
      </c>
      <c r="D1" s="6"/>
      <c r="E1" s="4"/>
      <c r="F1" s="4"/>
      <c r="G1" s="4"/>
      <c r="H1" s="4"/>
      <c r="I1" s="4"/>
      <c r="J1" s="4"/>
      <c r="K1" s="6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11">
        <f>-(35.8+35.9)</f>
        <v>-71.699999999999989</v>
      </c>
      <c r="B2" s="9">
        <v>48</v>
      </c>
      <c r="C2" s="7" t="s">
        <v>4</v>
      </c>
      <c r="D2" s="6"/>
      <c r="E2" s="6"/>
      <c r="F2" s="4"/>
      <c r="G2" s="4"/>
      <c r="H2" s="4"/>
      <c r="I2" s="4"/>
      <c r="J2" s="4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13">
        <v>-44.7</v>
      </c>
      <c r="B3" s="9">
        <v>50</v>
      </c>
      <c r="C3" s="7" t="s">
        <v>5</v>
      </c>
      <c r="D3" s="6"/>
      <c r="E3" s="6"/>
      <c r="F3" s="6"/>
      <c r="G3" s="4"/>
      <c r="H3" s="4"/>
      <c r="I3" s="4"/>
      <c r="J3" s="4"/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customHeight="1" x14ac:dyDescent="0.2">
      <c r="A4" s="13">
        <v>-31.7</v>
      </c>
      <c r="B4" s="9">
        <v>27</v>
      </c>
      <c r="C4" s="7" t="s">
        <v>6</v>
      </c>
      <c r="D4" s="6"/>
      <c r="E4" s="6"/>
      <c r="F4" s="6"/>
      <c r="G4" s="6"/>
      <c r="H4" s="4"/>
      <c r="I4" s="4"/>
      <c r="J4" s="6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5.5" customHeight="1" x14ac:dyDescent="0.2">
      <c r="A5" s="13">
        <v>-22.7</v>
      </c>
      <c r="B5" s="9">
        <v>11</v>
      </c>
      <c r="C5" s="7" t="s">
        <v>7</v>
      </c>
      <c r="D5" s="6"/>
      <c r="E5" s="6"/>
      <c r="F5" s="6"/>
      <c r="G5" s="6"/>
      <c r="H5" s="6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5.5" customHeight="1" x14ac:dyDescent="0.2">
      <c r="A6" s="13">
        <v>28.5</v>
      </c>
      <c r="B6" s="9">
        <v>31</v>
      </c>
      <c r="C6" s="7" t="s">
        <v>8</v>
      </c>
      <c r="D6" s="6"/>
      <c r="E6" s="6"/>
      <c r="F6" s="6"/>
      <c r="G6" s="6"/>
      <c r="H6" s="6"/>
      <c r="I6" s="6"/>
      <c r="J6" s="4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">
      <c r="A7" s="13">
        <v>31.5</v>
      </c>
      <c r="B7" s="9">
        <v>41</v>
      </c>
      <c r="C7" s="7" t="s">
        <v>9</v>
      </c>
      <c r="D7" s="6"/>
      <c r="E7" s="6"/>
      <c r="F7" s="6"/>
      <c r="G7" s="6"/>
      <c r="H7" s="6"/>
      <c r="I7" s="6"/>
      <c r="J7" s="6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">
      <c r="A8" s="13">
        <f>31.6+21.7</f>
        <v>53.3</v>
      </c>
      <c r="B8" s="9">
        <v>13</v>
      </c>
      <c r="C8" s="7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">
      <c r="A9" s="13">
        <v>-35.799999999999997</v>
      </c>
      <c r="B9" s="9">
        <v>17</v>
      </c>
      <c r="C9" s="7" t="s">
        <v>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">
      <c r="A10" s="13">
        <v>31.6</v>
      </c>
      <c r="B10" s="9">
        <v>10</v>
      </c>
      <c r="C10" s="7" t="s">
        <v>12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">
      <c r="A11" s="11">
        <f>28.5+27</f>
        <v>55.5</v>
      </c>
      <c r="B11" s="9">
        <v>46</v>
      </c>
      <c r="C11" s="7" t="s">
        <v>13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Матриця відстаней</vt:lpstr>
      <vt:lpstr>Діаграма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Ігор Полинько</dc:creator>
  <cp:lastModifiedBy>Ігор Полинько</cp:lastModifiedBy>
  <dcterms:created xsi:type="dcterms:W3CDTF">2025-05-16T07:40:07Z</dcterms:created>
  <dcterms:modified xsi:type="dcterms:W3CDTF">2025-05-16T11:47:34Z</dcterms:modified>
</cp:coreProperties>
</file>