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y\Documents\проектирование\30 Петросян\"/>
    </mc:Choice>
  </mc:AlternateContent>
  <bookViews>
    <workbookView xWindow="0" yWindow="0" windowWidth="20490" windowHeight="7905"/>
  </bookViews>
  <sheets>
    <sheet name="Доски,плиты" sheetId="2" r:id="rId1"/>
  </sheets>
  <definedNames>
    <definedName name="_xlnm._FilterDatabase" localSheetId="0" hidden="1">'Доски,плиты'!$A$8:$G$234</definedName>
  </definedNames>
  <calcPr calcId="152511"/>
</workbook>
</file>

<file path=xl/calcChain.xml><?xml version="1.0" encoding="utf-8"?>
<calcChain xmlns="http://schemas.openxmlformats.org/spreadsheetml/2006/main">
  <c r="H4" i="2" l="1"/>
  <c r="G5" i="2"/>
  <c r="I6" i="2"/>
  <c r="E5" i="2"/>
  <c r="E6" i="2"/>
  <c r="E108" i="2"/>
  <c r="F108" i="2" s="1"/>
  <c r="E100" i="2"/>
  <c r="F100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H6" i="2" l="1"/>
  <c r="F7" i="2"/>
  <c r="H5" i="2"/>
  <c r="F6" i="2" l="1"/>
  <c r="F5" i="2"/>
  <c r="I5" i="2" s="1"/>
  <c r="E4" i="2"/>
  <c r="F4" i="2" s="1"/>
  <c r="E3" i="2"/>
  <c r="F3" i="2" s="1"/>
  <c r="E2" i="2"/>
  <c r="F2" i="2" s="1"/>
  <c r="H2" i="2" l="1"/>
  <c r="I2" i="2" s="1"/>
  <c r="I4" i="2"/>
  <c r="H3" i="2"/>
  <c r="I3" i="2" s="1"/>
</calcChain>
</file>

<file path=xl/sharedStrings.xml><?xml version="1.0" encoding="utf-8"?>
<sst xmlns="http://schemas.openxmlformats.org/spreadsheetml/2006/main" count="132" uniqueCount="20">
  <si>
    <t>ширина, м</t>
  </si>
  <si>
    <t>длина, мм</t>
  </si>
  <si>
    <t>толщина, м</t>
  </si>
  <si>
    <t>материал</t>
  </si>
  <si>
    <t>объем одного компонента , м3</t>
  </si>
  <si>
    <t>объем всего, м3</t>
  </si>
  <si>
    <t>доска 50 х 200 мм</t>
  </si>
  <si>
    <t>доска 50 х 100 мм</t>
  </si>
  <si>
    <t>ширина, мм</t>
  </si>
  <si>
    <t>толщина, мм</t>
  </si>
  <si>
    <t>длина, м</t>
  </si>
  <si>
    <t>куб с запасом 15%</t>
  </si>
  <si>
    <t>досок/ плит, штук</t>
  </si>
  <si>
    <t>Количество компонентов</t>
  </si>
  <si>
    <t>доска 50 х 150мм</t>
  </si>
  <si>
    <t>досок в кубе, шт</t>
  </si>
  <si>
    <t>объем доски, м3</t>
  </si>
  <si>
    <t>объем/площадь, куб м</t>
  </si>
  <si>
    <t>osb 15 мм 1250 х 2500 мм</t>
  </si>
  <si>
    <t>osb 9 мм  1250 х 2500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</si>
</sst>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.00_р_._-;\-* #,##0.00_р_._-;_-* &quot;-&quot;??_р_._-;_-@_-"/>
    <numFmt numFmtId="165" formatCode="_-* #,##0.0_р_._-;\-* #,##0.0_р_._-;_-* &quot;-&quot;??_р_._-;_-@_-"/>
    <numFmt numFmtId="166" formatCode="_-* #,##0_р_._-;\-* #,##0_р_._-;_-* &quot;-&quot;??_р_._-;_-@_-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F0F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C8C8C"/>
      </left>
      <right style="thin">
        <color rgb="FF8C8C8C"/>
      </right>
      <top style="thin">
        <color rgb="FF8C8C8C"/>
      </top>
      <bottom style="thin">
        <color rgb="FF8C8C8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C8C8C"/>
      </left>
      <right/>
      <top style="thin">
        <color rgb="FF8C8C8C"/>
      </top>
      <bottom style="thin">
        <color rgb="FF8C8C8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C8C8C"/>
      </left>
      <right/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 applyAlignment="1">
      <alignment vertical="center" wrapText="1"/>
    </xf>
    <xf numFmtId="0" fontId="16" fillId="33" borderId="10" xfId="0" applyFont="1" applyFill="1" applyBorder="1" applyAlignment="1">
      <alignment vertical="center" wrapText="1"/>
    </xf>
    <xf numFmtId="0" fontId="0" fillId="0" borderId="11" xfId="0" applyBorder="1"/>
    <xf numFmtId="0" fontId="0" fillId="33" borderId="12" xfId="0" applyFill="1" applyBorder="1" applyAlignment="1">
      <alignment wrapText="1"/>
    </xf>
    <xf numFmtId="165" fontId="1" fillId="0" borderId="11" xfId="1" applyNumberFormat="1" applyFont="1" applyBorder="1"/>
    <xf numFmtId="164" fontId="1" fillId="34" borderId="11" xfId="1" applyNumberFormat="1" applyFont="1" applyFill="1" applyBorder="1"/>
    <xf numFmtId="165" fontId="1" fillId="34" borderId="13" xfId="1" applyNumberFormat="1" applyFont="1" applyFill="1" applyBorder="1"/>
    <xf numFmtId="166" fontId="1" fillId="34" borderId="11" xfId="1" applyNumberFormat="1" applyFont="1" applyFill="1" applyBorder="1" applyAlignment="1"/>
    <xf numFmtId="165" fontId="0" fillId="34" borderId="11" xfId="0" applyNumberFormat="1" applyFill="1" applyBorder="1"/>
    <xf numFmtId="0" fontId="0" fillId="0" borderId="11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43" fontId="0" fillId="0" borderId="0" xfId="0" applyNumberFormat="1"/>
    <xf numFmtId="1" fontId="0" fillId="0" borderId="0" xfId="0" applyNumberFormat="1"/>
    <xf numFmtId="0" fontId="0" fillId="33" borderId="14" xfId="0" applyFill="1" applyBorder="1" applyAlignment="1">
      <alignment vertical="center" wrapText="1"/>
    </xf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"/>
  <sheetViews>
    <sheetView tabSelected="1" zoomScaleNormal="100" workbookViewId="0">
      <selection activeCell="I11" sqref="I11"/>
    </sheetView>
  </sheetViews>
  <sheetFormatPr defaultRowHeight="15" x14ac:dyDescent="0.25"/>
  <cols>
    <col min="1" max="1" width="35" bestFit="1" customWidth="1"/>
    <col min="2" max="2" width="12.85546875" customWidth="1"/>
    <col min="3" max="3" width="11" customWidth="1"/>
    <col min="4" max="4" width="13.140625" customWidth="1"/>
    <col min="5" max="5" width="17.28515625" customWidth="1"/>
    <col min="6" max="6" width="17.85546875" customWidth="1"/>
    <col min="7" max="7" width="25.28515625" customWidth="1"/>
    <col min="8" max="8" width="17.5703125" bestFit="1" customWidth="1"/>
    <col min="9" max="9" width="18.140625" customWidth="1"/>
    <col min="10" max="10" width="17.28515625" customWidth="1"/>
    <col min="11" max="11" width="18.7109375" customWidth="1"/>
    <col min="12" max="12" width="17.7109375" customWidth="1"/>
  </cols>
  <sheetData>
    <row r="1" spans="1:11" ht="26.25" customHeight="1" x14ac:dyDescent="0.25">
      <c r="B1" s="10" t="s">
        <v>10</v>
      </c>
      <c r="C1" s="10" t="s">
        <v>2</v>
      </c>
      <c r="D1" s="10" t="s">
        <v>0</v>
      </c>
      <c r="E1" s="10" t="s">
        <v>16</v>
      </c>
      <c r="F1" s="10" t="s">
        <v>15</v>
      </c>
      <c r="G1" s="11" t="s">
        <v>17</v>
      </c>
      <c r="H1" s="11" t="s">
        <v>11</v>
      </c>
      <c r="I1" s="11" t="s">
        <v>12</v>
      </c>
    </row>
    <row r="2" spans="1:11" x14ac:dyDescent="0.25">
      <c r="A2" s="4" t="s">
        <v>7</v>
      </c>
      <c r="B2" s="3">
        <v>6</v>
      </c>
      <c r="C2" s="3">
        <v>0.05</v>
      </c>
      <c r="D2" s="3">
        <v>0.1</v>
      </c>
      <c r="E2" s="3">
        <f>B2*C2*D2</f>
        <v>3.0000000000000006E-2</v>
      </c>
      <c r="F2" s="5">
        <f>1/E2</f>
        <v>33.333333333333329</v>
      </c>
      <c r="G2" s="6">
        <v>0.7523939999999999</v>
      </c>
      <c r="H2" s="7">
        <f>G2*115%</f>
        <v>0.86525309999999978</v>
      </c>
      <c r="I2" s="8">
        <f>H2*F2</f>
        <v>28.84176999999999</v>
      </c>
    </row>
    <row r="3" spans="1:11" x14ac:dyDescent="0.25">
      <c r="A3" s="4" t="s">
        <v>14</v>
      </c>
      <c r="B3" s="3">
        <v>6</v>
      </c>
      <c r="C3" s="3">
        <v>0.05</v>
      </c>
      <c r="D3" s="3">
        <v>0.15</v>
      </c>
      <c r="E3" s="3">
        <f>B3*C3*D3</f>
        <v>4.5000000000000005E-2</v>
      </c>
      <c r="F3" s="5">
        <f>1/E3</f>
        <v>22.222222222222218</v>
      </c>
      <c r="G3" s="6">
        <v>5.4493479999999996</v>
      </c>
      <c r="H3" s="7">
        <f>G3*115%</f>
        <v>6.2667501999999988</v>
      </c>
      <c r="I3" s="8">
        <f>H3*F3</f>
        <v>139.26111555555551</v>
      </c>
      <c r="K3" s="12"/>
    </row>
    <row r="4" spans="1:11" x14ac:dyDescent="0.25">
      <c r="A4" s="4" t="s">
        <v>6</v>
      </c>
      <c r="B4" s="3">
        <v>6</v>
      </c>
      <c r="C4" s="3">
        <v>0.05</v>
      </c>
      <c r="D4" s="3">
        <v>0.2</v>
      </c>
      <c r="E4" s="3">
        <f>B4*C4*D4</f>
        <v>6.0000000000000012E-2</v>
      </c>
      <c r="F4" s="5">
        <f>1/E4</f>
        <v>16.666666666666664</v>
      </c>
      <c r="G4" s="6">
        <v>1.0543369999999999</v>
      </c>
      <c r="H4" s="7">
        <f>G4*120%</f>
        <v>1.2652043999999998</v>
      </c>
      <c r="I4" s="8">
        <f>H4*F4</f>
        <v>21.086739999999992</v>
      </c>
      <c r="K4" s="12"/>
    </row>
    <row r="5" spans="1:11" x14ac:dyDescent="0.25">
      <c r="A5" s="1" t="s">
        <v>19</v>
      </c>
      <c r="B5" s="3">
        <v>1.25</v>
      </c>
      <c r="C5" s="3">
        <v>2.5</v>
      </c>
      <c r="D5" s="3"/>
      <c r="E5" s="3">
        <f>B5*C5*0.015</f>
        <v>4.6875E-2</v>
      </c>
      <c r="F5" s="5">
        <f>B5*C5</f>
        <v>3.125</v>
      </c>
      <c r="G5" s="9">
        <f>(0.06+0.8286+0.5292)/0.009</f>
        <v>157.53333333333336</v>
      </c>
      <c r="H5" s="7">
        <f t="shared" ref="H5:H6" si="0">G5*115%</f>
        <v>181.16333333333336</v>
      </c>
      <c r="I5" s="8">
        <f>H5/F5</f>
        <v>57.972266666666677</v>
      </c>
    </row>
    <row r="6" spans="1:11" x14ac:dyDescent="0.25">
      <c r="A6" s="1" t="s">
        <v>18</v>
      </c>
      <c r="B6" s="3">
        <v>1.25</v>
      </c>
      <c r="C6" s="3">
        <v>2.5</v>
      </c>
      <c r="D6" s="3"/>
      <c r="E6" s="3">
        <f>B6*C6*0.009</f>
        <v>2.8124999999999997E-2</v>
      </c>
      <c r="F6" s="5">
        <f>B6*C6</f>
        <v>3.125</v>
      </c>
      <c r="G6" s="9">
        <v>19</v>
      </c>
      <c r="H6" s="7">
        <f t="shared" si="0"/>
        <v>21.849999999999998</v>
      </c>
      <c r="I6" s="8">
        <f>H6</f>
        <v>21.849999999999998</v>
      </c>
    </row>
    <row r="7" spans="1:11" x14ac:dyDescent="0.25">
      <c r="F7">
        <f>SUBTOTAL(9,F9:F176)</f>
        <v>7.8350690000000007</v>
      </c>
    </row>
    <row r="8" spans="1:11" ht="15" customHeight="1" x14ac:dyDescent="0.25">
      <c r="A8" s="2" t="s">
        <v>13</v>
      </c>
      <c r="B8" s="2" t="s">
        <v>1</v>
      </c>
      <c r="C8" s="2" t="s">
        <v>8</v>
      </c>
      <c r="D8" s="2" t="s">
        <v>9</v>
      </c>
      <c r="E8" s="2" t="s">
        <v>4</v>
      </c>
      <c r="F8" s="2" t="s">
        <v>5</v>
      </c>
      <c r="G8" s="2" t="s">
        <v>3</v>
      </c>
    </row>
    <row r="9" spans="1:11" x14ac:dyDescent="0.25">
      <c r="A9" s="1">
        <v>2</v>
      </c>
      <c r="B9" s="1">
        <v>4400</v>
      </c>
      <c r="C9" s="1">
        <v>150</v>
      </c>
      <c r="D9" s="1">
        <v>50</v>
      </c>
      <c r="E9" s="1">
        <v>3.3000000000000002E-2</v>
      </c>
      <c r="F9" s="1">
        <v>6.6000000000000003E-2</v>
      </c>
      <c r="G9" s="1" t="s">
        <v>14</v>
      </c>
    </row>
    <row r="10" spans="1:11" x14ac:dyDescent="0.25">
      <c r="A10" s="1">
        <v>22</v>
      </c>
      <c r="B10" s="1">
        <v>4400</v>
      </c>
      <c r="C10" s="1">
        <v>150</v>
      </c>
      <c r="D10" s="1">
        <v>50</v>
      </c>
      <c r="E10" s="1">
        <v>3.3000000000000002E-2</v>
      </c>
      <c r="F10" s="1">
        <v>0.72599999999999998</v>
      </c>
      <c r="G10" s="1" t="s">
        <v>14</v>
      </c>
    </row>
    <row r="11" spans="1:11" x14ac:dyDescent="0.25">
      <c r="A11" s="1">
        <v>52</v>
      </c>
      <c r="B11" s="1">
        <v>367</v>
      </c>
      <c r="C11" s="1">
        <v>150</v>
      </c>
      <c r="D11" s="1">
        <v>50</v>
      </c>
      <c r="E11" s="1">
        <v>2.7529999999999998E-3</v>
      </c>
      <c r="F11" s="1">
        <v>0.14315599999999901</v>
      </c>
      <c r="G11" s="1" t="s">
        <v>14</v>
      </c>
    </row>
    <row r="12" spans="1:11" x14ac:dyDescent="0.25">
      <c r="A12" s="1">
        <v>4</v>
      </c>
      <c r="B12" s="1">
        <v>342</v>
      </c>
      <c r="C12" s="1">
        <v>150</v>
      </c>
      <c r="D12" s="1">
        <v>50</v>
      </c>
      <c r="E12" s="1">
        <v>2.565E-3</v>
      </c>
      <c r="F12" s="1">
        <v>1.026E-2</v>
      </c>
      <c r="G12" s="1" t="s">
        <v>14</v>
      </c>
    </row>
    <row r="13" spans="1:11" x14ac:dyDescent="0.25">
      <c r="A13" s="1">
        <v>1</v>
      </c>
      <c r="B13" s="1">
        <v>7300</v>
      </c>
      <c r="C13" s="1">
        <v>150</v>
      </c>
      <c r="D13" s="1">
        <v>50</v>
      </c>
      <c r="E13" s="1">
        <v>5.4747999999999998E-2</v>
      </c>
      <c r="F13" s="1">
        <v>5.4747999999999998E-2</v>
      </c>
      <c r="G13" s="1" t="s">
        <v>14</v>
      </c>
    </row>
    <row r="14" spans="1:11" x14ac:dyDescent="0.25">
      <c r="A14" s="1">
        <v>4</v>
      </c>
      <c r="B14" s="1">
        <v>386</v>
      </c>
      <c r="C14" s="1">
        <v>150</v>
      </c>
      <c r="D14" s="1">
        <v>50</v>
      </c>
      <c r="E14" s="1">
        <v>2.895E-3</v>
      </c>
      <c r="F14" s="1">
        <v>1.158E-2</v>
      </c>
      <c r="G14" s="1" t="s">
        <v>14</v>
      </c>
    </row>
    <row r="15" spans="1:11" x14ac:dyDescent="0.25">
      <c r="A15" s="1">
        <v>1</v>
      </c>
      <c r="B15" s="1">
        <v>1375</v>
      </c>
      <c r="C15" s="1">
        <v>100</v>
      </c>
      <c r="D15" s="1">
        <v>50</v>
      </c>
      <c r="E15" s="1">
        <v>6.875E-3</v>
      </c>
      <c r="F15" s="1">
        <v>6.875E-3</v>
      </c>
      <c r="G15" s="1" t="s">
        <v>7</v>
      </c>
    </row>
    <row r="16" spans="1:11" x14ac:dyDescent="0.25">
      <c r="A16" s="1">
        <v>1</v>
      </c>
      <c r="B16" s="1">
        <v>77300</v>
      </c>
      <c r="C16" s="1">
        <v>150</v>
      </c>
      <c r="D16" s="1">
        <v>50</v>
      </c>
      <c r="E16" s="1">
        <v>5.4747999999999998E-2</v>
      </c>
      <c r="F16" s="1">
        <v>5.4747999999999998E-2</v>
      </c>
      <c r="G16" s="1" t="s">
        <v>14</v>
      </c>
    </row>
    <row r="17" spans="1:7" x14ac:dyDescent="0.25">
      <c r="A17" s="1">
        <v>15</v>
      </c>
      <c r="B17" s="1">
        <v>2530</v>
      </c>
      <c r="C17" s="1">
        <v>100</v>
      </c>
      <c r="D17" s="1">
        <v>50</v>
      </c>
      <c r="E17" s="1">
        <v>1.265E-2</v>
      </c>
      <c r="F17" s="1">
        <v>0.18975</v>
      </c>
      <c r="G17" s="1" t="s">
        <v>7</v>
      </c>
    </row>
    <row r="18" spans="1:7" x14ac:dyDescent="0.25">
      <c r="A18" s="1">
        <v>2</v>
      </c>
      <c r="B18" s="1">
        <v>1899</v>
      </c>
      <c r="C18" s="1">
        <v>100</v>
      </c>
      <c r="D18" s="1">
        <v>50</v>
      </c>
      <c r="E18" s="1">
        <v>9.4970000000000002E-3</v>
      </c>
      <c r="F18" s="1">
        <v>1.8994E-2</v>
      </c>
      <c r="G18" s="1" t="s">
        <v>7</v>
      </c>
    </row>
    <row r="19" spans="1:7" x14ac:dyDescent="0.25">
      <c r="A19" s="1">
        <v>1</v>
      </c>
      <c r="B19" s="1">
        <v>1100</v>
      </c>
      <c r="C19" s="1">
        <v>100</v>
      </c>
      <c r="D19" s="1">
        <v>50</v>
      </c>
      <c r="E19" s="1">
        <v>5.4999999999999997E-3</v>
      </c>
      <c r="F19" s="1">
        <v>5.4999999999999997E-3</v>
      </c>
      <c r="G19" s="1" t="s">
        <v>7</v>
      </c>
    </row>
    <row r="20" spans="1:7" x14ac:dyDescent="0.25">
      <c r="A20" s="1">
        <v>1</v>
      </c>
      <c r="B20" s="1">
        <v>1100</v>
      </c>
      <c r="C20" s="1">
        <v>100</v>
      </c>
      <c r="D20" s="1">
        <v>50</v>
      </c>
      <c r="E20" s="1">
        <v>5.4999999999999997E-3</v>
      </c>
      <c r="F20" s="1">
        <v>5.4999999999999997E-3</v>
      </c>
      <c r="G20" s="1" t="s">
        <v>7</v>
      </c>
    </row>
    <row r="21" spans="1:7" x14ac:dyDescent="0.25">
      <c r="A21" s="1">
        <v>1</v>
      </c>
      <c r="B21" s="1">
        <v>2000</v>
      </c>
      <c r="C21" s="1">
        <v>100</v>
      </c>
      <c r="D21" s="1">
        <v>50</v>
      </c>
      <c r="E21" s="1">
        <v>9.9989999999999992E-3</v>
      </c>
      <c r="F21" s="1">
        <v>9.9989999999999992E-3</v>
      </c>
      <c r="G21" s="1" t="s">
        <v>7</v>
      </c>
    </row>
    <row r="22" spans="1:7" x14ac:dyDescent="0.25">
      <c r="A22" s="1">
        <v>1</v>
      </c>
      <c r="B22" s="1">
        <v>4500</v>
      </c>
      <c r="C22" s="1">
        <v>100</v>
      </c>
      <c r="D22" s="1">
        <v>50</v>
      </c>
      <c r="E22" s="1">
        <v>2.2501E-2</v>
      </c>
      <c r="F22" s="1">
        <v>2.2501E-2</v>
      </c>
      <c r="G22" s="1" t="s">
        <v>7</v>
      </c>
    </row>
    <row r="23" spans="1:7" x14ac:dyDescent="0.25">
      <c r="A23" s="1">
        <v>2</v>
      </c>
      <c r="B23" s="1">
        <v>299</v>
      </c>
      <c r="C23" s="1">
        <v>100</v>
      </c>
      <c r="D23" s="1">
        <v>50</v>
      </c>
      <c r="E23" s="1">
        <v>1.498E-3</v>
      </c>
      <c r="F23" s="1">
        <v>2.996E-3</v>
      </c>
      <c r="G23" s="1" t="s">
        <v>7</v>
      </c>
    </row>
    <row r="24" spans="1:7" x14ac:dyDescent="0.25">
      <c r="A24" s="1">
        <v>1</v>
      </c>
      <c r="B24" s="1">
        <v>1100</v>
      </c>
      <c r="C24" s="1">
        <v>100</v>
      </c>
      <c r="D24" s="1">
        <v>50</v>
      </c>
      <c r="E24" s="1">
        <v>5.4999999999999997E-3</v>
      </c>
      <c r="F24" s="1">
        <v>5.4999999999999997E-3</v>
      </c>
      <c r="G24" s="1" t="s">
        <v>7</v>
      </c>
    </row>
    <row r="25" spans="1:7" x14ac:dyDescent="0.25">
      <c r="A25" s="1">
        <v>1</v>
      </c>
      <c r="B25" s="1">
        <v>499</v>
      </c>
      <c r="C25" s="1">
        <v>100</v>
      </c>
      <c r="D25" s="1">
        <v>50</v>
      </c>
      <c r="E25" s="1">
        <v>2.4979999999999998E-3</v>
      </c>
      <c r="F25" s="1">
        <v>2.4979999999999998E-3</v>
      </c>
      <c r="G25" s="1" t="s">
        <v>7</v>
      </c>
    </row>
    <row r="26" spans="1:7" x14ac:dyDescent="0.25">
      <c r="A26" s="1">
        <v>1</v>
      </c>
      <c r="B26" s="1">
        <v>1325</v>
      </c>
      <c r="C26" s="1">
        <v>100</v>
      </c>
      <c r="D26" s="1">
        <v>50</v>
      </c>
      <c r="E26" s="1">
        <v>6.6249999999999998E-3</v>
      </c>
      <c r="F26" s="1">
        <v>6.6249999999999998E-3</v>
      </c>
      <c r="G26" s="1" t="s">
        <v>7</v>
      </c>
    </row>
    <row r="27" spans="1:7" x14ac:dyDescent="0.25">
      <c r="A27" s="1">
        <v>1</v>
      </c>
      <c r="B27" s="1">
        <v>1325</v>
      </c>
      <c r="C27" s="1">
        <v>100</v>
      </c>
      <c r="D27" s="1">
        <v>50</v>
      </c>
      <c r="E27" s="1">
        <v>6.6249999999999998E-3</v>
      </c>
      <c r="F27" s="1">
        <v>6.6249999999999998E-3</v>
      </c>
      <c r="G27" s="1" t="s">
        <v>7</v>
      </c>
    </row>
    <row r="28" spans="1:7" x14ac:dyDescent="0.25">
      <c r="A28" s="1">
        <v>2</v>
      </c>
      <c r="B28" s="1">
        <v>669</v>
      </c>
      <c r="C28" s="1">
        <v>100</v>
      </c>
      <c r="D28" s="1">
        <v>50</v>
      </c>
      <c r="E28" s="1">
        <v>3.346E-3</v>
      </c>
      <c r="F28" s="1">
        <v>6.692E-3</v>
      </c>
      <c r="G28" s="1" t="s">
        <v>7</v>
      </c>
    </row>
    <row r="29" spans="1:7" x14ac:dyDescent="0.25">
      <c r="A29" s="1">
        <v>1</v>
      </c>
      <c r="B29" s="1">
        <v>850</v>
      </c>
      <c r="C29" s="1">
        <v>100</v>
      </c>
      <c r="D29" s="1">
        <v>50</v>
      </c>
      <c r="E29" s="1">
        <v>4.2500000000000003E-3</v>
      </c>
      <c r="F29" s="1">
        <v>4.2500000000000003E-3</v>
      </c>
      <c r="G29" s="1" t="s">
        <v>7</v>
      </c>
    </row>
    <row r="30" spans="1:7" x14ac:dyDescent="0.25">
      <c r="A30" s="1">
        <v>1</v>
      </c>
      <c r="B30" s="1">
        <v>4500</v>
      </c>
      <c r="C30" s="1">
        <v>150</v>
      </c>
      <c r="D30" s="1">
        <v>50</v>
      </c>
      <c r="E30" s="1">
        <v>3.3750000000000002E-2</v>
      </c>
      <c r="F30" s="1">
        <v>3.3750000000000002E-2</v>
      </c>
      <c r="G30" s="1" t="s">
        <v>14</v>
      </c>
    </row>
    <row r="31" spans="1:7" x14ac:dyDescent="0.25">
      <c r="A31" s="1">
        <v>8</v>
      </c>
      <c r="B31" s="1">
        <v>4391</v>
      </c>
      <c r="C31" s="1">
        <v>150</v>
      </c>
      <c r="D31" s="1">
        <v>50</v>
      </c>
      <c r="E31" s="1">
        <v>3.2932999999999997E-2</v>
      </c>
      <c r="F31" s="1">
        <v>0.26346399999999998</v>
      </c>
      <c r="G31" s="1" t="s">
        <v>14</v>
      </c>
    </row>
    <row r="32" spans="1:7" x14ac:dyDescent="0.25">
      <c r="A32" s="1">
        <v>6</v>
      </c>
      <c r="B32" s="1">
        <v>2030</v>
      </c>
      <c r="C32" s="1">
        <v>100</v>
      </c>
      <c r="D32" s="1">
        <v>50</v>
      </c>
      <c r="E32" s="1">
        <v>1.0149999999999999E-2</v>
      </c>
      <c r="F32" s="1">
        <v>6.0899999999999899E-2</v>
      </c>
      <c r="G32" s="1" t="s">
        <v>7</v>
      </c>
    </row>
    <row r="33" spans="1:7" x14ac:dyDescent="0.25">
      <c r="A33" s="1">
        <v>4</v>
      </c>
      <c r="B33" s="1">
        <v>900</v>
      </c>
      <c r="C33" s="1">
        <v>150</v>
      </c>
      <c r="D33" s="1">
        <v>50</v>
      </c>
      <c r="E33" s="1">
        <v>6.7499999999999999E-3</v>
      </c>
      <c r="F33" s="1">
        <v>2.7E-2</v>
      </c>
      <c r="G33" s="1" t="s">
        <v>14</v>
      </c>
    </row>
    <row r="34" spans="1:7" x14ac:dyDescent="0.25">
      <c r="A34" s="1">
        <v>2</v>
      </c>
      <c r="B34" s="1">
        <v>400</v>
      </c>
      <c r="C34" s="1">
        <v>100</v>
      </c>
      <c r="D34" s="1">
        <v>50</v>
      </c>
      <c r="E34" s="1">
        <v>2E-3</v>
      </c>
      <c r="F34" s="1">
        <v>4.0000000000000001E-3</v>
      </c>
      <c r="G34" s="1" t="s">
        <v>7</v>
      </c>
    </row>
    <row r="35" spans="1:7" x14ac:dyDescent="0.25">
      <c r="A35" s="1">
        <v>2</v>
      </c>
      <c r="B35" s="1">
        <v>1100</v>
      </c>
      <c r="C35" s="1">
        <v>100</v>
      </c>
      <c r="D35" s="1">
        <v>50</v>
      </c>
      <c r="E35" s="1">
        <v>5.4999999999999997E-3</v>
      </c>
      <c r="F35" s="1">
        <v>1.0999999999999999E-2</v>
      </c>
      <c r="G35" s="1" t="s">
        <v>7</v>
      </c>
    </row>
    <row r="36" spans="1:7" x14ac:dyDescent="0.25">
      <c r="A36" s="1">
        <v>2</v>
      </c>
      <c r="B36" s="1">
        <v>2530</v>
      </c>
      <c r="C36" s="1">
        <v>100</v>
      </c>
      <c r="D36" s="1">
        <v>50</v>
      </c>
      <c r="E36" s="1">
        <v>1.265E-2</v>
      </c>
      <c r="F36" s="1">
        <v>2.53E-2</v>
      </c>
      <c r="G36" s="1" t="s">
        <v>7</v>
      </c>
    </row>
    <row r="37" spans="1:7" x14ac:dyDescent="0.25">
      <c r="A37" s="1">
        <v>2</v>
      </c>
      <c r="B37" s="1">
        <v>1000</v>
      </c>
      <c r="C37" s="1">
        <v>100</v>
      </c>
      <c r="D37" s="1">
        <v>50</v>
      </c>
      <c r="E37" s="1">
        <v>5.0000000000000001E-3</v>
      </c>
      <c r="F37" s="1">
        <v>0.01</v>
      </c>
      <c r="G37" s="1" t="s">
        <v>7</v>
      </c>
    </row>
    <row r="38" spans="1:7" x14ac:dyDescent="0.25">
      <c r="A38" s="1">
        <v>1</v>
      </c>
      <c r="B38" s="1">
        <v>1388</v>
      </c>
      <c r="C38" s="1">
        <v>100</v>
      </c>
      <c r="D38" s="1">
        <v>50</v>
      </c>
      <c r="E38" s="1">
        <v>6.9389999999999999E-3</v>
      </c>
      <c r="F38" s="1">
        <v>6.9389999999999999E-3</v>
      </c>
      <c r="G38" s="1" t="s">
        <v>7</v>
      </c>
    </row>
    <row r="39" spans="1:7" x14ac:dyDescent="0.25">
      <c r="A39" s="1">
        <v>10</v>
      </c>
      <c r="B39" s="1">
        <v>2070</v>
      </c>
      <c r="C39" s="1">
        <v>150</v>
      </c>
      <c r="D39" s="1">
        <v>50</v>
      </c>
      <c r="E39" s="1">
        <v>1.5525000000000001E-2</v>
      </c>
      <c r="F39" s="1">
        <v>0.15525</v>
      </c>
      <c r="G39" s="1" t="s">
        <v>14</v>
      </c>
    </row>
    <row r="40" spans="1:7" x14ac:dyDescent="0.25">
      <c r="A40" s="1">
        <v>3</v>
      </c>
      <c r="B40" s="1">
        <v>1100</v>
      </c>
      <c r="C40" s="1">
        <v>150</v>
      </c>
      <c r="D40" s="1">
        <v>50</v>
      </c>
      <c r="E40" s="1">
        <v>8.2500000000000004E-3</v>
      </c>
      <c r="F40" s="1">
        <v>2.4750000000000001E-2</v>
      </c>
      <c r="G40" s="1" t="s">
        <v>14</v>
      </c>
    </row>
    <row r="41" spans="1:7" x14ac:dyDescent="0.25">
      <c r="A41" s="1">
        <v>3</v>
      </c>
      <c r="B41" s="1">
        <v>310</v>
      </c>
      <c r="C41" s="1">
        <v>150</v>
      </c>
      <c r="D41" s="1">
        <v>50</v>
      </c>
      <c r="E41" s="1">
        <v>2.3249999999999998E-3</v>
      </c>
      <c r="F41" s="1">
        <v>6.9749999999999899E-3</v>
      </c>
      <c r="G41" s="1" t="s">
        <v>14</v>
      </c>
    </row>
    <row r="42" spans="1:7" x14ac:dyDescent="0.25">
      <c r="A42" s="1">
        <v>3</v>
      </c>
      <c r="B42" s="1">
        <v>2452</v>
      </c>
      <c r="C42" s="1">
        <v>200</v>
      </c>
      <c r="D42" s="1">
        <v>50</v>
      </c>
      <c r="E42" s="1">
        <v>2.452E-2</v>
      </c>
      <c r="F42" s="1">
        <v>7.356E-2</v>
      </c>
      <c r="G42" s="1" t="s">
        <v>6</v>
      </c>
    </row>
    <row r="43" spans="1:7" x14ac:dyDescent="0.25">
      <c r="A43" s="1">
        <v>3</v>
      </c>
      <c r="B43" s="1">
        <v>260</v>
      </c>
      <c r="C43" s="1">
        <v>150</v>
      </c>
      <c r="D43" s="1">
        <v>50</v>
      </c>
      <c r="E43" s="1">
        <v>1.9499999999999999E-3</v>
      </c>
      <c r="F43" s="1">
        <v>5.8499999999999898E-3</v>
      </c>
      <c r="G43" s="1" t="s">
        <v>14</v>
      </c>
    </row>
    <row r="44" spans="1:7" x14ac:dyDescent="0.25">
      <c r="A44" s="1">
        <v>1</v>
      </c>
      <c r="B44" s="1">
        <v>2252</v>
      </c>
      <c r="C44" s="1">
        <v>150</v>
      </c>
      <c r="D44" s="1">
        <v>50</v>
      </c>
      <c r="E44" s="1">
        <v>1.6889999999999999E-2</v>
      </c>
      <c r="F44" s="1">
        <v>1.6889999999999999E-2</v>
      </c>
      <c r="G44" s="1" t="s">
        <v>14</v>
      </c>
    </row>
    <row r="45" spans="1:7" x14ac:dyDescent="0.25">
      <c r="A45" s="1">
        <v>8</v>
      </c>
      <c r="B45" s="1">
        <v>750</v>
      </c>
      <c r="C45" s="1">
        <v>150</v>
      </c>
      <c r="D45" s="1">
        <v>50</v>
      </c>
      <c r="E45" s="1">
        <v>5.6249999999999998E-3</v>
      </c>
      <c r="F45" s="1">
        <v>4.4999999999999998E-2</v>
      </c>
      <c r="G45" s="1" t="s">
        <v>14</v>
      </c>
    </row>
    <row r="46" spans="1:7" x14ac:dyDescent="0.25">
      <c r="A46" s="1">
        <v>1</v>
      </c>
      <c r="B46" s="1">
        <v>1604</v>
      </c>
      <c r="C46" s="1">
        <v>150</v>
      </c>
      <c r="D46" s="1">
        <v>50</v>
      </c>
      <c r="E46" s="1">
        <v>1.2034E-2</v>
      </c>
      <c r="F46" s="1">
        <v>1.2034E-2</v>
      </c>
      <c r="G46" s="1" t="s">
        <v>14</v>
      </c>
    </row>
    <row r="47" spans="1:7" x14ac:dyDescent="0.25">
      <c r="A47" s="1">
        <v>3</v>
      </c>
      <c r="B47" s="1">
        <v>1704</v>
      </c>
      <c r="C47" s="1">
        <v>150</v>
      </c>
      <c r="D47" s="1">
        <v>50</v>
      </c>
      <c r="E47" s="1">
        <v>1.2784E-2</v>
      </c>
      <c r="F47" s="1">
        <v>3.8351999999999997E-2</v>
      </c>
      <c r="G47" s="1" t="s">
        <v>14</v>
      </c>
    </row>
    <row r="48" spans="1:7" x14ac:dyDescent="0.25">
      <c r="A48" s="1">
        <v>3</v>
      </c>
      <c r="B48" s="1">
        <v>2530</v>
      </c>
      <c r="C48" s="1">
        <v>150</v>
      </c>
      <c r="D48" s="1">
        <v>50</v>
      </c>
      <c r="E48" s="1">
        <v>1.8974999999999999E-2</v>
      </c>
      <c r="F48" s="1">
        <v>5.6924999999999899E-2</v>
      </c>
      <c r="G48" s="1" t="s">
        <v>14</v>
      </c>
    </row>
    <row r="49" spans="1:7" x14ac:dyDescent="0.25">
      <c r="A49" s="1">
        <v>1</v>
      </c>
      <c r="B49" s="1">
        <v>697</v>
      </c>
      <c r="C49" s="1">
        <v>150</v>
      </c>
      <c r="D49" s="1">
        <v>50</v>
      </c>
      <c r="E49" s="1">
        <v>5.2310000000000004E-3</v>
      </c>
      <c r="F49" s="1">
        <v>5.2310000000000004E-3</v>
      </c>
      <c r="G49" s="1" t="s">
        <v>14</v>
      </c>
    </row>
    <row r="50" spans="1:7" x14ac:dyDescent="0.25">
      <c r="A50" s="1">
        <v>3</v>
      </c>
      <c r="B50" s="1">
        <v>797</v>
      </c>
      <c r="C50" s="1">
        <v>150</v>
      </c>
      <c r="D50" s="1">
        <v>50</v>
      </c>
      <c r="E50" s="1">
        <v>5.9810000000000002E-3</v>
      </c>
      <c r="F50" s="1">
        <v>1.7943000000000001E-2</v>
      </c>
      <c r="G50" s="1" t="s">
        <v>14</v>
      </c>
    </row>
    <row r="51" spans="1:7" x14ac:dyDescent="0.25">
      <c r="A51" s="1">
        <v>4</v>
      </c>
      <c r="B51" s="1">
        <v>7500</v>
      </c>
      <c r="C51" s="1">
        <v>200</v>
      </c>
      <c r="D51" s="1">
        <v>50</v>
      </c>
      <c r="E51" s="1">
        <v>7.4999999999999997E-2</v>
      </c>
      <c r="F51" s="1">
        <v>0.3</v>
      </c>
      <c r="G51" s="1" t="s">
        <v>6</v>
      </c>
    </row>
    <row r="52" spans="1:7" x14ac:dyDescent="0.25">
      <c r="A52" s="1">
        <v>4</v>
      </c>
      <c r="B52" s="1">
        <v>2125</v>
      </c>
      <c r="C52" s="1">
        <v>200</v>
      </c>
      <c r="D52" s="1">
        <v>50</v>
      </c>
      <c r="E52" s="1">
        <v>2.1250000000000002E-2</v>
      </c>
      <c r="F52" s="1">
        <v>8.5000000000000006E-2</v>
      </c>
      <c r="G52" s="1" t="s">
        <v>6</v>
      </c>
    </row>
    <row r="53" spans="1:7" x14ac:dyDescent="0.25">
      <c r="A53" s="1">
        <v>2</v>
      </c>
      <c r="B53" s="1">
        <v>7600</v>
      </c>
      <c r="C53" s="1">
        <v>150</v>
      </c>
      <c r="D53" s="1">
        <v>50</v>
      </c>
      <c r="E53" s="1">
        <v>5.7000000000000002E-2</v>
      </c>
      <c r="F53" s="1">
        <v>0.114</v>
      </c>
      <c r="G53" s="1" t="s">
        <v>14</v>
      </c>
    </row>
    <row r="54" spans="1:7" x14ac:dyDescent="0.25">
      <c r="A54" s="1">
        <v>1</v>
      </c>
      <c r="B54" s="1">
        <v>1065</v>
      </c>
      <c r="C54" s="1">
        <v>200</v>
      </c>
      <c r="D54" s="1">
        <v>50</v>
      </c>
      <c r="E54" s="1">
        <v>1.0651000000000001E-2</v>
      </c>
      <c r="F54" s="1">
        <v>1.0651000000000001E-2</v>
      </c>
      <c r="G54" s="1" t="s">
        <v>6</v>
      </c>
    </row>
    <row r="55" spans="1:7" x14ac:dyDescent="0.25">
      <c r="A55" s="1">
        <v>4</v>
      </c>
      <c r="B55" s="1">
        <v>2996</v>
      </c>
      <c r="C55" s="1">
        <v>200</v>
      </c>
      <c r="D55" s="1">
        <v>50</v>
      </c>
      <c r="E55" s="1">
        <v>2.9957999999999999E-2</v>
      </c>
      <c r="F55" s="1">
        <v>0.11983199999999999</v>
      </c>
      <c r="G55" s="1" t="s">
        <v>6</v>
      </c>
    </row>
    <row r="56" spans="1:7" x14ac:dyDescent="0.25">
      <c r="A56" s="1">
        <v>1</v>
      </c>
      <c r="B56" s="1">
        <v>2946</v>
      </c>
      <c r="C56" s="1">
        <v>200</v>
      </c>
      <c r="D56" s="1">
        <v>50</v>
      </c>
      <c r="E56" s="1">
        <v>2.9458000000000002E-2</v>
      </c>
      <c r="F56" s="1">
        <v>2.9458000000000002E-2</v>
      </c>
      <c r="G56" s="1" t="s">
        <v>6</v>
      </c>
    </row>
    <row r="57" spans="1:7" x14ac:dyDescent="0.25">
      <c r="A57" s="1">
        <v>6</v>
      </c>
      <c r="B57" s="1">
        <v>1115</v>
      </c>
      <c r="C57" s="1">
        <v>150</v>
      </c>
      <c r="D57" s="1">
        <v>50</v>
      </c>
      <c r="E57" s="1">
        <v>8.3630000000000006E-3</v>
      </c>
      <c r="F57" s="1">
        <v>5.0178E-2</v>
      </c>
      <c r="G57" s="1" t="s">
        <v>14</v>
      </c>
    </row>
    <row r="58" spans="1:7" x14ac:dyDescent="0.25">
      <c r="A58" s="1">
        <v>1</v>
      </c>
      <c r="B58" s="1">
        <v>2996</v>
      </c>
      <c r="C58" s="1">
        <v>150</v>
      </c>
      <c r="D58" s="1">
        <v>50</v>
      </c>
      <c r="E58" s="1">
        <v>2.2468999999999999E-2</v>
      </c>
      <c r="F58" s="1">
        <v>2.2468999999999999E-2</v>
      </c>
      <c r="G58" s="1" t="s">
        <v>14</v>
      </c>
    </row>
    <row r="59" spans="1:7" x14ac:dyDescent="0.25">
      <c r="A59" s="1">
        <v>2</v>
      </c>
      <c r="B59" s="1">
        <v>1228</v>
      </c>
      <c r="C59" s="1">
        <v>150</v>
      </c>
      <c r="D59" s="1">
        <v>50</v>
      </c>
      <c r="E59" s="1">
        <v>9.2090000000000002E-3</v>
      </c>
      <c r="F59" s="1">
        <v>1.8418E-2</v>
      </c>
      <c r="G59" s="1" t="s">
        <v>14</v>
      </c>
    </row>
    <row r="60" spans="1:7" x14ac:dyDescent="0.25">
      <c r="A60" s="1">
        <v>2</v>
      </c>
      <c r="B60" s="1">
        <v>1015</v>
      </c>
      <c r="C60" s="1">
        <v>200</v>
      </c>
      <c r="D60" s="1">
        <v>50</v>
      </c>
      <c r="E60" s="1">
        <v>1.0151E-2</v>
      </c>
      <c r="F60" s="1">
        <v>2.0302000000000001E-2</v>
      </c>
      <c r="G60" s="1" t="s">
        <v>6</v>
      </c>
    </row>
    <row r="61" spans="1:7" x14ac:dyDescent="0.25">
      <c r="A61" s="1">
        <v>1</v>
      </c>
      <c r="B61" s="1">
        <v>1618</v>
      </c>
      <c r="C61" s="1">
        <v>200</v>
      </c>
      <c r="D61" s="1">
        <v>50</v>
      </c>
      <c r="E61" s="1">
        <v>1.618E-2</v>
      </c>
      <c r="F61" s="1">
        <v>1.618E-2</v>
      </c>
      <c r="G61" s="1" t="s">
        <v>6</v>
      </c>
    </row>
    <row r="62" spans="1:7" x14ac:dyDescent="0.25">
      <c r="A62" s="1">
        <v>4</v>
      </c>
      <c r="B62" s="1">
        <v>367</v>
      </c>
      <c r="C62" s="1">
        <v>150</v>
      </c>
      <c r="D62" s="1">
        <v>50</v>
      </c>
      <c r="E62" s="1">
        <v>2.7529999999999998E-3</v>
      </c>
      <c r="F62" s="1">
        <v>1.1011999999999999E-2</v>
      </c>
      <c r="G62" s="1" t="s">
        <v>14</v>
      </c>
    </row>
    <row r="63" spans="1:7" x14ac:dyDescent="0.25">
      <c r="A63" s="1">
        <v>2</v>
      </c>
      <c r="B63" s="1">
        <v>2021</v>
      </c>
      <c r="C63" s="1">
        <v>150</v>
      </c>
      <c r="D63" s="1">
        <v>50</v>
      </c>
      <c r="E63" s="1">
        <v>1.5154000000000001E-2</v>
      </c>
      <c r="F63" s="1">
        <v>3.0308000000000002E-2</v>
      </c>
      <c r="G63" s="1" t="s">
        <v>14</v>
      </c>
    </row>
    <row r="64" spans="1:7" x14ac:dyDescent="0.25">
      <c r="A64" s="1">
        <v>2</v>
      </c>
      <c r="B64" s="1">
        <v>1201</v>
      </c>
      <c r="C64" s="1">
        <v>150</v>
      </c>
      <c r="D64" s="1">
        <v>50</v>
      </c>
      <c r="E64" s="1">
        <v>9.0080000000000004E-3</v>
      </c>
      <c r="F64" s="1">
        <v>1.8016000000000001E-2</v>
      </c>
      <c r="G64" s="1" t="s">
        <v>14</v>
      </c>
    </row>
    <row r="65" spans="1:9" x14ac:dyDescent="0.25">
      <c r="A65" s="1">
        <v>2</v>
      </c>
      <c r="B65" s="1">
        <v>1201</v>
      </c>
      <c r="C65" s="1">
        <v>150</v>
      </c>
      <c r="D65" s="1">
        <v>50</v>
      </c>
      <c r="E65" s="1">
        <v>9.0080000000000004E-3</v>
      </c>
      <c r="F65" s="1">
        <v>1.8016000000000001E-2</v>
      </c>
      <c r="G65" s="1" t="s">
        <v>14</v>
      </c>
    </row>
    <row r="66" spans="1:9" x14ac:dyDescent="0.25">
      <c r="A66" s="1">
        <v>1</v>
      </c>
      <c r="B66" s="1">
        <v>3033</v>
      </c>
      <c r="C66" s="1">
        <v>150</v>
      </c>
      <c r="D66" s="1">
        <v>50</v>
      </c>
      <c r="E66" s="1">
        <v>2.2748000000000001E-2</v>
      </c>
      <c r="F66" s="1">
        <v>2.2748000000000001E-2</v>
      </c>
      <c r="G66" s="1" t="s">
        <v>14</v>
      </c>
      <c r="I66" s="14"/>
    </row>
    <row r="67" spans="1:9" x14ac:dyDescent="0.25">
      <c r="A67" s="1">
        <v>1</v>
      </c>
      <c r="B67" s="1">
        <v>1678</v>
      </c>
      <c r="C67" s="1">
        <v>150</v>
      </c>
      <c r="D67" s="1">
        <v>50</v>
      </c>
      <c r="E67" s="1">
        <v>1.2581E-2</v>
      </c>
      <c r="F67" s="1">
        <v>1.2581E-2</v>
      </c>
      <c r="G67" s="1" t="s">
        <v>14</v>
      </c>
    </row>
    <row r="68" spans="1:9" x14ac:dyDescent="0.25">
      <c r="A68" s="1">
        <v>4</v>
      </c>
      <c r="B68" s="1">
        <v>5611</v>
      </c>
      <c r="C68" s="1">
        <v>150</v>
      </c>
      <c r="D68" s="1">
        <v>50</v>
      </c>
      <c r="E68" s="1">
        <v>4.2079999999999999E-2</v>
      </c>
      <c r="F68" s="1">
        <v>0.16832</v>
      </c>
      <c r="G68" s="1" t="s">
        <v>14</v>
      </c>
    </row>
    <row r="69" spans="1:9" x14ac:dyDescent="0.25">
      <c r="A69" s="1">
        <v>4</v>
      </c>
      <c r="B69" s="1">
        <v>249</v>
      </c>
      <c r="C69" s="1">
        <v>150</v>
      </c>
      <c r="D69" s="1">
        <v>50</v>
      </c>
      <c r="E69" s="1">
        <v>1.869E-3</v>
      </c>
      <c r="F69" s="1">
        <v>7.476E-3</v>
      </c>
      <c r="G69" s="1" t="s">
        <v>14</v>
      </c>
    </row>
    <row r="70" spans="1:9" x14ac:dyDescent="0.25">
      <c r="A70" s="1">
        <v>4</v>
      </c>
      <c r="B70" s="1">
        <v>435</v>
      </c>
      <c r="C70" s="1">
        <v>150</v>
      </c>
      <c r="D70" s="1">
        <v>50</v>
      </c>
      <c r="E70" s="1">
        <v>3.261E-3</v>
      </c>
      <c r="F70" s="1">
        <v>1.3044E-2</v>
      </c>
      <c r="G70" s="1" t="s">
        <v>14</v>
      </c>
    </row>
    <row r="71" spans="1:9" x14ac:dyDescent="0.25">
      <c r="A71" s="1">
        <v>4</v>
      </c>
      <c r="B71" s="1">
        <v>267</v>
      </c>
      <c r="C71" s="1">
        <v>150</v>
      </c>
      <c r="D71" s="1">
        <v>50</v>
      </c>
      <c r="E71" s="1">
        <v>2.003E-3</v>
      </c>
      <c r="F71" s="1">
        <v>8.012E-3</v>
      </c>
      <c r="G71" s="1" t="s">
        <v>14</v>
      </c>
    </row>
    <row r="72" spans="1:9" x14ac:dyDescent="0.25">
      <c r="A72" s="1">
        <v>4</v>
      </c>
      <c r="B72" s="1">
        <v>350</v>
      </c>
      <c r="C72" s="1">
        <v>100</v>
      </c>
      <c r="D72" s="1">
        <v>50</v>
      </c>
      <c r="E72" s="1">
        <v>1.75E-3</v>
      </c>
      <c r="F72" s="1">
        <v>7.0000000000000001E-3</v>
      </c>
      <c r="G72" s="1" t="s">
        <v>7</v>
      </c>
    </row>
    <row r="73" spans="1:9" x14ac:dyDescent="0.25">
      <c r="A73" s="1">
        <v>49</v>
      </c>
      <c r="B73" s="1">
        <v>2530</v>
      </c>
      <c r="C73" s="1">
        <v>150</v>
      </c>
      <c r="D73" s="1">
        <v>50</v>
      </c>
      <c r="E73" s="1">
        <v>1.8974999999999999E-2</v>
      </c>
      <c r="F73" s="1">
        <v>0.92977499999999902</v>
      </c>
      <c r="G73" s="1" t="s">
        <v>14</v>
      </c>
    </row>
    <row r="74" spans="1:9" x14ac:dyDescent="0.25">
      <c r="A74" s="1">
        <v>4</v>
      </c>
      <c r="B74" s="1">
        <v>7600</v>
      </c>
      <c r="C74" s="1">
        <v>150</v>
      </c>
      <c r="D74" s="1">
        <v>50</v>
      </c>
      <c r="E74" s="1">
        <v>5.6998E-2</v>
      </c>
      <c r="F74" s="1">
        <v>0.227992</v>
      </c>
      <c r="G74" s="1" t="s">
        <v>14</v>
      </c>
    </row>
    <row r="75" spans="1:9" x14ac:dyDescent="0.25">
      <c r="A75" s="1">
        <v>4</v>
      </c>
      <c r="B75" s="1">
        <v>4200</v>
      </c>
      <c r="C75" s="1">
        <v>150</v>
      </c>
      <c r="D75" s="1">
        <v>50</v>
      </c>
      <c r="E75" s="1">
        <v>3.15E-2</v>
      </c>
      <c r="F75" s="1">
        <v>0.126</v>
      </c>
      <c r="G75" s="1" t="s">
        <v>14</v>
      </c>
    </row>
    <row r="76" spans="1:9" x14ac:dyDescent="0.25">
      <c r="A76" s="1">
        <v>1</v>
      </c>
      <c r="B76" s="1">
        <v>4500</v>
      </c>
      <c r="C76" s="1">
        <v>150</v>
      </c>
      <c r="D76" s="1">
        <v>50</v>
      </c>
      <c r="E76" s="1">
        <v>3.3750000000000002E-2</v>
      </c>
      <c r="F76" s="1">
        <v>3.3750000000000002E-2</v>
      </c>
      <c r="G76" s="1" t="s">
        <v>14</v>
      </c>
    </row>
    <row r="77" spans="1:9" x14ac:dyDescent="0.25">
      <c r="A77" s="1">
        <v>23</v>
      </c>
      <c r="B77" s="1">
        <v>2530</v>
      </c>
      <c r="C77" s="1">
        <v>100</v>
      </c>
      <c r="D77" s="1">
        <v>50</v>
      </c>
      <c r="E77" s="1">
        <v>1.265E-2</v>
      </c>
      <c r="F77" s="1">
        <v>0.29094999999999999</v>
      </c>
      <c r="G77" s="1" t="s">
        <v>7</v>
      </c>
    </row>
    <row r="78" spans="1:9" x14ac:dyDescent="0.25">
      <c r="A78" s="1">
        <v>2</v>
      </c>
      <c r="B78" s="1">
        <v>4200</v>
      </c>
      <c r="C78" s="1">
        <v>100</v>
      </c>
      <c r="D78" s="1">
        <v>50</v>
      </c>
      <c r="E78" s="1">
        <v>2.1000000000000001E-2</v>
      </c>
      <c r="F78" s="1">
        <v>4.2000000000000003E-2</v>
      </c>
      <c r="G78" s="1" t="s">
        <v>7</v>
      </c>
    </row>
    <row r="79" spans="1:9" x14ac:dyDescent="0.25">
      <c r="A79" s="1">
        <v>5</v>
      </c>
      <c r="B79" s="1">
        <v>7600</v>
      </c>
      <c r="C79" s="1">
        <v>200</v>
      </c>
      <c r="D79" s="1">
        <v>50</v>
      </c>
      <c r="E79" s="1">
        <v>7.5999999999999998E-2</v>
      </c>
      <c r="F79" s="1">
        <v>0.38</v>
      </c>
      <c r="G79" s="1" t="s">
        <v>6</v>
      </c>
    </row>
    <row r="80" spans="1:9" x14ac:dyDescent="0.25">
      <c r="A80" s="1">
        <v>1</v>
      </c>
      <c r="B80" s="1">
        <v>7600</v>
      </c>
      <c r="C80" s="1">
        <v>4500</v>
      </c>
      <c r="D80" s="1">
        <v>15</v>
      </c>
      <c r="E80" s="1">
        <v>0.51300000000000001</v>
      </c>
      <c r="F80" s="1">
        <v>0.51300000000000001</v>
      </c>
      <c r="G80" s="1" t="s">
        <v>18</v>
      </c>
    </row>
    <row r="81" spans="1:7" x14ac:dyDescent="0.25">
      <c r="A81" s="1">
        <v>17</v>
      </c>
      <c r="B81" s="1">
        <v>3600</v>
      </c>
      <c r="C81" s="1">
        <v>150</v>
      </c>
      <c r="D81" s="1">
        <v>50</v>
      </c>
      <c r="E81" s="1">
        <v>2.6468999999999999E-2</v>
      </c>
      <c r="F81" s="1">
        <v>0.44997300000000001</v>
      </c>
      <c r="G81" s="1" t="s">
        <v>14</v>
      </c>
    </row>
    <row r="82" spans="1:7" x14ac:dyDescent="0.25">
      <c r="A82" s="1">
        <v>4</v>
      </c>
      <c r="B82" s="1">
        <v>3600</v>
      </c>
      <c r="C82" s="1">
        <v>150</v>
      </c>
      <c r="D82" s="1">
        <v>50</v>
      </c>
      <c r="E82" s="1">
        <v>2.6755999999999999E-2</v>
      </c>
      <c r="F82" s="1">
        <v>0.10702399999999999</v>
      </c>
      <c r="G82" s="1" t="s">
        <v>14</v>
      </c>
    </row>
    <row r="83" spans="1:7" x14ac:dyDescent="0.25">
      <c r="A83" s="1">
        <v>1</v>
      </c>
      <c r="B83" s="1">
        <v>8300</v>
      </c>
      <c r="C83" s="1">
        <v>150</v>
      </c>
      <c r="D83" s="1">
        <v>50</v>
      </c>
      <c r="E83" s="1">
        <v>6.1873999999999998E-2</v>
      </c>
      <c r="F83" s="1">
        <v>6.1873999999999998E-2</v>
      </c>
      <c r="G83" s="1" t="s">
        <v>14</v>
      </c>
    </row>
    <row r="84" spans="1:7" x14ac:dyDescent="0.25">
      <c r="A84" s="1">
        <v>6</v>
      </c>
      <c r="B84" s="1">
        <v>1838</v>
      </c>
      <c r="C84" s="1">
        <v>150</v>
      </c>
      <c r="D84" s="1">
        <v>50</v>
      </c>
      <c r="E84" s="1">
        <v>1.3788E-2</v>
      </c>
      <c r="F84" s="1">
        <v>8.2727999999999996E-2</v>
      </c>
      <c r="G84" s="1" t="s">
        <v>14</v>
      </c>
    </row>
    <row r="85" spans="1:7" x14ac:dyDescent="0.25">
      <c r="A85" s="1">
        <v>4</v>
      </c>
      <c r="B85" s="1">
        <v>3497</v>
      </c>
      <c r="C85" s="1">
        <v>150</v>
      </c>
      <c r="D85" s="1">
        <v>50</v>
      </c>
      <c r="E85" s="1">
        <v>2.6224000000000001E-2</v>
      </c>
      <c r="F85" s="1">
        <v>0.104896</v>
      </c>
      <c r="G85" s="1" t="s">
        <v>14</v>
      </c>
    </row>
    <row r="86" spans="1:7" x14ac:dyDescent="0.25">
      <c r="A86" s="1">
        <v>20</v>
      </c>
      <c r="B86" s="1">
        <v>341</v>
      </c>
      <c r="C86" s="1">
        <v>150</v>
      </c>
      <c r="D86" s="1">
        <v>50</v>
      </c>
      <c r="E86" s="1">
        <v>2.5569999999999998E-3</v>
      </c>
      <c r="F86" s="1">
        <v>5.1139999999999998E-2</v>
      </c>
      <c r="G86" s="1" t="s">
        <v>14</v>
      </c>
    </row>
    <row r="87" spans="1:7" x14ac:dyDescent="0.25">
      <c r="A87" s="1">
        <v>1</v>
      </c>
      <c r="B87" s="1">
        <v>4000</v>
      </c>
      <c r="C87" s="1">
        <v>150</v>
      </c>
      <c r="D87" s="1">
        <v>50</v>
      </c>
      <c r="E87" s="1">
        <f>B87*C87*D87/1000000000</f>
        <v>0.03</v>
      </c>
      <c r="F87" s="1">
        <f>E87*A87</f>
        <v>0.03</v>
      </c>
      <c r="G87" s="1" t="s">
        <v>14</v>
      </c>
    </row>
    <row r="88" spans="1:7" x14ac:dyDescent="0.25">
      <c r="A88" s="1">
        <v>2</v>
      </c>
      <c r="B88" s="1">
        <v>700</v>
      </c>
      <c r="C88" s="1">
        <v>150</v>
      </c>
      <c r="D88" s="1">
        <v>50</v>
      </c>
      <c r="E88" s="1">
        <f>D88*B88*C88/1000000000</f>
        <v>5.2500000000000003E-3</v>
      </c>
      <c r="F88" s="1">
        <f>E88*A88</f>
        <v>1.0500000000000001E-2</v>
      </c>
      <c r="G88" s="1" t="s">
        <v>14</v>
      </c>
    </row>
    <row r="89" spans="1:7" x14ac:dyDescent="0.25">
      <c r="A89" s="1">
        <v>2</v>
      </c>
      <c r="B89" s="1">
        <v>2500</v>
      </c>
      <c r="C89" s="1">
        <v>150</v>
      </c>
      <c r="D89" s="1">
        <v>50</v>
      </c>
      <c r="E89" s="1">
        <f t="shared" ref="E89:E93" si="1">D89*B89*C89/1000000000</f>
        <v>1.8749999999999999E-2</v>
      </c>
      <c r="F89" s="1">
        <f t="shared" ref="F89:F93" si="2">E89*A89</f>
        <v>3.7499999999999999E-2</v>
      </c>
      <c r="G89" s="1" t="s">
        <v>14</v>
      </c>
    </row>
    <row r="90" spans="1:7" x14ac:dyDescent="0.25">
      <c r="A90" s="1">
        <v>2</v>
      </c>
      <c r="B90" s="1">
        <v>2000</v>
      </c>
      <c r="C90" s="1">
        <v>150</v>
      </c>
      <c r="D90" s="1">
        <v>50</v>
      </c>
      <c r="E90" s="1">
        <f t="shared" si="1"/>
        <v>1.4999999999999999E-2</v>
      </c>
      <c r="F90" s="1">
        <f t="shared" si="2"/>
        <v>0.03</v>
      </c>
      <c r="G90" s="1" t="s">
        <v>14</v>
      </c>
    </row>
    <row r="91" spans="1:7" x14ac:dyDescent="0.25">
      <c r="A91" s="1">
        <v>2</v>
      </c>
      <c r="B91" s="1">
        <v>1500</v>
      </c>
      <c r="C91" s="1">
        <v>150</v>
      </c>
      <c r="D91" s="1">
        <v>50</v>
      </c>
      <c r="E91" s="1">
        <f t="shared" si="1"/>
        <v>1.125E-2</v>
      </c>
      <c r="F91" s="1">
        <f t="shared" si="2"/>
        <v>2.2499999999999999E-2</v>
      </c>
      <c r="G91" s="1" t="s">
        <v>14</v>
      </c>
    </row>
    <row r="92" spans="1:7" x14ac:dyDescent="0.25">
      <c r="A92" s="1">
        <v>1</v>
      </c>
      <c r="B92" s="1">
        <v>1000</v>
      </c>
      <c r="C92" s="1">
        <v>150</v>
      </c>
      <c r="D92" s="1">
        <v>50</v>
      </c>
      <c r="E92" s="1">
        <f t="shared" si="1"/>
        <v>7.4999999999999997E-3</v>
      </c>
      <c r="F92" s="1">
        <f t="shared" si="2"/>
        <v>7.4999999999999997E-3</v>
      </c>
      <c r="G92" s="1" t="s">
        <v>14</v>
      </c>
    </row>
    <row r="93" spans="1:7" x14ac:dyDescent="0.25">
      <c r="A93" s="1">
        <v>1</v>
      </c>
      <c r="B93" s="1">
        <v>300</v>
      </c>
      <c r="C93" s="1">
        <v>150</v>
      </c>
      <c r="D93" s="1">
        <v>50</v>
      </c>
      <c r="E93" s="1">
        <f t="shared" si="1"/>
        <v>2.2499999999999998E-3</v>
      </c>
      <c r="F93" s="1">
        <f t="shared" si="2"/>
        <v>2.2499999999999998E-3</v>
      </c>
      <c r="G93" s="1" t="s">
        <v>14</v>
      </c>
    </row>
    <row r="94" spans="1:7" x14ac:dyDescent="0.25">
      <c r="A94" s="1">
        <v>5</v>
      </c>
      <c r="B94" s="1">
        <v>1863</v>
      </c>
      <c r="C94" s="1">
        <v>150</v>
      </c>
      <c r="D94" s="1">
        <v>50</v>
      </c>
      <c r="E94" s="1">
        <v>1.3976000000000001E-2</v>
      </c>
      <c r="F94" s="1">
        <v>6.9879999999999998E-2</v>
      </c>
      <c r="G94" s="1" t="s">
        <v>14</v>
      </c>
    </row>
    <row r="95" spans="1:7" x14ac:dyDescent="0.25">
      <c r="A95" s="1">
        <v>1</v>
      </c>
      <c r="B95" s="1">
        <v>1035</v>
      </c>
      <c r="C95" s="1">
        <v>200</v>
      </c>
      <c r="D95" s="1">
        <v>50</v>
      </c>
      <c r="E95" s="1">
        <v>1.0135999999999999E-2</v>
      </c>
      <c r="F95" s="1">
        <v>1.0135999999999999E-2</v>
      </c>
      <c r="G95" s="1" t="s">
        <v>6</v>
      </c>
    </row>
    <row r="96" spans="1:7" x14ac:dyDescent="0.25">
      <c r="A96" s="1">
        <v>12</v>
      </c>
      <c r="B96" s="1">
        <v>844</v>
      </c>
      <c r="C96" s="1">
        <v>354</v>
      </c>
      <c r="D96" s="1">
        <v>9</v>
      </c>
      <c r="E96" s="1">
        <v>2.6900000000000001E-3</v>
      </c>
      <c r="F96" s="1">
        <v>3.2280000000000003E-2</v>
      </c>
      <c r="G96" s="1" t="s">
        <v>19</v>
      </c>
    </row>
    <row r="97" spans="1:7" x14ac:dyDescent="0.25">
      <c r="A97" s="1">
        <v>10</v>
      </c>
      <c r="B97" s="1">
        <v>558</v>
      </c>
      <c r="C97" s="1">
        <v>150</v>
      </c>
      <c r="D97" s="1">
        <v>50</v>
      </c>
      <c r="E97" s="1">
        <v>4.1809999999999998E-3</v>
      </c>
      <c r="F97" s="1">
        <v>4.181E-2</v>
      </c>
      <c r="G97" s="1" t="s">
        <v>14</v>
      </c>
    </row>
    <row r="98" spans="1:7" x14ac:dyDescent="0.25">
      <c r="A98" s="1">
        <v>1</v>
      </c>
      <c r="B98" s="1">
        <v>942</v>
      </c>
      <c r="C98" s="1">
        <v>200</v>
      </c>
      <c r="D98" s="1">
        <v>50</v>
      </c>
      <c r="E98" s="1">
        <v>9.2180000000000005E-3</v>
      </c>
      <c r="F98" s="1">
        <v>9.2180000000000005E-3</v>
      </c>
      <c r="G98" s="1" t="s">
        <v>6</v>
      </c>
    </row>
    <row r="99" spans="1:7" x14ac:dyDescent="0.25">
      <c r="A99" s="1">
        <v>19</v>
      </c>
      <c r="B99" s="1">
        <v>576</v>
      </c>
      <c r="C99" s="1">
        <v>150</v>
      </c>
      <c r="D99" s="1">
        <v>50</v>
      </c>
      <c r="E99" s="1">
        <v>4.3160000000000004E-3</v>
      </c>
      <c r="F99" s="1">
        <v>8.2003999999999994E-2</v>
      </c>
      <c r="G99" s="1" t="s">
        <v>14</v>
      </c>
    </row>
    <row r="100" spans="1:7" x14ac:dyDescent="0.25">
      <c r="A100" s="1">
        <v>7</v>
      </c>
      <c r="B100" s="1">
        <v>4600</v>
      </c>
      <c r="C100" s="1">
        <v>150</v>
      </c>
      <c r="D100" s="1">
        <v>50</v>
      </c>
      <c r="E100" s="1">
        <f>B100*C100*D100/1000000000</f>
        <v>3.4500000000000003E-2</v>
      </c>
      <c r="F100" s="1">
        <f>E100*A100</f>
        <v>0.24150000000000002</v>
      </c>
      <c r="G100" s="1" t="s">
        <v>14</v>
      </c>
    </row>
    <row r="101" spans="1:7" x14ac:dyDescent="0.25">
      <c r="A101" s="1">
        <v>2</v>
      </c>
      <c r="B101" s="1">
        <v>644</v>
      </c>
      <c r="C101" s="1">
        <v>150</v>
      </c>
      <c r="D101" s="1">
        <v>50</v>
      </c>
      <c r="E101" s="1">
        <v>4.8320000000000004E-3</v>
      </c>
      <c r="F101" s="1">
        <v>9.6640000000000007E-3</v>
      </c>
      <c r="G101" s="1" t="s">
        <v>14</v>
      </c>
    </row>
    <row r="102" spans="1:7" x14ac:dyDescent="0.25">
      <c r="A102" s="1">
        <v>2</v>
      </c>
      <c r="B102" s="1">
        <v>551</v>
      </c>
      <c r="C102" s="1">
        <v>150</v>
      </c>
      <c r="D102" s="1">
        <v>50</v>
      </c>
      <c r="E102" s="1">
        <v>4.1289999999999999E-3</v>
      </c>
      <c r="F102" s="1">
        <v>8.2579999999999997E-3</v>
      </c>
      <c r="G102" s="1" t="s">
        <v>14</v>
      </c>
    </row>
    <row r="103" spans="1:7" x14ac:dyDescent="0.25">
      <c r="A103" s="1">
        <v>1</v>
      </c>
      <c r="B103" s="1">
        <v>2996</v>
      </c>
      <c r="C103" s="1">
        <v>150</v>
      </c>
      <c r="D103" s="1">
        <v>50</v>
      </c>
      <c r="E103" s="1">
        <v>2.2468999999999999E-2</v>
      </c>
      <c r="F103" s="1">
        <v>2.2468999999999999E-2</v>
      </c>
      <c r="G103" s="1" t="s">
        <v>14</v>
      </c>
    </row>
    <row r="104" spans="1:7" x14ac:dyDescent="0.25">
      <c r="A104" s="1">
        <v>2</v>
      </c>
      <c r="B104" s="1">
        <v>1555</v>
      </c>
      <c r="C104" s="1">
        <v>150</v>
      </c>
      <c r="D104" s="1">
        <v>50</v>
      </c>
      <c r="E104" s="1">
        <v>1.1665E-2</v>
      </c>
      <c r="F104" s="1">
        <v>2.333E-2</v>
      </c>
      <c r="G104" s="1" t="s">
        <v>14</v>
      </c>
    </row>
    <row r="105" spans="1:7" x14ac:dyDescent="0.25">
      <c r="A105" s="1">
        <v>1</v>
      </c>
      <c r="B105" s="1">
        <v>626</v>
      </c>
      <c r="C105" s="1">
        <v>150</v>
      </c>
      <c r="D105" s="1">
        <v>50</v>
      </c>
      <c r="E105" s="1">
        <v>4.6909999999999999E-3</v>
      </c>
      <c r="F105" s="1">
        <v>4.6909999999999999E-3</v>
      </c>
      <c r="G105" s="1" t="s">
        <v>14</v>
      </c>
    </row>
    <row r="106" spans="1:7" x14ac:dyDescent="0.25">
      <c r="A106" s="1">
        <v>10</v>
      </c>
      <c r="B106" s="1">
        <v>1058</v>
      </c>
      <c r="C106" s="1">
        <v>54</v>
      </c>
      <c r="D106" s="1">
        <v>9</v>
      </c>
      <c r="E106" s="1">
        <v>3.3709999999999999E-3</v>
      </c>
      <c r="F106" s="1">
        <v>3.3709999999999997E-2</v>
      </c>
      <c r="G106" s="1" t="s">
        <v>19</v>
      </c>
    </row>
    <row r="107" spans="1:7" x14ac:dyDescent="0.25">
      <c r="A107" s="1">
        <v>4</v>
      </c>
      <c r="B107" s="1">
        <v>526</v>
      </c>
      <c r="C107" s="1">
        <v>150</v>
      </c>
      <c r="D107" s="1">
        <v>50</v>
      </c>
      <c r="E107" s="1">
        <v>3.9410000000000001E-3</v>
      </c>
      <c r="F107" s="1">
        <v>1.5764E-2</v>
      </c>
      <c r="G107" s="1" t="s">
        <v>14</v>
      </c>
    </row>
    <row r="108" spans="1:7" x14ac:dyDescent="0.25">
      <c r="A108" s="1">
        <v>7</v>
      </c>
      <c r="B108" s="1">
        <v>4000</v>
      </c>
      <c r="C108" s="1">
        <v>150</v>
      </c>
      <c r="D108" s="1">
        <v>50</v>
      </c>
      <c r="E108" s="1">
        <f>B108*C108*D108/1000000000</f>
        <v>0.03</v>
      </c>
      <c r="F108" s="1">
        <f>E108*A108</f>
        <v>0.21</v>
      </c>
      <c r="G108" s="1" t="s">
        <v>14</v>
      </c>
    </row>
    <row r="109" spans="1:7" x14ac:dyDescent="0.25">
      <c r="A109" s="1">
        <v>1</v>
      </c>
      <c r="B109" s="1">
        <v>1318</v>
      </c>
      <c r="C109" s="1">
        <v>150</v>
      </c>
      <c r="D109" s="1">
        <v>50</v>
      </c>
      <c r="E109" s="1">
        <v>9.8879999999999992E-3</v>
      </c>
      <c r="F109" s="1">
        <v>9.8879999999999992E-3</v>
      </c>
      <c r="G109" s="1" t="s">
        <v>14</v>
      </c>
    </row>
    <row r="110" spans="1:7" x14ac:dyDescent="0.25">
      <c r="A110" s="1">
        <v>1</v>
      </c>
      <c r="B110" s="1">
        <v>1741</v>
      </c>
      <c r="C110" s="1">
        <v>150</v>
      </c>
      <c r="D110" s="1">
        <v>50</v>
      </c>
      <c r="E110" s="1">
        <v>1.306E-2</v>
      </c>
      <c r="F110" s="1">
        <v>1.306E-2</v>
      </c>
      <c r="G110" s="1" t="s">
        <v>14</v>
      </c>
    </row>
    <row r="111" spans="1:7" x14ac:dyDescent="0.25">
      <c r="A111" s="1">
        <v>1</v>
      </c>
      <c r="B111" s="1">
        <v>1843</v>
      </c>
      <c r="C111" s="1">
        <v>150</v>
      </c>
      <c r="D111" s="1">
        <v>50</v>
      </c>
      <c r="E111" s="1">
        <v>1.3825E-2</v>
      </c>
      <c r="F111" s="1">
        <v>1.3825E-2</v>
      </c>
      <c r="G111" s="1" t="s">
        <v>14</v>
      </c>
    </row>
    <row r="112" spans="1:7" x14ac:dyDescent="0.25">
      <c r="A112" s="1">
        <v>1</v>
      </c>
      <c r="B112" s="1">
        <v>1217</v>
      </c>
      <c r="C112" s="1">
        <v>150</v>
      </c>
      <c r="D112" s="1">
        <v>50</v>
      </c>
      <c r="E112" s="1">
        <v>9.1240000000000002E-3</v>
      </c>
      <c r="F112" s="1">
        <v>9.1240000000000002E-3</v>
      </c>
      <c r="G112" s="1" t="s">
        <v>14</v>
      </c>
    </row>
    <row r="113" spans="1:7" x14ac:dyDescent="0.25">
      <c r="A113" s="1">
        <v>1</v>
      </c>
      <c r="B113" s="1">
        <v>1843</v>
      </c>
      <c r="C113" s="1">
        <v>150</v>
      </c>
      <c r="D113" s="1">
        <v>50</v>
      </c>
      <c r="E113" s="1">
        <v>1.3825E-2</v>
      </c>
      <c r="F113" s="1">
        <v>1.3825E-2</v>
      </c>
      <c r="G113" s="1" t="s">
        <v>14</v>
      </c>
    </row>
    <row r="114" spans="1:7" x14ac:dyDescent="0.25">
      <c r="A114" s="1">
        <v>1</v>
      </c>
      <c r="B114" s="1">
        <v>1318</v>
      </c>
      <c r="C114" s="1">
        <v>150</v>
      </c>
      <c r="D114" s="1">
        <v>50</v>
      </c>
      <c r="E114" s="1">
        <v>9.8879999999999992E-3</v>
      </c>
      <c r="F114" s="1">
        <v>9.8879999999999992E-3</v>
      </c>
      <c r="G114" s="1" t="s">
        <v>14</v>
      </c>
    </row>
    <row r="115" spans="1:7" x14ac:dyDescent="0.25">
      <c r="A115" s="1">
        <v>1</v>
      </c>
      <c r="B115" s="1">
        <v>1741</v>
      </c>
      <c r="C115" s="1">
        <v>150</v>
      </c>
      <c r="D115" s="1">
        <v>50</v>
      </c>
      <c r="E115" s="1">
        <v>1.306E-2</v>
      </c>
      <c r="F115" s="1">
        <v>1.306E-2</v>
      </c>
      <c r="G115" s="1" t="s">
        <v>14</v>
      </c>
    </row>
    <row r="116" spans="1:7" x14ac:dyDescent="0.25">
      <c r="A116" s="1">
        <v>1</v>
      </c>
      <c r="B116" s="1">
        <v>1217</v>
      </c>
      <c r="C116" s="1">
        <v>150</v>
      </c>
      <c r="D116" s="1">
        <v>50</v>
      </c>
      <c r="E116" s="1">
        <v>9.1240000000000002E-3</v>
      </c>
      <c r="F116" s="1">
        <v>9.1240000000000002E-3</v>
      </c>
      <c r="G116" s="1" t="s">
        <v>14</v>
      </c>
    </row>
    <row r="117" spans="1:7" x14ac:dyDescent="0.25">
      <c r="A117" s="1">
        <v>1</v>
      </c>
      <c r="B117" s="1">
        <v>692</v>
      </c>
      <c r="C117" s="1">
        <v>150</v>
      </c>
      <c r="D117" s="1">
        <v>50</v>
      </c>
      <c r="E117" s="1">
        <v>5.1869999999999998E-3</v>
      </c>
      <c r="F117" s="1">
        <v>5.1869999999999998E-3</v>
      </c>
      <c r="G117" s="1" t="s">
        <v>14</v>
      </c>
    </row>
    <row r="118" spans="1:7" x14ac:dyDescent="0.25">
      <c r="A118" s="1">
        <v>1</v>
      </c>
      <c r="B118" s="1">
        <v>794</v>
      </c>
      <c r="C118" s="1">
        <v>150</v>
      </c>
      <c r="D118" s="1">
        <v>50</v>
      </c>
      <c r="E118" s="1">
        <v>5.9519999999999998E-3</v>
      </c>
      <c r="F118" s="1">
        <v>5.9519999999999998E-3</v>
      </c>
      <c r="G118" s="1" t="s">
        <v>14</v>
      </c>
    </row>
    <row r="119" spans="1:7" x14ac:dyDescent="0.25">
      <c r="A119" s="1">
        <v>1</v>
      </c>
      <c r="B119" s="1">
        <v>692</v>
      </c>
      <c r="C119" s="1">
        <v>150</v>
      </c>
      <c r="D119" s="1">
        <v>50</v>
      </c>
      <c r="E119" s="1">
        <v>5.1869999999999998E-3</v>
      </c>
      <c r="F119" s="1">
        <v>5.1869999999999998E-3</v>
      </c>
      <c r="G119" s="1" t="s">
        <v>14</v>
      </c>
    </row>
    <row r="120" spans="1:7" x14ac:dyDescent="0.25">
      <c r="A120" s="1">
        <v>1</v>
      </c>
      <c r="B120" s="1">
        <v>794</v>
      </c>
      <c r="C120" s="1">
        <v>150</v>
      </c>
      <c r="D120" s="1">
        <v>50</v>
      </c>
      <c r="E120" s="1">
        <v>5.9519999999999998E-3</v>
      </c>
      <c r="F120" s="1">
        <v>5.9519999999999998E-3</v>
      </c>
      <c r="G120" s="1" t="s">
        <v>14</v>
      </c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9" x14ac:dyDescent="0.25">
      <c r="A145" s="1"/>
      <c r="B145" s="1"/>
      <c r="C145" s="1"/>
      <c r="D145" s="1"/>
      <c r="E145" s="1"/>
      <c r="F145" s="1"/>
      <c r="G145" s="1"/>
    </row>
    <row r="146" spans="1:9" x14ac:dyDescent="0.25">
      <c r="A146" s="1"/>
      <c r="B146" s="1"/>
      <c r="C146" s="1"/>
      <c r="D146" s="1"/>
      <c r="E146" s="1"/>
      <c r="F146" s="1"/>
      <c r="G146" s="1"/>
    </row>
    <row r="147" spans="1:9" x14ac:dyDescent="0.25">
      <c r="A147" s="1"/>
      <c r="B147" s="1"/>
      <c r="C147" s="1"/>
      <c r="D147" s="1"/>
      <c r="E147" s="1"/>
      <c r="F147" s="1"/>
      <c r="G147" s="1"/>
      <c r="I147" s="13"/>
    </row>
    <row r="148" spans="1:9" x14ac:dyDescent="0.25">
      <c r="A148" s="1"/>
      <c r="B148" s="1"/>
      <c r="C148" s="1"/>
      <c r="D148" s="1"/>
      <c r="E148" s="1"/>
      <c r="F148" s="1"/>
      <c r="G148" s="1"/>
      <c r="I148" s="13"/>
    </row>
    <row r="149" spans="1:9" x14ac:dyDescent="0.25">
      <c r="A149" s="1"/>
      <c r="B149" s="1"/>
      <c r="C149" s="1"/>
      <c r="D149" s="1"/>
      <c r="E149" s="1"/>
      <c r="F149" s="1"/>
      <c r="G149" s="1"/>
      <c r="I149" s="13"/>
    </row>
    <row r="150" spans="1:9" x14ac:dyDescent="0.25">
      <c r="A150" s="1"/>
      <c r="B150" s="1"/>
      <c r="C150" s="1"/>
      <c r="D150" s="1"/>
      <c r="E150" s="1"/>
      <c r="F150" s="1"/>
      <c r="G150" s="1"/>
    </row>
    <row r="151" spans="1:9" x14ac:dyDescent="0.25">
      <c r="A151" s="1"/>
      <c r="B151" s="1"/>
      <c r="C151" s="1"/>
      <c r="D151" s="1"/>
      <c r="E151" s="1"/>
      <c r="F151" s="1"/>
      <c r="G151" s="1"/>
    </row>
    <row r="152" spans="1:9" x14ac:dyDescent="0.25">
      <c r="A152" s="1"/>
      <c r="B152" s="1"/>
      <c r="C152" s="1"/>
      <c r="D152" s="1"/>
      <c r="E152" s="1"/>
      <c r="F152" s="1"/>
      <c r="G152" s="1"/>
    </row>
    <row r="153" spans="1:9" x14ac:dyDescent="0.25">
      <c r="A153" s="1"/>
      <c r="B153" s="1"/>
      <c r="C153" s="1"/>
      <c r="D153" s="1"/>
      <c r="E153" s="1"/>
      <c r="F153" s="1"/>
      <c r="G153" s="1"/>
    </row>
    <row r="154" spans="1:9" x14ac:dyDescent="0.25">
      <c r="A154" s="1"/>
      <c r="B154" s="1"/>
      <c r="C154" s="1"/>
      <c r="D154" s="1"/>
      <c r="E154" s="1"/>
      <c r="F154" s="1"/>
      <c r="G154" s="1"/>
    </row>
    <row r="155" spans="1:9" x14ac:dyDescent="0.25">
      <c r="A155" s="1"/>
      <c r="B155" s="1"/>
      <c r="C155" s="1"/>
      <c r="D155" s="1"/>
      <c r="E155" s="1"/>
      <c r="F155" s="1"/>
      <c r="G155" s="1"/>
    </row>
    <row r="156" spans="1:9" x14ac:dyDescent="0.25">
      <c r="A156" s="1"/>
      <c r="B156" s="1"/>
      <c r="C156" s="1"/>
      <c r="D156" s="1"/>
      <c r="E156" s="1"/>
      <c r="F156" s="1"/>
      <c r="G156" s="1"/>
    </row>
    <row r="157" spans="1:9" x14ac:dyDescent="0.25">
      <c r="A157" s="1"/>
      <c r="B157" s="1"/>
      <c r="C157" s="1"/>
      <c r="D157" s="1"/>
      <c r="E157" s="1"/>
      <c r="F157" s="1"/>
      <c r="G157" s="1"/>
    </row>
    <row r="158" spans="1:9" x14ac:dyDescent="0.25">
      <c r="A158" s="1"/>
      <c r="B158" s="1"/>
      <c r="C158" s="1"/>
      <c r="D158" s="1"/>
      <c r="E158" s="1"/>
      <c r="F158" s="1"/>
      <c r="G158" s="1"/>
    </row>
    <row r="159" spans="1:9" x14ac:dyDescent="0.25">
      <c r="A159" s="1"/>
      <c r="B159" s="1"/>
      <c r="C159" s="1"/>
      <c r="D159" s="1"/>
      <c r="E159" s="1"/>
      <c r="F159" s="1"/>
      <c r="G159" s="1"/>
    </row>
    <row r="160" spans="1:9" x14ac:dyDescent="0.25">
      <c r="A160" s="1"/>
      <c r="B160" s="1"/>
      <c r="C160" s="1"/>
      <c r="D160" s="1"/>
      <c r="E160" s="1"/>
      <c r="F160" s="1"/>
      <c r="G160" s="1"/>
    </row>
    <row r="161" spans="1:9" x14ac:dyDescent="0.25">
      <c r="A161" s="1"/>
      <c r="B161" s="1"/>
      <c r="C161" s="1"/>
      <c r="D161" s="1"/>
      <c r="E161" s="1"/>
      <c r="F161" s="1"/>
      <c r="G161" s="1"/>
      <c r="I161" s="13"/>
    </row>
    <row r="162" spans="1:9" x14ac:dyDescent="0.25">
      <c r="A162" s="1"/>
      <c r="B162" s="1"/>
      <c r="C162" s="1"/>
      <c r="D162" s="1"/>
      <c r="E162" s="1"/>
      <c r="F162" s="1"/>
      <c r="G162" s="1"/>
      <c r="I162" s="13"/>
    </row>
    <row r="163" spans="1:9" x14ac:dyDescent="0.25">
      <c r="A163" s="1"/>
      <c r="B163" s="1"/>
      <c r="C163" s="1"/>
      <c r="D163" s="1"/>
      <c r="E163" s="1"/>
      <c r="F163" s="1"/>
      <c r="G163" s="1"/>
      <c r="I163" s="13"/>
    </row>
    <row r="164" spans="1:9" x14ac:dyDescent="0.25">
      <c r="A164" s="1"/>
      <c r="B164" s="1"/>
      <c r="C164" s="1"/>
      <c r="D164" s="1"/>
      <c r="E164" s="1"/>
      <c r="F164" s="1"/>
      <c r="G164" s="1"/>
    </row>
    <row r="165" spans="1:9" x14ac:dyDescent="0.25">
      <c r="A165" s="1"/>
      <c r="B165" s="1"/>
      <c r="C165" s="1"/>
      <c r="D165" s="1"/>
      <c r="E165" s="1"/>
      <c r="F165" s="1"/>
      <c r="G165" s="1"/>
    </row>
    <row r="166" spans="1:9" x14ac:dyDescent="0.25">
      <c r="A166" s="1"/>
      <c r="B166" s="1"/>
      <c r="C166" s="1"/>
      <c r="D166" s="1"/>
      <c r="E166" s="1"/>
      <c r="F166" s="1"/>
      <c r="G166" s="1"/>
    </row>
    <row r="167" spans="1:9" x14ac:dyDescent="0.25">
      <c r="A167" s="1"/>
      <c r="B167" s="1"/>
      <c r="C167" s="1"/>
      <c r="D167" s="1"/>
      <c r="E167" s="1"/>
      <c r="F167" s="1"/>
      <c r="G167" s="1"/>
    </row>
    <row r="168" spans="1:9" x14ac:dyDescent="0.25">
      <c r="A168" s="1"/>
      <c r="B168" s="1"/>
      <c r="C168" s="1"/>
      <c r="D168" s="1"/>
      <c r="E168" s="1"/>
      <c r="F168" s="1"/>
      <c r="G168" s="1"/>
    </row>
    <row r="169" spans="1:9" x14ac:dyDescent="0.25">
      <c r="A169" s="1"/>
      <c r="B169" s="1"/>
      <c r="C169" s="1"/>
      <c r="D169" s="1"/>
      <c r="E169" s="1"/>
      <c r="F169" s="1"/>
      <c r="G169" s="1"/>
    </row>
    <row r="170" spans="1:9" x14ac:dyDescent="0.25">
      <c r="A170" s="1"/>
      <c r="B170" s="1"/>
      <c r="C170" s="1"/>
      <c r="D170" s="1"/>
      <c r="E170" s="1"/>
      <c r="F170" s="1"/>
      <c r="G170" s="1"/>
    </row>
    <row r="171" spans="1:9" x14ac:dyDescent="0.25">
      <c r="A171" s="1"/>
      <c r="B171" s="1"/>
      <c r="C171" s="1"/>
      <c r="D171" s="1"/>
      <c r="E171" s="1"/>
      <c r="F171" s="1"/>
      <c r="G171" s="1"/>
    </row>
    <row r="172" spans="1:9" x14ac:dyDescent="0.25">
      <c r="A172" s="1"/>
      <c r="B172" s="1"/>
      <c r="C172" s="1"/>
      <c r="D172" s="1"/>
      <c r="E172" s="1"/>
      <c r="F172" s="1"/>
      <c r="G172" s="1"/>
    </row>
    <row r="173" spans="1:9" x14ac:dyDescent="0.25">
      <c r="A173" s="1"/>
      <c r="B173" s="1"/>
      <c r="C173" s="1"/>
      <c r="D173" s="1"/>
      <c r="E173" s="1"/>
      <c r="F173" s="1"/>
      <c r="G173" s="1"/>
    </row>
    <row r="174" spans="1:9" x14ac:dyDescent="0.25">
      <c r="A174" s="1"/>
      <c r="B174" s="1"/>
      <c r="C174" s="1"/>
      <c r="D174" s="1"/>
      <c r="E174" s="1"/>
      <c r="F174" s="1"/>
      <c r="G174" s="1"/>
    </row>
    <row r="175" spans="1:9" x14ac:dyDescent="0.25">
      <c r="A175" s="1"/>
      <c r="B175" s="1"/>
      <c r="C175" s="1"/>
      <c r="D175" s="1"/>
      <c r="E175" s="1"/>
      <c r="F175" s="1"/>
      <c r="G175" s="1"/>
    </row>
    <row r="176" spans="1:9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</sheetData>
  <autoFilter ref="A8:G2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Доски,плиты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Shanchev</dc:creator>
  <cp:lastModifiedBy>Andrey Shanchev</cp:lastModifiedBy>
  <dcterms:created xsi:type="dcterms:W3CDTF">2014-12-13T20:01:02Z</dcterms:created>
  <dcterms:modified xsi:type="dcterms:W3CDTF">2015-08-03T13:43:57Z</dcterms:modified>
</cp:coreProperties>
</file>