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640"/>
  </bookViews>
  <sheets>
    <sheet name="CamTracker" sheetId="1" r:id="rId1"/>
  </sheets>
  <definedNames>
    <definedName name="_xlnm._FilterDatabase" localSheetId="0" hidden="1">CamTracker!$A$1:$E$81</definedName>
  </definedNames>
  <calcPr calcId="144525"/>
</workbook>
</file>

<file path=xl/sharedStrings.xml><?xml version="1.0" encoding="utf-8"?>
<sst xmlns="http://schemas.openxmlformats.org/spreadsheetml/2006/main" count="273" uniqueCount="211">
  <si>
    <t>Id</t>
  </si>
  <si>
    <t>Designator</t>
  </si>
  <si>
    <t>Footprint</t>
  </si>
  <si>
    <t>Quantity</t>
  </si>
  <si>
    <t>Designation</t>
  </si>
  <si>
    <t>10pcs</t>
  </si>
  <si>
    <t>490pcs</t>
  </si>
  <si>
    <t>J6</t>
  </si>
  <si>
    <t>RJ45_Amphenol_54602-x08_Horizontal</t>
  </si>
  <si>
    <t>DNP</t>
  </si>
  <si>
    <t>R64,R6,R11,R8,R27,R63</t>
  </si>
  <si>
    <t>R_0603_1608Metric</t>
  </si>
  <si>
    <t>0R</t>
  </si>
  <si>
    <t>U6</t>
  </si>
  <si>
    <t>SOIC-8_3.9x4.9mm_P1.27mm</t>
  </si>
  <si>
    <t>PCF8563T</t>
  </si>
  <si>
    <t>R10,R12,R65,R7,R51,R22,R1,R52,R9,R50,R18,R19</t>
  </si>
  <si>
    <t>C29,C28</t>
  </si>
  <si>
    <t>C_0603_1608Metric</t>
  </si>
  <si>
    <t>0.01uF</t>
  </si>
  <si>
    <t>C30,C31</t>
  </si>
  <si>
    <t>1000pF</t>
  </si>
  <si>
    <t>D6</t>
  </si>
  <si>
    <t>DIOM4325X250N</t>
  </si>
  <si>
    <t>SS14</t>
  </si>
  <si>
    <t>R40,R41</t>
  </si>
  <si>
    <t>75R</t>
  </si>
  <si>
    <t>Y2</t>
  </si>
  <si>
    <t>Crystal_AT310_D3.0mm_L10.0mm_Horizontal</t>
  </si>
  <si>
    <t>32.768 KHz</t>
  </si>
  <si>
    <t>R75,R5</t>
  </si>
  <si>
    <t>2.2K</t>
  </si>
  <si>
    <t>C41</t>
  </si>
  <si>
    <t>CAPAE660X550N</t>
  </si>
  <si>
    <t>100uF</t>
  </si>
  <si>
    <t>T1</t>
  </si>
  <si>
    <t>H1102NL</t>
  </si>
  <si>
    <t>D1</t>
  </si>
  <si>
    <t>LED_0603_1608Metric</t>
  </si>
  <si>
    <t>LED Green</t>
  </si>
  <si>
    <t>R80</t>
  </si>
  <si>
    <t>210K</t>
  </si>
  <si>
    <t>TP1,TP2</t>
  </si>
  <si>
    <t>TestPoint_Pad_2.0x2.0mm</t>
  </si>
  <si>
    <t>R79</t>
  </si>
  <si>
    <t>40.2K</t>
  </si>
  <si>
    <t>C34,C10,C2,C8,C48,C9,C7,C3</t>
  </si>
  <si>
    <t>10uF</t>
  </si>
  <si>
    <t>L2</t>
  </si>
  <si>
    <t>CDRH74NP100MCB</t>
  </si>
  <si>
    <t>CDRH74NP-100MC-B</t>
  </si>
  <si>
    <t>J11</t>
  </si>
  <si>
    <t>Screw_terminal_shinbo</t>
  </si>
  <si>
    <t>M3x*0.5 L=3</t>
  </si>
  <si>
    <t>C6,C35</t>
  </si>
  <si>
    <t>100nF</t>
  </si>
  <si>
    <t>J101,J100</t>
  </si>
  <si>
    <t>JST_1x15-1MP_P1.25mm_Horizontal</t>
  </si>
  <si>
    <t>Conn_01x15_Female</t>
  </si>
  <si>
    <t>R58,R55</t>
  </si>
  <si>
    <t>R_0402_1005Metric</t>
  </si>
  <si>
    <t>2.2K 1%</t>
  </si>
  <si>
    <t>U13</t>
  </si>
  <si>
    <t>SOT-353_SC-70-5</t>
  </si>
  <si>
    <t>74LVC1G07SE-7</t>
  </si>
  <si>
    <t>D5,D7</t>
  </si>
  <si>
    <t>SODFL3618X143N</t>
  </si>
  <si>
    <t>SS34FA</t>
  </si>
  <si>
    <t>J10,J8,J13,J14,J15</t>
  </si>
  <si>
    <t>Screw_Terminal_01x01</t>
  </si>
  <si>
    <t>R3,R4</t>
  </si>
  <si>
    <t>4.7K</t>
  </si>
  <si>
    <t>C36</t>
  </si>
  <si>
    <t>150pF</t>
  </si>
  <si>
    <t>IC3</t>
  </si>
  <si>
    <t>SOIC127P600X170-9N</t>
  </si>
  <si>
    <t>MP1584EN</t>
  </si>
  <si>
    <t>U11</t>
  </si>
  <si>
    <t>DF40C-100DS-0.4V_CM4_Unit_A</t>
  </si>
  <si>
    <t>DF40C-100DS-0.4V</t>
  </si>
  <si>
    <t>D4</t>
  </si>
  <si>
    <t>2SS100LW</t>
  </si>
  <si>
    <t>2SS100L-W</t>
  </si>
  <si>
    <t>R73,R62</t>
  </si>
  <si>
    <t>1K</t>
  </si>
  <si>
    <t>J7</t>
  </si>
  <si>
    <t>JST_PH_B2B-PH-K_1x02_P2.00mm_Vertical</t>
  </si>
  <si>
    <t>Conn_01x02_Female</t>
  </si>
  <si>
    <t>J9</t>
  </si>
  <si>
    <t>JST_SH_BM08B-SRSS-TB_1x08-1MP_P1.00mm_Vertical</t>
  </si>
  <si>
    <t>Conn_01x08_Female</t>
  </si>
  <si>
    <t>J5</t>
  </si>
  <si>
    <t>PinHeader_2x04_P2.00mm_Vertical</t>
  </si>
  <si>
    <t>Conn_01x08_Socket</t>
  </si>
  <si>
    <t>C4</t>
  </si>
  <si>
    <t>22pF</t>
  </si>
  <si>
    <t>J4</t>
  </si>
  <si>
    <t>PinSocket_1x05_P2.00mm_Vertical</t>
  </si>
  <si>
    <t>Conn_01x05_Male</t>
  </si>
  <si>
    <t>U1</t>
  </si>
  <si>
    <t>DF40C-100DS-0.4V_CM4_Unit_B</t>
  </si>
  <si>
    <t>TP4</t>
  </si>
  <si>
    <t>TestPoint_Pad_D1.5mm</t>
  </si>
  <si>
    <t>R78,R76,R31,R32,R20</t>
  </si>
  <si>
    <t>100K</t>
  </si>
  <si>
    <t>R2</t>
  </si>
  <si>
    <t>150R</t>
  </si>
  <si>
    <t>D2</t>
  </si>
  <si>
    <t>LED Red</t>
  </si>
  <si>
    <t>R77</t>
  </si>
  <si>
    <t>200K</t>
  </si>
  <si>
    <t>D8</t>
  </si>
  <si>
    <t>LED</t>
  </si>
  <si>
    <t>R48,R13,R21</t>
  </si>
  <si>
    <t>J16</t>
  </si>
  <si>
    <t>PinHeader_1x08_P2.54mm_Vertical_SMD_Pin1Right</t>
  </si>
  <si>
    <t>C55,C60,C56,C59,C47,C40,C58,C46,C57,C13,C32</t>
  </si>
  <si>
    <t>0.1uF</t>
  </si>
  <si>
    <t>C23,C22,C20,C27,C16,C21,C24,C26,C25,C17</t>
  </si>
  <si>
    <t>C_0402_1005Metric</t>
  </si>
  <si>
    <t>C12</t>
  </si>
  <si>
    <t>1uF</t>
  </si>
  <si>
    <t>C45,C1</t>
  </si>
  <si>
    <t>J3</t>
  </si>
  <si>
    <t>APCI0079-P002A J8900 M.2 M Key</t>
  </si>
  <si>
    <t>U4</t>
  </si>
  <si>
    <t>SSOP-28_3.9x9.9mm_P0.635mm</t>
  </si>
  <si>
    <t>FE1.1s</t>
  </si>
  <si>
    <t>LED3,LED1,LED2</t>
  </si>
  <si>
    <t>LEDC2012X80N</t>
  </si>
  <si>
    <t>150080VS75000</t>
  </si>
  <si>
    <t>R49,R34</t>
  </si>
  <si>
    <t>10K</t>
  </si>
  <si>
    <t>R16,R17</t>
  </si>
  <si>
    <t>27R</t>
  </si>
  <si>
    <t>FL1</t>
  </si>
  <si>
    <t>BLM21BB050SH1D</t>
  </si>
  <si>
    <t>BLM21BB050SN1D</t>
  </si>
  <si>
    <t>U5</t>
  </si>
  <si>
    <t>RP2040-QFN-56</t>
  </si>
  <si>
    <t>RP2040</t>
  </si>
  <si>
    <t>C15,C43,C14,C42</t>
  </si>
  <si>
    <t>27pF</t>
  </si>
  <si>
    <t>Q1</t>
  </si>
  <si>
    <t>SOTFL50P160X85-3N</t>
  </si>
  <si>
    <t>DTC043ZEBTL</t>
  </si>
  <si>
    <t>Y3,Y1</t>
  </si>
  <si>
    <t>Crystal_SMD_3225-4Pin_3.2x2.5mm</t>
  </si>
  <si>
    <t>Crystal_GND12Mhz</t>
  </si>
  <si>
    <t>U3,U2</t>
  </si>
  <si>
    <t>SOT-23</t>
  </si>
  <si>
    <t>TLV76033DBZT</t>
  </si>
  <si>
    <t>J12</t>
  </si>
  <si>
    <t>Touch Pad</t>
  </si>
  <si>
    <t>C5</t>
  </si>
  <si>
    <t>CAPPRD508W154D1200H850</t>
  </si>
  <si>
    <t>FYD0H473ZF</t>
  </si>
  <si>
    <t>R30,R29</t>
  </si>
  <si>
    <t>47K</t>
  </si>
  <si>
    <t>C19,C18</t>
  </si>
  <si>
    <t>U10</t>
  </si>
  <si>
    <t>TTP223</t>
  </si>
  <si>
    <t>R36,R35</t>
  </si>
  <si>
    <t>470R</t>
  </si>
  <si>
    <t>R15</t>
  </si>
  <si>
    <t>1R</t>
  </si>
  <si>
    <t>C44</t>
  </si>
  <si>
    <t>R14</t>
  </si>
  <si>
    <t>200R</t>
  </si>
  <si>
    <t>R33</t>
  </si>
  <si>
    <t>2.7K</t>
  </si>
  <si>
    <t>U8</t>
  </si>
  <si>
    <t>SOT-223-3_TabPin2</t>
  </si>
  <si>
    <t>AMS1117-3.3</t>
  </si>
  <si>
    <t>U9</t>
  </si>
  <si>
    <t>module_mpu6050</t>
  </si>
  <si>
    <t>J2</t>
  </si>
  <si>
    <t>PhoenixContact_MSTBA_2,5_2-G-5,08_1x02_P5.08mm_Horizontal</t>
  </si>
  <si>
    <t>D3</t>
  </si>
  <si>
    <t>J1</t>
  </si>
  <si>
    <t>USB_A_CNCTech_1001-011-01101_Horizontal</t>
  </si>
  <si>
    <t>USB-A Female SMD connector</t>
  </si>
  <si>
    <t>C11</t>
  </si>
  <si>
    <t>30pF</t>
  </si>
  <si>
    <t>U7</t>
  </si>
  <si>
    <t>SOIC-8_5.23x5.23mm_P1.27mm</t>
  </si>
  <si>
    <t>W25Q128JVS</t>
  </si>
  <si>
    <t>U14,U15</t>
  </si>
  <si>
    <t>INMP441</t>
  </si>
  <si>
    <t>ONLY FOR 10PCS</t>
  </si>
  <si>
    <t>BT1</t>
  </si>
  <si>
    <t>BS-12-B3AA003</t>
  </si>
  <si>
    <t>4 layer board of 50x127mm ENIG</t>
  </si>
  <si>
    <t>#20231123</t>
  </si>
  <si>
    <t>Product</t>
  </si>
  <si>
    <t>CamTracker PCBA (ENIG)</t>
  </si>
  <si>
    <t>QTY</t>
  </si>
  <si>
    <t>Material cost</t>
  </si>
  <si>
    <t>Assemby fee</t>
  </si>
  <si>
    <t>Overhead</t>
  </si>
  <si>
    <t>Profit</t>
  </si>
  <si>
    <t>Total USD/pcs</t>
  </si>
  <si>
    <t>NOTE</t>
  </si>
  <si>
    <t>Including U14,U15</t>
  </si>
  <si>
    <t>Not Included U14,U15</t>
  </si>
  <si>
    <t>Unit price</t>
  </si>
  <si>
    <t>Set up fee</t>
  </si>
  <si>
    <t>Total USD</t>
  </si>
  <si>
    <t>Lead time</t>
  </si>
  <si>
    <t>4~5wks</t>
  </si>
  <si>
    <t>Order 500pcs PCBs together and do 10pcs FA sample to check firstly.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</si>
</sst>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62"/>
      <scheme val="minor"/>
    </font>
    <font>
      <b/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62"/>
      <scheme val="minor"/>
    </font>
    <font>
      <b/>
      <sz val="18"/>
      <color theme="3"/>
      <name val="宋体"/>
      <charset val="162"/>
      <scheme val="major"/>
    </font>
    <font>
      <i/>
      <sz val="11"/>
      <color rgb="FF7F7F7F"/>
      <name val="宋体"/>
      <charset val="162"/>
      <scheme val="minor"/>
    </font>
    <font>
      <b/>
      <sz val="15"/>
      <color theme="3"/>
      <name val="宋体"/>
      <charset val="162"/>
      <scheme val="minor"/>
    </font>
    <font>
      <b/>
      <sz val="13"/>
      <color theme="3"/>
      <name val="宋体"/>
      <charset val="162"/>
      <scheme val="minor"/>
    </font>
    <font>
      <b/>
      <sz val="11"/>
      <color theme="3"/>
      <name val="宋体"/>
      <charset val="162"/>
      <scheme val="minor"/>
    </font>
    <font>
      <sz val="11"/>
      <color rgb="FF3F3F76"/>
      <name val="宋体"/>
      <charset val="162"/>
      <scheme val="minor"/>
    </font>
    <font>
      <b/>
      <sz val="11"/>
      <color rgb="FF3F3F3F"/>
      <name val="宋体"/>
      <charset val="162"/>
      <scheme val="minor"/>
    </font>
    <font>
      <b/>
      <sz val="11"/>
      <color rgb="FFFA7D00"/>
      <name val="宋体"/>
      <charset val="162"/>
      <scheme val="minor"/>
    </font>
    <font>
      <b/>
      <sz val="11"/>
      <color theme="0"/>
      <name val="宋体"/>
      <charset val="162"/>
      <scheme val="minor"/>
    </font>
    <font>
      <sz val="11"/>
      <color rgb="FFFA7D00"/>
      <name val="宋体"/>
      <charset val="162"/>
      <scheme val="minor"/>
    </font>
    <font>
      <sz val="11"/>
      <color rgb="FF006100"/>
      <name val="宋体"/>
      <charset val="162"/>
      <scheme val="minor"/>
    </font>
    <font>
      <sz val="11"/>
      <color rgb="FF9C0006"/>
      <name val="宋体"/>
      <charset val="162"/>
      <scheme val="minor"/>
    </font>
    <font>
      <sz val="11"/>
      <color rgb="FF9C6500"/>
      <name val="宋体"/>
      <charset val="162"/>
      <scheme val="minor"/>
    </font>
    <font>
      <sz val="11"/>
      <color theme="0"/>
      <name val="宋体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9" borderId="8" applyNumberFormat="0" applyAlignment="0" applyProtection="0"/>
    <xf numFmtId="0" fontId="15" fillId="0" borderId="9" applyNumberFormat="0" applyFill="0" applyAlignment="0" applyProtection="0"/>
    <xf numFmtId="0" fontId="1" fillId="0" borderId="10" applyNumberFormat="0" applyFill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19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topLeftCell="A77" workbookViewId="0">
      <selection activeCell="C88" sqref="C88"/>
    </sheetView>
  </sheetViews>
  <sheetFormatPr defaultColWidth="9" defaultRowHeight="16.8"/>
  <cols>
    <col min="1" max="1" width="9.14423076923077" style="3" customWidth="1"/>
    <col min="2" max="2" width="21.5673076923077" customWidth="1"/>
    <col min="3" max="3" width="38.1442307692308" customWidth="1"/>
    <col min="4" max="4" width="11.0576923076923" style="4" customWidth="1"/>
    <col min="5" max="5" width="26.5673076923077" customWidth="1"/>
    <col min="6" max="6" width="14.4134615384615" style="5" customWidth="1"/>
    <col min="7" max="7" width="18.1057692307692" style="5" customWidth="1"/>
    <col min="8" max="8" width="20.8365384615385" style="5" customWidth="1"/>
    <col min="9" max="9" width="15.0576923076923" style="5" customWidth="1"/>
    <col min="10" max="10" width="17.625" customWidth="1"/>
  </cols>
  <sheetData>
    <row r="1" s="1" customFormat="1" spans="1:9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14" t="s">
        <v>5</v>
      </c>
      <c r="G1" s="14"/>
      <c r="H1" s="14" t="s">
        <v>6</v>
      </c>
      <c r="I1" s="14"/>
    </row>
    <row r="2" spans="1:9">
      <c r="A2" s="9">
        <v>1</v>
      </c>
      <c r="B2" s="10" t="s">
        <v>7</v>
      </c>
      <c r="C2" s="10" t="s">
        <v>8</v>
      </c>
      <c r="D2" s="11">
        <v>1</v>
      </c>
      <c r="E2" s="10" t="s">
        <v>9</v>
      </c>
      <c r="F2" s="15"/>
      <c r="G2" s="15"/>
      <c r="H2" s="15"/>
      <c r="I2" s="15"/>
    </row>
    <row r="3" spans="1:9">
      <c r="A3" s="6">
        <v>2</v>
      </c>
      <c r="B3" s="12" t="s">
        <v>10</v>
      </c>
      <c r="C3" s="12" t="s">
        <v>11</v>
      </c>
      <c r="D3" s="13">
        <v>6</v>
      </c>
      <c r="E3" s="12" t="s">
        <v>12</v>
      </c>
      <c r="F3" s="16">
        <v>0.000735294117647059</v>
      </c>
      <c r="G3" s="16">
        <f>F3*D3</f>
        <v>0.00441176470588235</v>
      </c>
      <c r="H3" s="16">
        <v>0.000735294117647059</v>
      </c>
      <c r="I3" s="16">
        <f>H3*D3</f>
        <v>0.00441176470588235</v>
      </c>
    </row>
    <row r="4" spans="1:9">
      <c r="A4" s="6">
        <v>3</v>
      </c>
      <c r="B4" s="12" t="s">
        <v>13</v>
      </c>
      <c r="C4" s="12" t="s">
        <v>14</v>
      </c>
      <c r="D4" s="13">
        <v>1</v>
      </c>
      <c r="E4" s="17" t="s">
        <v>15</v>
      </c>
      <c r="F4" s="16">
        <v>0.326470588235294</v>
      </c>
      <c r="G4" s="16">
        <f t="shared" ref="G4:G35" si="0">F4*D4</f>
        <v>0.326470588235294</v>
      </c>
      <c r="H4" s="16">
        <v>0.326470588235294</v>
      </c>
      <c r="I4" s="16">
        <f t="shared" ref="I4:I35" si="1">H4*D4</f>
        <v>0.326470588235294</v>
      </c>
    </row>
    <row r="5" spans="1:9">
      <c r="A5" s="9">
        <v>4</v>
      </c>
      <c r="B5" s="10" t="s">
        <v>16</v>
      </c>
      <c r="C5" s="10" t="s">
        <v>11</v>
      </c>
      <c r="D5" s="11">
        <v>12</v>
      </c>
      <c r="E5" s="10" t="s">
        <v>9</v>
      </c>
      <c r="F5" s="15">
        <v>0</v>
      </c>
      <c r="G5" s="15">
        <f t="shared" si="0"/>
        <v>0</v>
      </c>
      <c r="H5" s="15">
        <v>0</v>
      </c>
      <c r="I5" s="15">
        <f t="shared" si="1"/>
        <v>0</v>
      </c>
    </row>
    <row r="6" spans="1:9">
      <c r="A6" s="6">
        <v>5</v>
      </c>
      <c r="B6" s="12" t="s">
        <v>17</v>
      </c>
      <c r="C6" s="12" t="s">
        <v>18</v>
      </c>
      <c r="D6" s="13">
        <v>2</v>
      </c>
      <c r="E6" s="12" t="s">
        <v>19</v>
      </c>
      <c r="F6" s="16">
        <v>0.00294117647058824</v>
      </c>
      <c r="G6" s="16">
        <f t="shared" si="0"/>
        <v>0.00588235294117647</v>
      </c>
      <c r="H6" s="16">
        <v>0.00294117647058824</v>
      </c>
      <c r="I6" s="16">
        <f t="shared" si="1"/>
        <v>0.00588235294117648</v>
      </c>
    </row>
    <row r="7" spans="1:9">
      <c r="A7" s="6">
        <v>6</v>
      </c>
      <c r="B7" s="12" t="s">
        <v>20</v>
      </c>
      <c r="C7" s="12" t="s">
        <v>18</v>
      </c>
      <c r="D7" s="13">
        <v>2</v>
      </c>
      <c r="E7" s="12" t="s">
        <v>21</v>
      </c>
      <c r="F7" s="16">
        <v>0.00294117647058824</v>
      </c>
      <c r="G7" s="16">
        <f t="shared" si="0"/>
        <v>0.00588235294117647</v>
      </c>
      <c r="H7" s="16">
        <v>0.00294117647058824</v>
      </c>
      <c r="I7" s="16">
        <f t="shared" si="1"/>
        <v>0.00588235294117648</v>
      </c>
    </row>
    <row r="8" spans="1:9">
      <c r="A8" s="6">
        <v>7</v>
      </c>
      <c r="B8" s="12" t="s">
        <v>22</v>
      </c>
      <c r="C8" s="12" t="s">
        <v>23</v>
      </c>
      <c r="D8" s="13">
        <v>1</v>
      </c>
      <c r="E8" s="17" t="s">
        <v>24</v>
      </c>
      <c r="F8" s="16">
        <v>0.0102941176470588</v>
      </c>
      <c r="G8" s="16">
        <f t="shared" si="0"/>
        <v>0.0102941176470588</v>
      </c>
      <c r="H8" s="16">
        <v>0.0102941176470588</v>
      </c>
      <c r="I8" s="16">
        <f t="shared" si="1"/>
        <v>0.0102941176470588</v>
      </c>
    </row>
    <row r="9" spans="1:9">
      <c r="A9" s="6">
        <v>8</v>
      </c>
      <c r="B9" s="12" t="s">
        <v>25</v>
      </c>
      <c r="C9" s="12" t="s">
        <v>11</v>
      </c>
      <c r="D9" s="13">
        <v>2</v>
      </c>
      <c r="E9" s="12" t="s">
        <v>26</v>
      </c>
      <c r="F9" s="16">
        <v>0.00117647058823529</v>
      </c>
      <c r="G9" s="16">
        <f t="shared" si="0"/>
        <v>0.00235294117647059</v>
      </c>
      <c r="H9" s="16">
        <v>0.00117647058823529</v>
      </c>
      <c r="I9" s="16">
        <f t="shared" si="1"/>
        <v>0.00235294117647058</v>
      </c>
    </row>
    <row r="10" spans="1:9">
      <c r="A10" s="6">
        <v>9</v>
      </c>
      <c r="B10" s="12" t="s">
        <v>27</v>
      </c>
      <c r="C10" s="12" t="s">
        <v>28</v>
      </c>
      <c r="D10" s="13">
        <v>1</v>
      </c>
      <c r="E10" s="12" t="s">
        <v>29</v>
      </c>
      <c r="F10" s="16">
        <v>0.0735294117647059</v>
      </c>
      <c r="G10" s="16">
        <f t="shared" si="0"/>
        <v>0.0735294117647059</v>
      </c>
      <c r="H10" s="16">
        <v>0.0735294117647059</v>
      </c>
      <c r="I10" s="16">
        <f t="shared" si="1"/>
        <v>0.0735294117647059</v>
      </c>
    </row>
    <row r="11" spans="1:9">
      <c r="A11" s="6">
        <v>10</v>
      </c>
      <c r="B11" s="12" t="s">
        <v>30</v>
      </c>
      <c r="C11" s="12" t="s">
        <v>11</v>
      </c>
      <c r="D11" s="13">
        <v>2</v>
      </c>
      <c r="E11" s="12" t="s">
        <v>31</v>
      </c>
      <c r="F11" s="16">
        <v>0.000735294117647059</v>
      </c>
      <c r="G11" s="16">
        <f t="shared" si="0"/>
        <v>0.00147058823529412</v>
      </c>
      <c r="H11" s="16">
        <v>0.000735294117647059</v>
      </c>
      <c r="I11" s="16">
        <f t="shared" si="1"/>
        <v>0.00147058823529412</v>
      </c>
    </row>
    <row r="12" spans="1:9">
      <c r="A12" s="6">
        <v>11</v>
      </c>
      <c r="B12" s="12" t="s">
        <v>32</v>
      </c>
      <c r="C12" s="12" t="s">
        <v>33</v>
      </c>
      <c r="D12" s="13">
        <v>1</v>
      </c>
      <c r="E12" s="12" t="s">
        <v>34</v>
      </c>
      <c r="F12" s="16">
        <v>0.0220588235294118</v>
      </c>
      <c r="G12" s="16">
        <f t="shared" si="0"/>
        <v>0.0220588235294118</v>
      </c>
      <c r="H12" s="16">
        <v>0.0220588235294118</v>
      </c>
      <c r="I12" s="16">
        <f t="shared" si="1"/>
        <v>0.0220588235294118</v>
      </c>
    </row>
    <row r="13" spans="1:9">
      <c r="A13" s="6">
        <v>12</v>
      </c>
      <c r="B13" s="12" t="s">
        <v>35</v>
      </c>
      <c r="C13" s="12" t="s">
        <v>36</v>
      </c>
      <c r="D13" s="13">
        <v>1</v>
      </c>
      <c r="E13" s="17" t="s">
        <v>36</v>
      </c>
      <c r="F13" s="16">
        <v>0.273529411764706</v>
      </c>
      <c r="G13" s="16">
        <f t="shared" si="0"/>
        <v>0.273529411764706</v>
      </c>
      <c r="H13" s="16">
        <v>0.273529411764706</v>
      </c>
      <c r="I13" s="16">
        <f t="shared" si="1"/>
        <v>0.273529411764706</v>
      </c>
    </row>
    <row r="14" spans="1:9">
      <c r="A14" s="6">
        <v>13</v>
      </c>
      <c r="B14" s="12" t="s">
        <v>37</v>
      </c>
      <c r="C14" s="12" t="s">
        <v>38</v>
      </c>
      <c r="D14" s="13">
        <v>1</v>
      </c>
      <c r="E14" s="17" t="s">
        <v>39</v>
      </c>
      <c r="F14" s="16">
        <v>0.0147058823529412</v>
      </c>
      <c r="G14" s="16">
        <f t="shared" si="0"/>
        <v>0.0147058823529412</v>
      </c>
      <c r="H14" s="16">
        <v>0.0147058823529412</v>
      </c>
      <c r="I14" s="16">
        <f t="shared" si="1"/>
        <v>0.0147058823529412</v>
      </c>
    </row>
    <row r="15" spans="1:9">
      <c r="A15" s="6">
        <v>14</v>
      </c>
      <c r="B15" s="12" t="s">
        <v>40</v>
      </c>
      <c r="C15" s="12" t="s">
        <v>11</v>
      </c>
      <c r="D15" s="13">
        <v>1</v>
      </c>
      <c r="E15" s="12" t="s">
        <v>41</v>
      </c>
      <c r="F15" s="16">
        <v>0.00117647058823529</v>
      </c>
      <c r="G15" s="16">
        <f t="shared" si="0"/>
        <v>0.00117647058823529</v>
      </c>
      <c r="H15" s="16">
        <v>0.00117647058823529</v>
      </c>
      <c r="I15" s="16">
        <f t="shared" si="1"/>
        <v>0.00117647058823529</v>
      </c>
    </row>
    <row r="16" spans="1:9">
      <c r="A16" s="9">
        <v>15</v>
      </c>
      <c r="B16" s="10" t="s">
        <v>42</v>
      </c>
      <c r="C16" s="10" t="s">
        <v>43</v>
      </c>
      <c r="D16" s="11">
        <v>2</v>
      </c>
      <c r="E16" s="10" t="s">
        <v>9</v>
      </c>
      <c r="F16" s="15">
        <v>0</v>
      </c>
      <c r="G16" s="15">
        <f t="shared" si="0"/>
        <v>0</v>
      </c>
      <c r="H16" s="15">
        <v>0</v>
      </c>
      <c r="I16" s="15">
        <f t="shared" si="1"/>
        <v>0</v>
      </c>
    </row>
    <row r="17" spans="1:9">
      <c r="A17" s="6">
        <v>16</v>
      </c>
      <c r="B17" s="12" t="s">
        <v>44</v>
      </c>
      <c r="C17" s="12" t="s">
        <v>11</v>
      </c>
      <c r="D17" s="13">
        <v>1</v>
      </c>
      <c r="E17" s="12" t="s">
        <v>45</v>
      </c>
      <c r="F17" s="16">
        <v>0.00117647058823529</v>
      </c>
      <c r="G17" s="16">
        <f t="shared" si="0"/>
        <v>0.00117647058823529</v>
      </c>
      <c r="H17" s="16">
        <v>0.00117647058823529</v>
      </c>
      <c r="I17" s="16">
        <f t="shared" si="1"/>
        <v>0.00117647058823529</v>
      </c>
    </row>
    <row r="18" spans="1:9">
      <c r="A18" s="6">
        <v>17</v>
      </c>
      <c r="B18" s="12" t="s">
        <v>46</v>
      </c>
      <c r="C18" s="12" t="s">
        <v>18</v>
      </c>
      <c r="D18" s="13">
        <v>8</v>
      </c>
      <c r="E18" s="12" t="s">
        <v>47</v>
      </c>
      <c r="F18" s="16">
        <v>0.00441176470588235</v>
      </c>
      <c r="G18" s="16">
        <f t="shared" si="0"/>
        <v>0.0352941176470588</v>
      </c>
      <c r="H18" s="16">
        <v>0.00441176470588235</v>
      </c>
      <c r="I18" s="16">
        <f t="shared" si="1"/>
        <v>0.0352941176470588</v>
      </c>
    </row>
    <row r="19" spans="1:9">
      <c r="A19" s="6">
        <v>18</v>
      </c>
      <c r="B19" s="12" t="s">
        <v>48</v>
      </c>
      <c r="C19" s="12" t="s">
        <v>49</v>
      </c>
      <c r="D19" s="13">
        <v>1</v>
      </c>
      <c r="E19" s="17" t="s">
        <v>50</v>
      </c>
      <c r="F19" s="16">
        <v>0.257352941176471</v>
      </c>
      <c r="G19" s="16">
        <f t="shared" si="0"/>
        <v>0.257352941176471</v>
      </c>
      <c r="H19" s="16">
        <v>0.257352941176471</v>
      </c>
      <c r="I19" s="16">
        <f t="shared" si="1"/>
        <v>0.257352941176471</v>
      </c>
    </row>
    <row r="20" spans="1:9">
      <c r="A20" s="9">
        <v>19</v>
      </c>
      <c r="B20" s="10" t="s">
        <v>51</v>
      </c>
      <c r="C20" s="10" t="s">
        <v>52</v>
      </c>
      <c r="D20" s="11">
        <v>1</v>
      </c>
      <c r="E20" s="10" t="s">
        <v>53</v>
      </c>
      <c r="F20" s="15">
        <v>0</v>
      </c>
      <c r="G20" s="15">
        <f t="shared" si="0"/>
        <v>0</v>
      </c>
      <c r="H20" s="15">
        <v>0</v>
      </c>
      <c r="I20" s="15">
        <f t="shared" si="1"/>
        <v>0</v>
      </c>
    </row>
    <row r="21" spans="1:9">
      <c r="A21" s="6">
        <v>20</v>
      </c>
      <c r="B21" s="12" t="s">
        <v>54</v>
      </c>
      <c r="C21" s="12" t="s">
        <v>18</v>
      </c>
      <c r="D21" s="13">
        <v>2</v>
      </c>
      <c r="E21" s="12" t="s">
        <v>55</v>
      </c>
      <c r="F21" s="16">
        <v>0.00294117647058824</v>
      </c>
      <c r="G21" s="16">
        <f t="shared" si="0"/>
        <v>0.00588235294117647</v>
      </c>
      <c r="H21" s="16">
        <v>0.00294117647058824</v>
      </c>
      <c r="I21" s="16">
        <f t="shared" si="1"/>
        <v>0.00588235294117648</v>
      </c>
    </row>
    <row r="22" spans="1:9">
      <c r="A22" s="6">
        <v>21</v>
      </c>
      <c r="B22" s="12" t="s">
        <v>56</v>
      </c>
      <c r="C22" s="12" t="s">
        <v>57</v>
      </c>
      <c r="D22" s="13">
        <v>2</v>
      </c>
      <c r="E22" s="12" t="s">
        <v>58</v>
      </c>
      <c r="F22" s="16">
        <v>0.0294117647058824</v>
      </c>
      <c r="G22" s="16">
        <f t="shared" si="0"/>
        <v>0.0588235294117647</v>
      </c>
      <c r="H22" s="16">
        <v>0.0294117647058824</v>
      </c>
      <c r="I22" s="16">
        <f t="shared" si="1"/>
        <v>0.0588235294117648</v>
      </c>
    </row>
    <row r="23" spans="1:9">
      <c r="A23" s="6">
        <v>22</v>
      </c>
      <c r="B23" s="12" t="s">
        <v>59</v>
      </c>
      <c r="C23" s="12" t="s">
        <v>60</v>
      </c>
      <c r="D23" s="13">
        <v>2</v>
      </c>
      <c r="E23" s="12" t="s">
        <v>61</v>
      </c>
      <c r="F23" s="16">
        <v>0.000735294117647059</v>
      </c>
      <c r="G23" s="16">
        <f t="shared" si="0"/>
        <v>0.00147058823529412</v>
      </c>
      <c r="H23" s="16">
        <v>0.000735294117647059</v>
      </c>
      <c r="I23" s="16">
        <f t="shared" si="1"/>
        <v>0.00147058823529412</v>
      </c>
    </row>
    <row r="24" spans="1:9">
      <c r="A24" s="6">
        <v>23</v>
      </c>
      <c r="B24" s="12" t="s">
        <v>62</v>
      </c>
      <c r="C24" s="12" t="s">
        <v>63</v>
      </c>
      <c r="D24" s="13">
        <v>1</v>
      </c>
      <c r="E24" s="17" t="s">
        <v>64</v>
      </c>
      <c r="F24" s="16">
        <v>0.0338235294117647</v>
      </c>
      <c r="G24" s="16">
        <f t="shared" si="0"/>
        <v>0.0338235294117647</v>
      </c>
      <c r="H24" s="16">
        <v>0.0338235294117647</v>
      </c>
      <c r="I24" s="16">
        <f t="shared" si="1"/>
        <v>0.0338235294117647</v>
      </c>
    </row>
    <row r="25" spans="1:9">
      <c r="A25" s="6">
        <v>24</v>
      </c>
      <c r="B25" s="12" t="s">
        <v>65</v>
      </c>
      <c r="C25" s="12" t="s">
        <v>66</v>
      </c>
      <c r="D25" s="13">
        <v>2</v>
      </c>
      <c r="E25" s="17" t="s">
        <v>67</v>
      </c>
      <c r="F25" s="16">
        <v>0.176470588235294</v>
      </c>
      <c r="G25" s="16">
        <f t="shared" si="0"/>
        <v>0.352941176470588</v>
      </c>
      <c r="H25" s="16">
        <v>0.176470588235294</v>
      </c>
      <c r="I25" s="16">
        <f t="shared" si="1"/>
        <v>0.352941176470588</v>
      </c>
    </row>
    <row r="26" spans="1:9">
      <c r="A26" s="6">
        <v>25</v>
      </c>
      <c r="B26" s="12" t="s">
        <v>68</v>
      </c>
      <c r="C26" s="12" t="s">
        <v>52</v>
      </c>
      <c r="D26" s="13">
        <v>5</v>
      </c>
      <c r="E26" s="17" t="s">
        <v>69</v>
      </c>
      <c r="F26" s="16">
        <v>0.0808823529411765</v>
      </c>
      <c r="G26" s="16">
        <f t="shared" si="0"/>
        <v>0.404411764705882</v>
      </c>
      <c r="H26" s="16">
        <v>0.0808823529411765</v>
      </c>
      <c r="I26" s="16">
        <f t="shared" si="1"/>
        <v>0.404411764705883</v>
      </c>
    </row>
    <row r="27" spans="1:9">
      <c r="A27" s="6">
        <v>26</v>
      </c>
      <c r="B27" s="12" t="s">
        <v>70</v>
      </c>
      <c r="C27" s="12" t="s">
        <v>11</v>
      </c>
      <c r="D27" s="13">
        <v>2</v>
      </c>
      <c r="E27" s="12" t="s">
        <v>71</v>
      </c>
      <c r="F27" s="16">
        <v>0.000735294117647059</v>
      </c>
      <c r="G27" s="16">
        <f t="shared" si="0"/>
        <v>0.00147058823529412</v>
      </c>
      <c r="H27" s="16">
        <v>0.000735294117647059</v>
      </c>
      <c r="I27" s="16">
        <f t="shared" si="1"/>
        <v>0.00147058823529412</v>
      </c>
    </row>
    <row r="28" spans="1:9">
      <c r="A28" s="6">
        <v>27</v>
      </c>
      <c r="B28" s="12" t="s">
        <v>72</v>
      </c>
      <c r="C28" s="12" t="s">
        <v>18</v>
      </c>
      <c r="D28" s="13">
        <v>1</v>
      </c>
      <c r="E28" s="12" t="s">
        <v>73</v>
      </c>
      <c r="F28" s="16">
        <v>0.00294117647058824</v>
      </c>
      <c r="G28" s="16">
        <f t="shared" si="0"/>
        <v>0.00294117647058824</v>
      </c>
      <c r="H28" s="16">
        <v>0.00294117647058824</v>
      </c>
      <c r="I28" s="16">
        <f t="shared" si="1"/>
        <v>0.00294117647058824</v>
      </c>
    </row>
    <row r="29" spans="1:9">
      <c r="A29" s="6">
        <v>28</v>
      </c>
      <c r="B29" s="12" t="s">
        <v>74</v>
      </c>
      <c r="C29" s="12" t="s">
        <v>75</v>
      </c>
      <c r="D29" s="13">
        <v>1</v>
      </c>
      <c r="E29" s="17" t="s">
        <v>76</v>
      </c>
      <c r="F29" s="16">
        <v>0.294117647058824</v>
      </c>
      <c r="G29" s="16">
        <f t="shared" si="0"/>
        <v>0.294117647058824</v>
      </c>
      <c r="H29" s="16">
        <v>0.294117647058824</v>
      </c>
      <c r="I29" s="16">
        <f t="shared" si="1"/>
        <v>0.294117647058824</v>
      </c>
    </row>
    <row r="30" spans="1:9">
      <c r="A30" s="6">
        <v>29</v>
      </c>
      <c r="B30" s="12" t="s">
        <v>77</v>
      </c>
      <c r="C30" s="12" t="s">
        <v>78</v>
      </c>
      <c r="D30" s="13">
        <v>1</v>
      </c>
      <c r="E30" s="17" t="s">
        <v>79</v>
      </c>
      <c r="F30" s="16">
        <v>0.514705882352941</v>
      </c>
      <c r="G30" s="16">
        <f t="shared" si="0"/>
        <v>0.514705882352941</v>
      </c>
      <c r="H30" s="16">
        <v>0.514705882352941</v>
      </c>
      <c r="I30" s="16">
        <f t="shared" si="1"/>
        <v>0.514705882352941</v>
      </c>
    </row>
    <row r="31" spans="1:9">
      <c r="A31" s="6">
        <v>30</v>
      </c>
      <c r="B31" s="12" t="s">
        <v>80</v>
      </c>
      <c r="C31" s="12" t="s">
        <v>81</v>
      </c>
      <c r="D31" s="13">
        <v>1</v>
      </c>
      <c r="E31" s="17" t="s">
        <v>82</v>
      </c>
      <c r="F31" s="16">
        <v>0.161764705882353</v>
      </c>
      <c r="G31" s="16">
        <f t="shared" si="0"/>
        <v>0.161764705882353</v>
      </c>
      <c r="H31" s="16">
        <v>0.161764705882353</v>
      </c>
      <c r="I31" s="16">
        <f t="shared" si="1"/>
        <v>0.161764705882353</v>
      </c>
    </row>
    <row r="32" spans="1:9">
      <c r="A32" s="6">
        <v>31</v>
      </c>
      <c r="B32" s="12" t="s">
        <v>83</v>
      </c>
      <c r="C32" s="12" t="s">
        <v>60</v>
      </c>
      <c r="D32" s="13">
        <v>2</v>
      </c>
      <c r="E32" s="12" t="s">
        <v>84</v>
      </c>
      <c r="F32" s="16">
        <v>0.000735294117647059</v>
      </c>
      <c r="G32" s="16">
        <f t="shared" si="0"/>
        <v>0.00147058823529412</v>
      </c>
      <c r="H32" s="16">
        <v>0.000735294117647059</v>
      </c>
      <c r="I32" s="16">
        <f t="shared" si="1"/>
        <v>0.00147058823529412</v>
      </c>
    </row>
    <row r="33" spans="1:9">
      <c r="A33" s="6">
        <v>32</v>
      </c>
      <c r="B33" s="12" t="s">
        <v>85</v>
      </c>
      <c r="C33" s="12" t="s">
        <v>86</v>
      </c>
      <c r="D33" s="13">
        <v>1</v>
      </c>
      <c r="E33" s="12" t="s">
        <v>87</v>
      </c>
      <c r="F33" s="16">
        <v>0.0117647058823529</v>
      </c>
      <c r="G33" s="16">
        <f t="shared" si="0"/>
        <v>0.0117647058823529</v>
      </c>
      <c r="H33" s="16">
        <v>0.0117647058823529</v>
      </c>
      <c r="I33" s="16">
        <f t="shared" si="1"/>
        <v>0.0117647058823529</v>
      </c>
    </row>
    <row r="34" spans="1:9">
      <c r="A34" s="6">
        <v>33</v>
      </c>
      <c r="B34" s="12" t="s">
        <v>88</v>
      </c>
      <c r="C34" s="12" t="s">
        <v>89</v>
      </c>
      <c r="D34" s="13">
        <v>1</v>
      </c>
      <c r="E34" s="12" t="s">
        <v>90</v>
      </c>
      <c r="F34" s="16">
        <v>0.0735294117647059</v>
      </c>
      <c r="G34" s="16">
        <f t="shared" si="0"/>
        <v>0.0735294117647059</v>
      </c>
      <c r="H34" s="16">
        <v>0.0735294117647059</v>
      </c>
      <c r="I34" s="16">
        <f t="shared" si="1"/>
        <v>0.0735294117647059</v>
      </c>
    </row>
    <row r="35" spans="1:9">
      <c r="A35" s="6">
        <v>34</v>
      </c>
      <c r="B35" s="12" t="s">
        <v>91</v>
      </c>
      <c r="C35" s="12" t="s">
        <v>92</v>
      </c>
      <c r="D35" s="13">
        <v>1</v>
      </c>
      <c r="E35" s="12" t="s">
        <v>93</v>
      </c>
      <c r="F35" s="16">
        <v>0.0147058823529412</v>
      </c>
      <c r="G35" s="16">
        <f t="shared" si="0"/>
        <v>0.0147058823529412</v>
      </c>
      <c r="H35" s="16">
        <v>0.0147058823529412</v>
      </c>
      <c r="I35" s="16">
        <f t="shared" si="1"/>
        <v>0.0147058823529412</v>
      </c>
    </row>
    <row r="36" spans="1:9">
      <c r="A36" s="6">
        <v>35</v>
      </c>
      <c r="B36" s="12" t="s">
        <v>94</v>
      </c>
      <c r="C36" s="12" t="s">
        <v>18</v>
      </c>
      <c r="D36" s="13">
        <v>1</v>
      </c>
      <c r="E36" s="12" t="s">
        <v>95</v>
      </c>
      <c r="F36" s="16">
        <v>0.00117647058823529</v>
      </c>
      <c r="G36" s="16">
        <f t="shared" ref="G36:G81" si="2">F36*D36</f>
        <v>0.00117647058823529</v>
      </c>
      <c r="H36" s="16">
        <v>0.00117647058823529</v>
      </c>
      <c r="I36" s="16">
        <f t="shared" ref="I36:I67" si="3">H36*D36</f>
        <v>0.00117647058823529</v>
      </c>
    </row>
    <row r="37" spans="1:9">
      <c r="A37" s="6">
        <v>36</v>
      </c>
      <c r="B37" s="12" t="s">
        <v>96</v>
      </c>
      <c r="C37" s="12" t="s">
        <v>97</v>
      </c>
      <c r="D37" s="13">
        <v>1</v>
      </c>
      <c r="E37" s="12" t="s">
        <v>98</v>
      </c>
      <c r="F37" s="16">
        <v>0.0147058823529412</v>
      </c>
      <c r="G37" s="16">
        <f t="shared" si="2"/>
        <v>0.0147058823529412</v>
      </c>
      <c r="H37" s="16">
        <v>0.0147058823529412</v>
      </c>
      <c r="I37" s="16">
        <f t="shared" si="3"/>
        <v>0.0147058823529412</v>
      </c>
    </row>
    <row r="38" spans="1:9">
      <c r="A38" s="6">
        <v>37</v>
      </c>
      <c r="B38" s="12" t="s">
        <v>99</v>
      </c>
      <c r="C38" s="12" t="s">
        <v>100</v>
      </c>
      <c r="D38" s="13">
        <v>1</v>
      </c>
      <c r="E38" s="17" t="s">
        <v>79</v>
      </c>
      <c r="F38" s="16">
        <v>0.514705882352941</v>
      </c>
      <c r="G38" s="16">
        <f t="shared" si="2"/>
        <v>0.514705882352941</v>
      </c>
      <c r="H38" s="16">
        <v>0.514705882352941</v>
      </c>
      <c r="I38" s="16">
        <f t="shared" si="3"/>
        <v>0.514705882352941</v>
      </c>
    </row>
    <row r="39" spans="1:9">
      <c r="A39" s="9">
        <v>38</v>
      </c>
      <c r="B39" s="10" t="s">
        <v>101</v>
      </c>
      <c r="C39" s="10" t="s">
        <v>102</v>
      </c>
      <c r="D39" s="11">
        <v>1</v>
      </c>
      <c r="E39" s="10" t="s">
        <v>9</v>
      </c>
      <c r="F39" s="15">
        <v>0</v>
      </c>
      <c r="G39" s="15">
        <f t="shared" si="2"/>
        <v>0</v>
      </c>
      <c r="H39" s="15">
        <v>0</v>
      </c>
      <c r="I39" s="15">
        <f t="shared" si="3"/>
        <v>0</v>
      </c>
    </row>
    <row r="40" spans="1:9">
      <c r="A40" s="6">
        <v>39</v>
      </c>
      <c r="B40" s="12" t="s">
        <v>103</v>
      </c>
      <c r="C40" s="12" t="s">
        <v>11</v>
      </c>
      <c r="D40" s="13">
        <v>5</v>
      </c>
      <c r="E40" s="12" t="s">
        <v>104</v>
      </c>
      <c r="F40" s="16">
        <v>0.000735294117647059</v>
      </c>
      <c r="G40" s="16">
        <f t="shared" si="2"/>
        <v>0.00367647058823529</v>
      </c>
      <c r="H40" s="16">
        <v>0.000735294117647059</v>
      </c>
      <c r="I40" s="16">
        <f t="shared" si="3"/>
        <v>0.00367647058823529</v>
      </c>
    </row>
    <row r="41" spans="1:9">
      <c r="A41" s="6">
        <v>40</v>
      </c>
      <c r="B41" s="12" t="s">
        <v>105</v>
      </c>
      <c r="C41" s="12" t="s">
        <v>11</v>
      </c>
      <c r="D41" s="13">
        <v>1</v>
      </c>
      <c r="E41" s="12" t="s">
        <v>106</v>
      </c>
      <c r="F41" s="16">
        <v>0.000735294117647059</v>
      </c>
      <c r="G41" s="16">
        <f t="shared" si="2"/>
        <v>0.000735294117647059</v>
      </c>
      <c r="H41" s="16">
        <v>0.000735294117647059</v>
      </c>
      <c r="I41" s="16">
        <f t="shared" si="3"/>
        <v>0.000735294117647059</v>
      </c>
    </row>
    <row r="42" spans="1:9">
      <c r="A42" s="6">
        <v>41</v>
      </c>
      <c r="B42" s="12" t="s">
        <v>107</v>
      </c>
      <c r="C42" s="12" t="s">
        <v>38</v>
      </c>
      <c r="D42" s="13">
        <v>1</v>
      </c>
      <c r="E42" s="17" t="s">
        <v>108</v>
      </c>
      <c r="F42" s="16">
        <v>0.0147058823529412</v>
      </c>
      <c r="G42" s="16">
        <f t="shared" si="2"/>
        <v>0.0147058823529412</v>
      </c>
      <c r="H42" s="16">
        <v>0.0147058823529412</v>
      </c>
      <c r="I42" s="16">
        <f t="shared" si="3"/>
        <v>0.0147058823529412</v>
      </c>
    </row>
    <row r="43" spans="1:9">
      <c r="A43" s="6">
        <v>42</v>
      </c>
      <c r="B43" s="12" t="s">
        <v>109</v>
      </c>
      <c r="C43" s="12" t="s">
        <v>11</v>
      </c>
      <c r="D43" s="13">
        <v>1</v>
      </c>
      <c r="E43" s="12" t="s">
        <v>110</v>
      </c>
      <c r="F43" s="16">
        <v>0.000735294117647059</v>
      </c>
      <c r="G43" s="16">
        <f t="shared" si="2"/>
        <v>0.000735294117647059</v>
      </c>
      <c r="H43" s="16">
        <v>0.000735294117647059</v>
      </c>
      <c r="I43" s="16">
        <f t="shared" si="3"/>
        <v>0.000735294117647059</v>
      </c>
    </row>
    <row r="44" spans="1:9">
      <c r="A44" s="6">
        <v>43</v>
      </c>
      <c r="B44" s="12" t="s">
        <v>111</v>
      </c>
      <c r="C44" s="12" t="s">
        <v>38</v>
      </c>
      <c r="D44" s="13">
        <v>1</v>
      </c>
      <c r="E44" s="17" t="s">
        <v>112</v>
      </c>
      <c r="F44" s="16">
        <v>0.0147058823529412</v>
      </c>
      <c r="G44" s="16">
        <f t="shared" si="2"/>
        <v>0.0147058823529412</v>
      </c>
      <c r="H44" s="16">
        <v>0.0147058823529412</v>
      </c>
      <c r="I44" s="16">
        <f t="shared" si="3"/>
        <v>0.0147058823529412</v>
      </c>
    </row>
    <row r="45" spans="1:9">
      <c r="A45" s="6">
        <v>44</v>
      </c>
      <c r="B45" s="12" t="s">
        <v>113</v>
      </c>
      <c r="C45" s="12" t="s">
        <v>11</v>
      </c>
      <c r="D45" s="13">
        <v>3</v>
      </c>
      <c r="E45" s="12" t="s">
        <v>84</v>
      </c>
      <c r="F45" s="16">
        <v>0.000735294117647059</v>
      </c>
      <c r="G45" s="16">
        <f t="shared" si="2"/>
        <v>0.00220588235294118</v>
      </c>
      <c r="H45" s="16">
        <v>0.000735294117647059</v>
      </c>
      <c r="I45" s="16">
        <f t="shared" si="3"/>
        <v>0.00220588235294118</v>
      </c>
    </row>
    <row r="46" spans="1:9">
      <c r="A46" s="9">
        <v>45</v>
      </c>
      <c r="B46" s="10" t="s">
        <v>114</v>
      </c>
      <c r="C46" s="10" t="s">
        <v>115</v>
      </c>
      <c r="D46" s="11">
        <v>1</v>
      </c>
      <c r="E46" s="10" t="s">
        <v>9</v>
      </c>
      <c r="F46" s="15">
        <v>0</v>
      </c>
      <c r="G46" s="15">
        <f t="shared" si="2"/>
        <v>0</v>
      </c>
      <c r="H46" s="15">
        <v>0</v>
      </c>
      <c r="I46" s="15">
        <f t="shared" si="3"/>
        <v>0</v>
      </c>
    </row>
    <row r="47" spans="1:9">
      <c r="A47" s="6">
        <v>46</v>
      </c>
      <c r="B47" s="12" t="s">
        <v>116</v>
      </c>
      <c r="C47" s="12" t="s">
        <v>18</v>
      </c>
      <c r="D47" s="13">
        <v>11</v>
      </c>
      <c r="E47" s="12" t="s">
        <v>117</v>
      </c>
      <c r="F47" s="18">
        <v>0.00117647058823529</v>
      </c>
      <c r="G47" s="18">
        <f t="shared" si="2"/>
        <v>0.0129411764705882</v>
      </c>
      <c r="H47" s="18">
        <v>0.00117647058823529</v>
      </c>
      <c r="I47" s="18">
        <f t="shared" si="3"/>
        <v>0.0129411764705882</v>
      </c>
    </row>
    <row r="48" spans="1:9">
      <c r="A48" s="6">
        <v>47</v>
      </c>
      <c r="B48" s="12" t="s">
        <v>118</v>
      </c>
      <c r="C48" s="12" t="s">
        <v>119</v>
      </c>
      <c r="D48" s="13">
        <v>10</v>
      </c>
      <c r="E48" s="12" t="s">
        <v>55</v>
      </c>
      <c r="F48" s="18">
        <v>0.00117647058823529</v>
      </c>
      <c r="G48" s="18">
        <f t="shared" si="2"/>
        <v>0.0117647058823529</v>
      </c>
      <c r="H48" s="18">
        <v>0.00117647058823529</v>
      </c>
      <c r="I48" s="18">
        <f t="shared" si="3"/>
        <v>0.0117647058823529</v>
      </c>
    </row>
    <row r="49" spans="1:9">
      <c r="A49" s="6">
        <v>48</v>
      </c>
      <c r="B49" s="12" t="s">
        <v>120</v>
      </c>
      <c r="C49" s="12" t="s">
        <v>18</v>
      </c>
      <c r="D49" s="13">
        <v>1</v>
      </c>
      <c r="E49" s="12" t="s">
        <v>121</v>
      </c>
      <c r="F49" s="18">
        <v>0.00117647058823529</v>
      </c>
      <c r="G49" s="18">
        <f t="shared" si="2"/>
        <v>0.00117647058823529</v>
      </c>
      <c r="H49" s="18">
        <v>0.00117647058823529</v>
      </c>
      <c r="I49" s="18">
        <f t="shared" si="3"/>
        <v>0.00117647058823529</v>
      </c>
    </row>
    <row r="50" spans="1:9">
      <c r="A50" s="6">
        <v>49</v>
      </c>
      <c r="B50" s="12" t="s">
        <v>122</v>
      </c>
      <c r="C50" s="12" t="s">
        <v>119</v>
      </c>
      <c r="D50" s="13">
        <v>2</v>
      </c>
      <c r="E50" s="12" t="s">
        <v>47</v>
      </c>
      <c r="F50" s="16">
        <v>0.00441176470588235</v>
      </c>
      <c r="G50" s="16">
        <f t="shared" si="2"/>
        <v>0.0088235294117647</v>
      </c>
      <c r="H50" s="16">
        <v>0.00441176470588235</v>
      </c>
      <c r="I50" s="16">
        <f t="shared" si="3"/>
        <v>0.0088235294117647</v>
      </c>
    </row>
    <row r="51" spans="1:9">
      <c r="A51" s="6">
        <v>50</v>
      </c>
      <c r="B51" s="12" t="s">
        <v>123</v>
      </c>
      <c r="C51" s="12" t="s">
        <v>124</v>
      </c>
      <c r="D51" s="13">
        <v>1</v>
      </c>
      <c r="E51" s="12" t="s">
        <v>124</v>
      </c>
      <c r="F51" s="16">
        <v>0.294117647058824</v>
      </c>
      <c r="G51" s="16">
        <f t="shared" si="2"/>
        <v>0.294117647058824</v>
      </c>
      <c r="H51" s="16">
        <v>0.294117647058824</v>
      </c>
      <c r="I51" s="16">
        <f t="shared" si="3"/>
        <v>0.294117647058824</v>
      </c>
    </row>
    <row r="52" spans="1:9">
      <c r="A52" s="6">
        <v>51</v>
      </c>
      <c r="B52" s="12" t="s">
        <v>125</v>
      </c>
      <c r="C52" s="12" t="s">
        <v>126</v>
      </c>
      <c r="D52" s="13">
        <v>1</v>
      </c>
      <c r="E52" s="17" t="s">
        <v>127</v>
      </c>
      <c r="F52" s="16">
        <v>0.35</v>
      </c>
      <c r="G52" s="16">
        <f t="shared" si="2"/>
        <v>0.35</v>
      </c>
      <c r="H52" s="16">
        <v>0.35</v>
      </c>
      <c r="I52" s="16">
        <f t="shared" si="3"/>
        <v>0.35</v>
      </c>
    </row>
    <row r="53" spans="1:9">
      <c r="A53" s="6">
        <v>52</v>
      </c>
      <c r="B53" s="12" t="s">
        <v>128</v>
      </c>
      <c r="C53" s="12" t="s">
        <v>129</v>
      </c>
      <c r="D53" s="13">
        <v>3</v>
      </c>
      <c r="E53" s="12" t="s">
        <v>130</v>
      </c>
      <c r="F53" s="16">
        <v>0.0147058823529412</v>
      </c>
      <c r="G53" s="16">
        <f t="shared" si="2"/>
        <v>0.0441176470588236</v>
      </c>
      <c r="H53" s="16">
        <v>0.0147058823529412</v>
      </c>
      <c r="I53" s="16">
        <f t="shared" si="3"/>
        <v>0.0441176470588236</v>
      </c>
    </row>
    <row r="54" spans="1:9">
      <c r="A54" s="6">
        <v>53</v>
      </c>
      <c r="B54" s="12" t="s">
        <v>131</v>
      </c>
      <c r="C54" s="12" t="s">
        <v>11</v>
      </c>
      <c r="D54" s="13">
        <v>2</v>
      </c>
      <c r="E54" s="12" t="s">
        <v>132</v>
      </c>
      <c r="F54" s="16">
        <v>0.000735294117647059</v>
      </c>
      <c r="G54" s="16">
        <f t="shared" si="2"/>
        <v>0.00147058823529412</v>
      </c>
      <c r="H54" s="16">
        <v>0.000735294117647059</v>
      </c>
      <c r="I54" s="16">
        <f t="shared" si="3"/>
        <v>0.00147058823529412</v>
      </c>
    </row>
    <row r="55" spans="1:9">
      <c r="A55" s="6">
        <v>54</v>
      </c>
      <c r="B55" s="12" t="s">
        <v>133</v>
      </c>
      <c r="C55" s="12" t="s">
        <v>11</v>
      </c>
      <c r="D55" s="13">
        <v>2</v>
      </c>
      <c r="E55" s="12" t="s">
        <v>134</v>
      </c>
      <c r="F55" s="16">
        <v>0.000735294117647059</v>
      </c>
      <c r="G55" s="16">
        <f t="shared" si="2"/>
        <v>0.00147058823529412</v>
      </c>
      <c r="H55" s="16">
        <v>0.000735294117647059</v>
      </c>
      <c r="I55" s="16">
        <f t="shared" si="3"/>
        <v>0.00147058823529412</v>
      </c>
    </row>
    <row r="56" spans="1:9">
      <c r="A56" s="6">
        <v>55</v>
      </c>
      <c r="B56" s="12" t="s">
        <v>135</v>
      </c>
      <c r="C56" s="12" t="s">
        <v>136</v>
      </c>
      <c r="D56" s="13">
        <v>1</v>
      </c>
      <c r="E56" s="17" t="s">
        <v>137</v>
      </c>
      <c r="F56" s="16">
        <v>0.0470588235294118</v>
      </c>
      <c r="G56" s="16">
        <f t="shared" si="2"/>
        <v>0.0470588235294118</v>
      </c>
      <c r="H56" s="16">
        <v>0.0470588235294118</v>
      </c>
      <c r="I56" s="16">
        <f t="shared" si="3"/>
        <v>0.0470588235294118</v>
      </c>
    </row>
    <row r="57" spans="1:9">
      <c r="A57" s="6">
        <v>56</v>
      </c>
      <c r="B57" s="12" t="s">
        <v>138</v>
      </c>
      <c r="C57" s="12" t="s">
        <v>139</v>
      </c>
      <c r="D57" s="13">
        <v>1</v>
      </c>
      <c r="E57" s="17" t="s">
        <v>140</v>
      </c>
      <c r="F57" s="16">
        <v>0.657352941176471</v>
      </c>
      <c r="G57" s="16">
        <f t="shared" si="2"/>
        <v>0.657352941176471</v>
      </c>
      <c r="H57" s="16">
        <v>0.657352941176471</v>
      </c>
      <c r="I57" s="16">
        <f t="shared" si="3"/>
        <v>0.657352941176471</v>
      </c>
    </row>
    <row r="58" spans="1:9">
      <c r="A58" s="6">
        <v>57</v>
      </c>
      <c r="B58" s="12" t="s">
        <v>141</v>
      </c>
      <c r="C58" s="12" t="s">
        <v>119</v>
      </c>
      <c r="D58" s="13">
        <v>4</v>
      </c>
      <c r="E58" s="12" t="s">
        <v>142</v>
      </c>
      <c r="F58" s="16">
        <v>0.00117647058823529</v>
      </c>
      <c r="G58" s="16">
        <f t="shared" si="2"/>
        <v>0.00470588235294116</v>
      </c>
      <c r="H58" s="16">
        <v>0.00117647058823529</v>
      </c>
      <c r="I58" s="16">
        <f t="shared" si="3"/>
        <v>0.00470588235294116</v>
      </c>
    </row>
    <row r="59" spans="1:9">
      <c r="A59" s="6">
        <v>58</v>
      </c>
      <c r="B59" s="12" t="s">
        <v>143</v>
      </c>
      <c r="C59" s="12" t="s">
        <v>144</v>
      </c>
      <c r="D59" s="13">
        <v>1</v>
      </c>
      <c r="E59" s="17" t="s">
        <v>145</v>
      </c>
      <c r="F59" s="16">
        <v>0.0185294117647059</v>
      </c>
      <c r="G59" s="16">
        <f t="shared" si="2"/>
        <v>0.0185294117647059</v>
      </c>
      <c r="H59" s="16">
        <v>0.0185294117647059</v>
      </c>
      <c r="I59" s="16">
        <f t="shared" si="3"/>
        <v>0.0185294117647059</v>
      </c>
    </row>
    <row r="60" spans="1:9">
      <c r="A60" s="6">
        <v>59</v>
      </c>
      <c r="B60" s="12" t="s">
        <v>146</v>
      </c>
      <c r="C60" s="12" t="s">
        <v>147</v>
      </c>
      <c r="D60" s="13">
        <v>2</v>
      </c>
      <c r="E60" s="12" t="s">
        <v>148</v>
      </c>
      <c r="F60" s="16">
        <v>0.0441176470588235</v>
      </c>
      <c r="G60" s="16">
        <f t="shared" si="2"/>
        <v>0.088235294117647</v>
      </c>
      <c r="H60" s="16">
        <v>0.0441176470588235</v>
      </c>
      <c r="I60" s="16">
        <f t="shared" si="3"/>
        <v>0.088235294117647</v>
      </c>
    </row>
    <row r="61" spans="1:9">
      <c r="A61" s="6">
        <v>60</v>
      </c>
      <c r="B61" s="12" t="s">
        <v>149</v>
      </c>
      <c r="C61" s="12" t="s">
        <v>150</v>
      </c>
      <c r="D61" s="13">
        <v>2</v>
      </c>
      <c r="E61" s="17" t="s">
        <v>151</v>
      </c>
      <c r="F61" s="16">
        <v>0.382352941176471</v>
      </c>
      <c r="G61" s="16">
        <f t="shared" si="2"/>
        <v>0.764705882352942</v>
      </c>
      <c r="H61" s="16">
        <v>0.382352941176471</v>
      </c>
      <c r="I61" s="16">
        <f t="shared" si="3"/>
        <v>0.764705882352942</v>
      </c>
    </row>
    <row r="62" spans="1:9">
      <c r="A62" s="9">
        <v>61</v>
      </c>
      <c r="B62" s="10" t="s">
        <v>152</v>
      </c>
      <c r="C62" s="10" t="s">
        <v>153</v>
      </c>
      <c r="D62" s="11">
        <v>1</v>
      </c>
      <c r="E62" s="10" t="s">
        <v>9</v>
      </c>
      <c r="F62" s="15">
        <v>0</v>
      </c>
      <c r="G62" s="15">
        <f t="shared" si="2"/>
        <v>0</v>
      </c>
      <c r="H62" s="15">
        <v>0</v>
      </c>
      <c r="I62" s="15">
        <f t="shared" si="3"/>
        <v>0</v>
      </c>
    </row>
    <row r="63" spans="1:9">
      <c r="A63" s="6">
        <v>62</v>
      </c>
      <c r="B63" s="12" t="s">
        <v>154</v>
      </c>
      <c r="C63" s="12" t="s">
        <v>155</v>
      </c>
      <c r="D63" s="13">
        <v>1</v>
      </c>
      <c r="E63" s="17" t="s">
        <v>156</v>
      </c>
      <c r="F63" s="16">
        <v>1.58255882352941</v>
      </c>
      <c r="G63" s="16">
        <f t="shared" si="2"/>
        <v>1.58255882352941</v>
      </c>
      <c r="H63" s="16">
        <v>1.58255882352941</v>
      </c>
      <c r="I63" s="16">
        <f t="shared" si="3"/>
        <v>1.58255882352941</v>
      </c>
    </row>
    <row r="64" spans="1:9">
      <c r="A64" s="6">
        <v>63</v>
      </c>
      <c r="B64" s="12" t="s">
        <v>157</v>
      </c>
      <c r="C64" s="12" t="s">
        <v>11</v>
      </c>
      <c r="D64" s="13">
        <v>2</v>
      </c>
      <c r="E64" s="12" t="s">
        <v>158</v>
      </c>
      <c r="F64" s="16">
        <v>0.00117647058823529</v>
      </c>
      <c r="G64" s="16">
        <f t="shared" si="2"/>
        <v>0.00235294117647058</v>
      </c>
      <c r="H64" s="16">
        <v>0.00117647058823529</v>
      </c>
      <c r="I64" s="16">
        <f t="shared" si="3"/>
        <v>0.00235294117647058</v>
      </c>
    </row>
    <row r="65" spans="1:9">
      <c r="A65" s="6">
        <v>64</v>
      </c>
      <c r="B65" s="12" t="s">
        <v>159</v>
      </c>
      <c r="C65" s="12" t="s">
        <v>119</v>
      </c>
      <c r="D65" s="13">
        <v>2</v>
      </c>
      <c r="E65" s="12" t="s">
        <v>121</v>
      </c>
      <c r="F65" s="16">
        <v>0.00117647058823529</v>
      </c>
      <c r="G65" s="16">
        <f t="shared" si="2"/>
        <v>0.00235294117647058</v>
      </c>
      <c r="H65" s="16">
        <v>0.00117647058823529</v>
      </c>
      <c r="I65" s="16">
        <f t="shared" si="3"/>
        <v>0.00235294117647058</v>
      </c>
    </row>
    <row r="66" spans="1:9">
      <c r="A66" s="6">
        <v>65</v>
      </c>
      <c r="B66" s="12" t="s">
        <v>160</v>
      </c>
      <c r="C66" s="12" t="s">
        <v>161</v>
      </c>
      <c r="D66" s="13">
        <v>1</v>
      </c>
      <c r="E66" s="17" t="s">
        <v>161</v>
      </c>
      <c r="F66" s="16">
        <v>0.0882352941176471</v>
      </c>
      <c r="G66" s="16">
        <f t="shared" si="2"/>
        <v>0.0882352941176471</v>
      </c>
      <c r="H66" s="16">
        <v>0.0882352941176471</v>
      </c>
      <c r="I66" s="16">
        <f t="shared" si="3"/>
        <v>0.0882352941176471</v>
      </c>
    </row>
    <row r="67" spans="1:9">
      <c r="A67" s="6">
        <v>66</v>
      </c>
      <c r="B67" s="12" t="s">
        <v>162</v>
      </c>
      <c r="C67" s="12" t="s">
        <v>11</v>
      </c>
      <c r="D67" s="13">
        <v>2</v>
      </c>
      <c r="E67" s="12" t="s">
        <v>163</v>
      </c>
      <c r="F67" s="16">
        <v>0.00117647058823529</v>
      </c>
      <c r="G67" s="16">
        <f t="shared" si="2"/>
        <v>0.00235294117647058</v>
      </c>
      <c r="H67" s="16">
        <v>0.00117647058823529</v>
      </c>
      <c r="I67" s="16">
        <f t="shared" si="3"/>
        <v>0.00235294117647058</v>
      </c>
    </row>
    <row r="68" spans="1:9">
      <c r="A68" s="6">
        <v>67</v>
      </c>
      <c r="B68" s="12" t="s">
        <v>164</v>
      </c>
      <c r="C68" s="12" t="s">
        <v>11</v>
      </c>
      <c r="D68" s="13">
        <v>1</v>
      </c>
      <c r="E68" s="12" t="s">
        <v>165</v>
      </c>
      <c r="F68" s="16">
        <v>0.00117647058823529</v>
      </c>
      <c r="G68" s="16">
        <f t="shared" si="2"/>
        <v>0.00117647058823529</v>
      </c>
      <c r="H68" s="16">
        <v>0.00117647058823529</v>
      </c>
      <c r="I68" s="16">
        <f>H68*D68</f>
        <v>0.00117647058823529</v>
      </c>
    </row>
    <row r="69" spans="1:9">
      <c r="A69" s="6">
        <v>68</v>
      </c>
      <c r="B69" s="12" t="s">
        <v>166</v>
      </c>
      <c r="C69" s="12" t="s">
        <v>119</v>
      </c>
      <c r="D69" s="13">
        <v>1</v>
      </c>
      <c r="E69" s="12" t="s">
        <v>117</v>
      </c>
      <c r="F69" s="16">
        <v>0.00117647058823529</v>
      </c>
      <c r="G69" s="16">
        <f t="shared" si="2"/>
        <v>0.00117647058823529</v>
      </c>
      <c r="H69" s="16">
        <v>0.00117647058823529</v>
      </c>
      <c r="I69" s="16">
        <f>H69*D69</f>
        <v>0.00117647058823529</v>
      </c>
    </row>
    <row r="70" spans="1:9">
      <c r="A70" s="6">
        <v>69</v>
      </c>
      <c r="B70" s="12" t="s">
        <v>167</v>
      </c>
      <c r="C70" s="12" t="s">
        <v>11</v>
      </c>
      <c r="D70" s="13">
        <v>1</v>
      </c>
      <c r="E70" s="12" t="s">
        <v>168</v>
      </c>
      <c r="F70" s="16">
        <v>0.00117647058823529</v>
      </c>
      <c r="G70" s="16">
        <f t="shared" si="2"/>
        <v>0.00117647058823529</v>
      </c>
      <c r="H70" s="16">
        <v>0.00117647058823529</v>
      </c>
      <c r="I70" s="16">
        <f>H70*D70</f>
        <v>0.00117647058823529</v>
      </c>
    </row>
    <row r="71" spans="1:9">
      <c r="A71" s="6">
        <v>70</v>
      </c>
      <c r="B71" s="12" t="s">
        <v>169</v>
      </c>
      <c r="C71" s="12" t="s">
        <v>11</v>
      </c>
      <c r="D71" s="13">
        <v>1</v>
      </c>
      <c r="E71" s="12" t="s">
        <v>170</v>
      </c>
      <c r="F71" s="16">
        <v>0.00117647058823529</v>
      </c>
      <c r="G71" s="16">
        <f t="shared" si="2"/>
        <v>0.00117647058823529</v>
      </c>
      <c r="H71" s="16">
        <v>0.00117647058823529</v>
      </c>
      <c r="I71" s="16">
        <f>H71*D71</f>
        <v>0.00117647058823529</v>
      </c>
    </row>
    <row r="72" spans="1:9">
      <c r="A72" s="6">
        <v>71</v>
      </c>
      <c r="B72" s="12" t="s">
        <v>171</v>
      </c>
      <c r="C72" s="12" t="s">
        <v>172</v>
      </c>
      <c r="D72" s="13">
        <v>1</v>
      </c>
      <c r="E72" s="17" t="s">
        <v>173</v>
      </c>
      <c r="F72" s="16">
        <v>0.0279411764705882</v>
      </c>
      <c r="G72" s="16">
        <f t="shared" si="2"/>
        <v>0.0279411764705882</v>
      </c>
      <c r="H72" s="16">
        <v>0.0279411764705882</v>
      </c>
      <c r="I72" s="16">
        <f>H72*D72</f>
        <v>0.0279411764705882</v>
      </c>
    </row>
    <row r="73" spans="1:9">
      <c r="A73" s="9">
        <v>72</v>
      </c>
      <c r="B73" s="10" t="s">
        <v>174</v>
      </c>
      <c r="C73" s="10" t="s">
        <v>175</v>
      </c>
      <c r="D73" s="11">
        <v>1</v>
      </c>
      <c r="E73" s="10" t="s">
        <v>9</v>
      </c>
      <c r="F73" s="15">
        <v>0</v>
      </c>
      <c r="G73" s="15">
        <f t="shared" si="2"/>
        <v>0</v>
      </c>
      <c r="H73" s="15">
        <v>0</v>
      </c>
      <c r="I73" s="15">
        <f>H73*D73</f>
        <v>0</v>
      </c>
    </row>
    <row r="74" spans="1:9">
      <c r="A74" s="9">
        <v>73</v>
      </c>
      <c r="B74" s="10" t="s">
        <v>176</v>
      </c>
      <c r="C74" s="10" t="s">
        <v>177</v>
      </c>
      <c r="D74" s="11">
        <v>1</v>
      </c>
      <c r="E74" s="10" t="s">
        <v>9</v>
      </c>
      <c r="F74" s="15">
        <v>0</v>
      </c>
      <c r="G74" s="15">
        <f t="shared" si="2"/>
        <v>0</v>
      </c>
      <c r="H74" s="15">
        <v>0</v>
      </c>
      <c r="I74" s="15">
        <f>H74*D74</f>
        <v>0</v>
      </c>
    </row>
    <row r="75" spans="1:9">
      <c r="A75" s="6">
        <v>74</v>
      </c>
      <c r="B75" s="12" t="s">
        <v>178</v>
      </c>
      <c r="C75" s="12" t="s">
        <v>129</v>
      </c>
      <c r="D75" s="13">
        <v>1</v>
      </c>
      <c r="E75" s="12" t="s">
        <v>112</v>
      </c>
      <c r="F75" s="16">
        <v>0.0147058823529412</v>
      </c>
      <c r="G75" s="16">
        <f t="shared" si="2"/>
        <v>0.0147058823529412</v>
      </c>
      <c r="H75" s="16">
        <v>0.0147058823529412</v>
      </c>
      <c r="I75" s="16">
        <f>H75*D75</f>
        <v>0.0147058823529412</v>
      </c>
    </row>
    <row r="76" spans="1:9">
      <c r="A76" s="6">
        <v>75</v>
      </c>
      <c r="B76" s="12" t="s">
        <v>179</v>
      </c>
      <c r="C76" s="12" t="s">
        <v>180</v>
      </c>
      <c r="D76" s="13">
        <v>1</v>
      </c>
      <c r="E76" s="17" t="s">
        <v>181</v>
      </c>
      <c r="F76" s="16">
        <v>0.0294117647058824</v>
      </c>
      <c r="G76" s="16">
        <f t="shared" si="2"/>
        <v>0.0294117647058824</v>
      </c>
      <c r="H76" s="16">
        <v>0.0294117647058824</v>
      </c>
      <c r="I76" s="16">
        <f>H76*D76</f>
        <v>0.0294117647058824</v>
      </c>
    </row>
    <row r="77" spans="1:9">
      <c r="A77" s="6">
        <v>76</v>
      </c>
      <c r="B77" s="12" t="s">
        <v>182</v>
      </c>
      <c r="C77" s="12" t="s">
        <v>18</v>
      </c>
      <c r="D77" s="13">
        <v>1</v>
      </c>
      <c r="E77" s="12" t="s">
        <v>183</v>
      </c>
      <c r="F77" s="16">
        <v>0.00117647058823529</v>
      </c>
      <c r="G77" s="16">
        <f t="shared" si="2"/>
        <v>0.00117647058823529</v>
      </c>
      <c r="H77" s="16">
        <v>0.00117647058823529</v>
      </c>
      <c r="I77" s="16">
        <f>H77*D77</f>
        <v>0.00117647058823529</v>
      </c>
    </row>
    <row r="78" spans="1:9">
      <c r="A78" s="6">
        <v>77</v>
      </c>
      <c r="B78" s="12" t="s">
        <v>184</v>
      </c>
      <c r="C78" s="12" t="s">
        <v>185</v>
      </c>
      <c r="D78" s="13">
        <v>1</v>
      </c>
      <c r="E78" s="17" t="s">
        <v>186</v>
      </c>
      <c r="F78" s="16">
        <v>0.360294117647059</v>
      </c>
      <c r="G78" s="16">
        <f t="shared" si="2"/>
        <v>0.360294117647059</v>
      </c>
      <c r="H78" s="16">
        <v>0.360294117647059</v>
      </c>
      <c r="I78" s="16">
        <f>H78*D78</f>
        <v>0.360294117647059</v>
      </c>
    </row>
    <row r="79" s="2" customFormat="1" spans="1:10">
      <c r="A79" s="19">
        <v>78</v>
      </c>
      <c r="B79" s="20" t="s">
        <v>187</v>
      </c>
      <c r="C79" s="20" t="s">
        <v>188</v>
      </c>
      <c r="D79" s="21">
        <v>2</v>
      </c>
      <c r="E79" s="24" t="s">
        <v>188</v>
      </c>
      <c r="F79" s="25">
        <v>1.61764705882353</v>
      </c>
      <c r="G79" s="25">
        <f t="shared" si="2"/>
        <v>3.23529411764706</v>
      </c>
      <c r="H79" s="26" t="s">
        <v>9</v>
      </c>
      <c r="I79" s="26">
        <v>0</v>
      </c>
      <c r="J79" s="2" t="s">
        <v>189</v>
      </c>
    </row>
    <row r="80" s="2" customFormat="1" spans="1:9">
      <c r="A80" s="19">
        <v>79</v>
      </c>
      <c r="B80" s="20" t="s">
        <v>190</v>
      </c>
      <c r="C80" s="20" t="s">
        <v>191</v>
      </c>
      <c r="D80" s="21">
        <v>1</v>
      </c>
      <c r="E80" s="24" t="s">
        <v>191</v>
      </c>
      <c r="F80" s="25">
        <v>0.0441176470588235</v>
      </c>
      <c r="G80" s="25">
        <f t="shared" si="2"/>
        <v>0.0441176470588235</v>
      </c>
      <c r="H80" s="25">
        <v>0.0441176470588235</v>
      </c>
      <c r="I80" s="25">
        <f>H80*D80</f>
        <v>0.0441176470588235</v>
      </c>
    </row>
    <row r="81" spans="2:9">
      <c r="B81" s="22"/>
      <c r="C81" s="23" t="s">
        <v>192</v>
      </c>
      <c r="D81" s="16">
        <v>1</v>
      </c>
      <c r="E81" s="27"/>
      <c r="F81" s="16">
        <v>0.661764705882353</v>
      </c>
      <c r="G81" s="16">
        <f>F81*D81</f>
        <v>0.661764705882353</v>
      </c>
      <c r="H81" s="16">
        <v>0.661764705882353</v>
      </c>
      <c r="I81" s="16">
        <f>H81*D81</f>
        <v>0.661764705882353</v>
      </c>
    </row>
    <row r="82" spans="6:9">
      <c r="F82" s="28"/>
      <c r="G82" s="28">
        <f>SUM(G3:G81)</f>
        <v>11.9005</v>
      </c>
      <c r="H82" s="28"/>
      <c r="I82" s="28">
        <f>SUM(I3:I81)</f>
        <v>8.66520588235294</v>
      </c>
    </row>
    <row r="83" spans="5:9">
      <c r="E83" s="29"/>
      <c r="F83" s="28"/>
      <c r="G83" s="28"/>
      <c r="H83" s="28"/>
      <c r="I83" s="28"/>
    </row>
    <row r="84" spans="5:9">
      <c r="E84" s="29"/>
      <c r="F84" s="28"/>
      <c r="G84" s="28"/>
      <c r="H84"/>
      <c r="I84"/>
    </row>
    <row r="85" spans="5:9">
      <c r="E85" s="29"/>
      <c r="F85" s="28"/>
      <c r="G85" s="28"/>
      <c r="H85"/>
      <c r="I85"/>
    </row>
    <row r="86" spans="5:9">
      <c r="E86" s="29"/>
      <c r="F86" s="28" t="s">
        <v>193</v>
      </c>
      <c r="G86" s="28"/>
      <c r="H86"/>
      <c r="I86"/>
    </row>
    <row r="87" spans="5:9">
      <c r="E87" s="29"/>
      <c r="F87" s="23" t="s">
        <v>194</v>
      </c>
      <c r="G87" s="30" t="s">
        <v>195</v>
      </c>
      <c r="H87" s="30"/>
      <c r="I87"/>
    </row>
    <row r="88" spans="5:9">
      <c r="E88" s="29"/>
      <c r="F88" s="23" t="s">
        <v>196</v>
      </c>
      <c r="G88" s="16">
        <v>10</v>
      </c>
      <c r="H88" s="16">
        <v>490</v>
      </c>
      <c r="I88"/>
    </row>
    <row r="89" spans="5:9">
      <c r="E89" s="29"/>
      <c r="F89" s="23" t="s">
        <v>197</v>
      </c>
      <c r="G89" s="16">
        <f>G82</f>
        <v>11.9005</v>
      </c>
      <c r="H89" s="16">
        <f>I82</f>
        <v>8.66520588235294</v>
      </c>
      <c r="I89"/>
    </row>
    <row r="90" spans="5:9">
      <c r="E90" s="29"/>
      <c r="F90" s="23" t="s">
        <v>198</v>
      </c>
      <c r="G90" s="16">
        <v>1.05882352941176</v>
      </c>
      <c r="H90" s="16">
        <v>1.05882352941176</v>
      </c>
      <c r="I90"/>
    </row>
    <row r="91" spans="5:9">
      <c r="E91" s="29"/>
      <c r="F91" s="23" t="s">
        <v>199</v>
      </c>
      <c r="G91" s="16">
        <v>0.647966176470588</v>
      </c>
      <c r="H91" s="16">
        <v>0.486201470588235</v>
      </c>
      <c r="I91"/>
    </row>
    <row r="92" spans="5:9">
      <c r="E92" s="29"/>
      <c r="F92" s="23" t="s">
        <v>200</v>
      </c>
      <c r="G92" s="16">
        <v>1.94389852941176</v>
      </c>
      <c r="H92" s="16">
        <v>1.45860441176471</v>
      </c>
      <c r="I92"/>
    </row>
    <row r="93" spans="6:9">
      <c r="F93" s="31" t="s">
        <v>201</v>
      </c>
      <c r="G93" s="14">
        <f>SUM(G89:G92)</f>
        <v>15.5511882352941</v>
      </c>
      <c r="H93" s="14">
        <f>SUM(H89:H92)</f>
        <v>11.6688352941176</v>
      </c>
      <c r="I93"/>
    </row>
    <row r="94" spans="6:9">
      <c r="F94" s="32" t="s">
        <v>202</v>
      </c>
      <c r="G94" s="32" t="s">
        <v>203</v>
      </c>
      <c r="H94" s="33" t="s">
        <v>204</v>
      </c>
      <c r="I94" s="28"/>
    </row>
    <row r="95" spans="6:9">
      <c r="F95" s="28"/>
      <c r="G95" s="28"/>
      <c r="H95" s="28"/>
      <c r="I95" s="28"/>
    </row>
    <row r="96" spans="6:9">
      <c r="F96" s="28" t="s">
        <v>193</v>
      </c>
      <c r="G96" s="28"/>
      <c r="H96" s="28"/>
      <c r="I96" s="28"/>
    </row>
    <row r="97" spans="6:8">
      <c r="F97" s="23" t="s">
        <v>194</v>
      </c>
      <c r="G97" s="30" t="s">
        <v>195</v>
      </c>
      <c r="H97" s="30"/>
    </row>
    <row r="98" spans="6:8">
      <c r="F98" s="23" t="s">
        <v>196</v>
      </c>
      <c r="G98" s="16">
        <v>10</v>
      </c>
      <c r="H98" s="16">
        <v>490</v>
      </c>
    </row>
    <row r="99" spans="6:8">
      <c r="F99" s="23" t="s">
        <v>205</v>
      </c>
      <c r="G99" s="16">
        <v>15.55</v>
      </c>
      <c r="H99" s="16">
        <v>11.66</v>
      </c>
    </row>
    <row r="100" spans="6:8">
      <c r="F100" s="23" t="s">
        <v>206</v>
      </c>
      <c r="G100" s="30">
        <v>30</v>
      </c>
      <c r="H100" s="30"/>
    </row>
    <row r="101" spans="6:8">
      <c r="F101" s="31" t="s">
        <v>207</v>
      </c>
      <c r="G101" s="34">
        <f>G98*G99+G100+H98*H99</f>
        <v>5898.9</v>
      </c>
      <c r="H101" s="34"/>
    </row>
    <row r="102" spans="6:8">
      <c r="F102" s="23" t="s">
        <v>208</v>
      </c>
      <c r="G102" s="30" t="s">
        <v>209</v>
      </c>
      <c r="H102" s="30"/>
    </row>
    <row r="103" spans="6:8">
      <c r="F103" s="35" t="s">
        <v>202</v>
      </c>
      <c r="G103" s="32" t="s">
        <v>203</v>
      </c>
      <c r="H103" s="33" t="s">
        <v>204</v>
      </c>
    </row>
    <row r="104" ht="33" customHeight="1" spans="6:8">
      <c r="F104" s="36" t="s">
        <v>202</v>
      </c>
      <c r="G104" s="37" t="s">
        <v>210</v>
      </c>
      <c r="H104" s="37"/>
    </row>
  </sheetData>
  <autoFilter ref="A1:E81">
    <extLst/>
  </autoFilter>
  <mergeCells count="6">
    <mergeCell ref="G87:H87"/>
    <mergeCell ref="G97:H97"/>
    <mergeCell ref="G100:H100"/>
    <mergeCell ref="G101:H101"/>
    <mergeCell ref="G102:H102"/>
    <mergeCell ref="G104:H10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CamTracker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akyürek</dc:creator>
  <cp:lastModifiedBy>H.NING</cp:lastModifiedBy>
  <dcterms:created xsi:type="dcterms:W3CDTF">2023-11-23T22:25:00Z</dcterms:created>
  <dcterms:modified xsi:type="dcterms:W3CDTF">2023-11-23T15:17:32Z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CCEEB8978B3F3EEBCDF75E65EBC028CF_43</vt:lpwstr>
  </property>
</Properties>
</file>