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100" windowHeight="12500"/>
  </bookViews>
  <sheets>
    <sheet name="Worksheet" sheetId="1" r:id="rId1"/>
  </sheets>
  <definedNames>
    <definedName name="_xlnm._FilterDatabase" localSheetId="0" hidden="1">Worksheet!$A$1:$G$73</definedName>
  </definedNames>
  <calcPr calcId="144525"/>
</workbook>
</file>

<file path=xl/sharedStrings.xml><?xml version="1.0" encoding="utf-8"?>
<sst xmlns="http://schemas.openxmlformats.org/spreadsheetml/2006/main" count="287" uniqueCount="194">
  <si>
    <t>Reference</t>
  </si>
  <si>
    <t>Qty</t>
  </si>
  <si>
    <t>DNP</t>
  </si>
  <si>
    <t>Value</t>
  </si>
  <si>
    <t>MPN</t>
  </si>
  <si>
    <t>Footprint</t>
  </si>
  <si>
    <t>Datasheet</t>
  </si>
  <si>
    <t>300PCS</t>
  </si>
  <si>
    <t>R5,R6,R53</t>
  </si>
  <si>
    <t>0R</t>
  </si>
  <si>
    <t>Resistor_SMD:R_0603_1608Metric</t>
  </si>
  <si>
    <t>R41,R42,R49,R50</t>
  </si>
  <si>
    <t>Resistor_SMD:R_0805_2012Metric</t>
  </si>
  <si>
    <t>C23</t>
  </si>
  <si>
    <t>22pF</t>
  </si>
  <si>
    <t>Capacitor_SMD:C_0603_1608Metric</t>
  </si>
  <si>
    <t>C10,C11</t>
  </si>
  <si>
    <t>27pF</t>
  </si>
  <si>
    <t>C4</t>
  </si>
  <si>
    <t>150pF</t>
  </si>
  <si>
    <t>C26,C27</t>
  </si>
  <si>
    <t>1000pF</t>
  </si>
  <si>
    <t>C9</t>
  </si>
  <si>
    <t>1nF</t>
  </si>
  <si>
    <t>C24,C25</t>
  </si>
  <si>
    <t>0.01uF</t>
  </si>
  <si>
    <t>C8</t>
  </si>
  <si>
    <t>s</t>
  </si>
  <si>
    <t>C3,C12,C13,C16,C17,C18,C19,C20,C21,C22</t>
  </si>
  <si>
    <t>100nF</t>
  </si>
  <si>
    <t>C14,C15</t>
  </si>
  <si>
    <t>1uF</t>
  </si>
  <si>
    <t>L1</t>
  </si>
  <si>
    <t>10uH</t>
  </si>
  <si>
    <t>YPRH0704-100M</t>
  </si>
  <si>
    <t>Inductor_SMD:L_7.3x7.3_H3.5</t>
  </si>
  <si>
    <t>C1,C2</t>
  </si>
  <si>
    <t>10uF</t>
  </si>
  <si>
    <t>C7</t>
  </si>
  <si>
    <t>22uF</t>
  </si>
  <si>
    <t>C6</t>
  </si>
  <si>
    <t>100uF</t>
  </si>
  <si>
    <t>Capacitor_SMD:CP_Elec_5x5.4</t>
  </si>
  <si>
    <t>R32</t>
  </si>
  <si>
    <t>1R</t>
  </si>
  <si>
    <t>R26,R27,R28,R29,R30,R33,R34</t>
  </si>
  <si>
    <t>27R</t>
  </si>
  <si>
    <t>R58,R60</t>
  </si>
  <si>
    <t>75R</t>
  </si>
  <si>
    <t>R9,R10,R15,R16</t>
  </si>
  <si>
    <t>100R</t>
  </si>
  <si>
    <t>R31</t>
  </si>
  <si>
    <t>200R</t>
  </si>
  <si>
    <t>R12,R14</t>
  </si>
  <si>
    <t>220R</t>
  </si>
  <si>
    <t>R57</t>
  </si>
  <si>
    <t>275R</t>
  </si>
  <si>
    <t>R56</t>
  </si>
  <si>
    <t>725R</t>
  </si>
  <si>
    <t>R1,R2,R3,R4,R25</t>
  </si>
  <si>
    <t>1K</t>
  </si>
  <si>
    <t>R43,R62</t>
  </si>
  <si>
    <t>Resistor_SMD:R_0402_1005Metric</t>
  </si>
  <si>
    <t>https://fscdn.rohm.com/en/products/databook/datasheet/passive/resistor/chip_resistor/mcr-e.pdf</t>
  </si>
  <si>
    <t>R47,R52</t>
  </si>
  <si>
    <t>R11,R13</t>
  </si>
  <si>
    <t>1.78K</t>
  </si>
  <si>
    <t>R17</t>
  </si>
  <si>
    <t>2.2K</t>
  </si>
  <si>
    <t>R35</t>
  </si>
  <si>
    <t>4.7K</t>
  </si>
  <si>
    <t>R24</t>
  </si>
  <si>
    <t>10K</t>
  </si>
  <si>
    <t>R46,R51</t>
  </si>
  <si>
    <t>R21</t>
  </si>
  <si>
    <t>40.2K</t>
  </si>
  <si>
    <t>R18,R19,R20</t>
  </si>
  <si>
    <t>100K</t>
  </si>
  <si>
    <t>R22</t>
  </si>
  <si>
    <t>210K</t>
  </si>
  <si>
    <t>R59,R61</t>
  </si>
  <si>
    <t>2.2K 1%</t>
  </si>
  <si>
    <t>R36,R37</t>
  </si>
  <si>
    <t xml:space="preserve">4.7K %5 </t>
  </si>
  <si>
    <t>U8</t>
  </si>
  <si>
    <t>74LVC1G07SE-7</t>
  </si>
  <si>
    <t>Package_TO_SOT_SMD:SOT-353_SC-70-5</t>
  </si>
  <si>
    <t>https://www.diodes.com/assets/Datasheets/74LVC1G07.pdf</t>
  </si>
  <si>
    <t>C5</t>
  </si>
  <si>
    <t>J1</t>
  </si>
  <si>
    <t>FEMALE Through Hole Pin Header</t>
  </si>
  <si>
    <t>Library:PinHeader_2x20_P2.54mm_Vertical</t>
  </si>
  <si>
    <t>J2,J3</t>
  </si>
  <si>
    <t>Connector_PinHeader_2.54mm:PinHeader_1x02_P2.54mm_Vertical</t>
  </si>
  <si>
    <t>J7</t>
  </si>
  <si>
    <t>Connector_PinHeader_2.54mm:PinHeader_1x06_P2.54mm_Vertical</t>
  </si>
  <si>
    <t>R7,R8,R23,R55</t>
  </si>
  <si>
    <t>R38,R39,R44,R45</t>
  </si>
  <si>
    <t>Resistor_THT:R_Axial_DIN0204_L3.6mm_D1.6mm_P1.90mm_Vertical</t>
  </si>
  <si>
    <t>R40,R48</t>
  </si>
  <si>
    <t>R54,R63,R64</t>
  </si>
  <si>
    <t>U7</t>
  </si>
  <si>
    <t>CM4</t>
  </si>
  <si>
    <t>Library:Raspberry-Pi-4-Compute-Module</t>
  </si>
  <si>
    <t>Y2</t>
  </si>
  <si>
    <t>ECS-3X8X</t>
  </si>
  <si>
    <t>Library:ECS-3X8X</t>
  </si>
  <si>
    <t>J5</t>
  </si>
  <si>
    <t>J12</t>
  </si>
  <si>
    <t>Connector_PinSocket_2.00mm:PinSocket_2x04_P2.00mm_Vertical</t>
  </si>
  <si>
    <t>J13</t>
  </si>
  <si>
    <t>Connector_PinHeader_2.54mm:PinHeader_1x05_P2.54mm_Vertical</t>
  </si>
  <si>
    <t>T1</t>
  </si>
  <si>
    <t>H1102NL</t>
  </si>
  <si>
    <t>Library:H1102NL</t>
  </si>
  <si>
    <t>K1,K2</t>
  </si>
  <si>
    <t>HF46F_5-HS1</t>
  </si>
  <si>
    <t>Library:HF46F_5-HS1</t>
  </si>
  <si>
    <t>J4</t>
  </si>
  <si>
    <t>JST_PH_B2B-PH-K_1x02_P2.00mm_Vertical</t>
  </si>
  <si>
    <t>Connector_JST:JST_PH_B2B-PH-K_1x02_P2.00mm_Vertical</t>
  </si>
  <si>
    <t>J6,J8,J14,J15</t>
  </si>
  <si>
    <t>KF2EDGR-Y-5.08-2P-Right Angle</t>
  </si>
  <si>
    <t>Library:KF2EDGR-Y-5.08-2P-Right Angle</t>
  </si>
  <si>
    <t>D5</t>
  </si>
  <si>
    <t>LED Green</t>
  </si>
  <si>
    <t>LED_SMD:LED_0603_1608Metric</t>
  </si>
  <si>
    <t>http://optoelectronics.liteon.com/upload/download/DS22-2000-226/LTST-S270KGKT.pdf</t>
  </si>
  <si>
    <t>D7</t>
  </si>
  <si>
    <t>LED Red</t>
  </si>
  <si>
    <t>http://optoelectronics.liteon.com/upload/download/DS22-2000-210/LTST-S270KRKT.pdf</t>
  </si>
  <si>
    <t>U3</t>
  </si>
  <si>
    <t>LM1117S-3.3</t>
  </si>
  <si>
    <t>Package_TO_SOT_SMD:SOT-223</t>
  </si>
  <si>
    <t>http://www.ti.com/lit/ds/symlink/lm317.pdf</t>
  </si>
  <si>
    <t>J10,J11</t>
  </si>
  <si>
    <t>M3x*0.5 L=8</t>
  </si>
  <si>
    <t>Library:Screw_terminal_shinbo</t>
  </si>
  <si>
    <t>Q1,Q2</t>
  </si>
  <si>
    <t>MMBT2222ALT1G</t>
  </si>
  <si>
    <t>Library:MMBT2222ALT1G</t>
  </si>
  <si>
    <t>http://www.onsemi.com/pub_link/Collateral/2N3055-D.PDF</t>
  </si>
  <si>
    <t>IC1</t>
  </si>
  <si>
    <t>MP1584EN</t>
  </si>
  <si>
    <t>Library:MP1584</t>
  </si>
  <si>
    <t>D3,D4</t>
  </si>
  <si>
    <t>MRA4007T3G</t>
  </si>
  <si>
    <t>Library:MRA4007T3G</t>
  </si>
  <si>
    <t>http://www.mouser.com/ds/2/149/1N4148WT-461550.pdf</t>
  </si>
  <si>
    <t>J9</t>
  </si>
  <si>
    <t>MYOUNG BS-02-A1AJ010</t>
  </si>
  <si>
    <t>Library:MYOUNG BS-02-A1AJ010</t>
  </si>
  <si>
    <t>U1,U2</t>
  </si>
  <si>
    <t>PC817C_4PIN_SMD</t>
  </si>
  <si>
    <t>Library:PC817C SMD 4pin</t>
  </si>
  <si>
    <t>U6</t>
  </si>
  <si>
    <t>PCF8563</t>
  </si>
  <si>
    <t>Library:PCF8563</t>
  </si>
  <si>
    <t>J16</t>
  </si>
  <si>
    <t>RJ45</t>
  </si>
  <si>
    <t>Connector_RJ:RJ45_Amphenol_54602-x08_Horizontal</t>
  </si>
  <si>
    <t>U5</t>
  </si>
  <si>
    <t>RP2040</t>
  </si>
  <si>
    <t>Library:RP20400</t>
  </si>
  <si>
    <t>D6</t>
  </si>
  <si>
    <t>S6MC</t>
  </si>
  <si>
    <t>Library:S6MC</t>
  </si>
  <si>
    <t>D2</t>
  </si>
  <si>
    <t>SS14</t>
  </si>
  <si>
    <t>Library:DIOM4325X250N</t>
  </si>
  <si>
    <t>D1</t>
  </si>
  <si>
    <t>SS34FA</t>
  </si>
  <si>
    <t>Library:SS34FA</t>
  </si>
  <si>
    <t>Y1</t>
  </si>
  <si>
    <t>TAXM12M4RLBDDT2T</t>
  </si>
  <si>
    <t>Library:TAXM12M4RLBDDT2T</t>
  </si>
  <si>
    <t>U4</t>
  </si>
  <si>
    <t>W25Q128JVSIQ</t>
  </si>
  <si>
    <t>Library:W25Q128JVS</t>
  </si>
  <si>
    <t>PCB  2 layer board of 103.11x156mm</t>
  </si>
  <si>
    <t>#20231220</t>
  </si>
  <si>
    <t>Product</t>
  </si>
  <si>
    <t>IO_Board PCBA</t>
  </si>
  <si>
    <t>QTY</t>
  </si>
  <si>
    <t>Materials cost</t>
  </si>
  <si>
    <t>Assembly cost</t>
  </si>
  <si>
    <t>Overhead</t>
  </si>
  <si>
    <t>Profit</t>
  </si>
  <si>
    <t>Total Unit price USD/pcs</t>
  </si>
  <si>
    <t>PCB specification</t>
  </si>
  <si>
    <t>Blue, 1.0mm thickness, HASL-RoHS, 1oz.</t>
  </si>
  <si>
    <t>Unit price</t>
  </si>
  <si>
    <t>Set up fee</t>
  </si>
  <si>
    <t>Total USD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</si>
</sst>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rgb="FF000000"/>
      <name val="Calibri"/>
      <charset val="134"/>
    </font>
    <font>
      <sz val="10"/>
      <color indexed="8"/>
      <name val="Helvetica Neue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"/>
  <sheetViews>
    <sheetView tabSelected="1" zoomScale="97" zoomScaleNormal="97" topLeftCell="B1" workbookViewId="0">
      <selection activeCell="H88" sqref="H88:I94"/>
    </sheetView>
  </sheetViews>
  <sheetFormatPr defaultColWidth="9" defaultRowHeight="16.8"/>
  <cols>
    <col min="1" max="1" width="16.796875" style="3" customWidth="1"/>
    <col min="2" max="2" width="9.2890625" style="4" customWidth="1"/>
    <col min="3" max="3" width="9.140625" style="4"/>
    <col min="4" max="4" width="17.578125" customWidth="1"/>
    <col min="5" max="5" width="16.40625" customWidth="1"/>
    <col min="6" max="6" width="28.7734375" customWidth="1"/>
    <col min="7" max="7" width="21.21875" customWidth="1"/>
    <col min="8" max="8" width="13.109375" style="5" customWidth="1"/>
    <col min="9" max="9" width="18.1171875" style="5" customWidth="1"/>
  </cols>
  <sheetData>
    <row r="1" s="1" customForma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2" t="s">
        <v>7</v>
      </c>
      <c r="I1" s="12"/>
    </row>
    <row r="2" spans="1:9">
      <c r="A2" s="7" t="s">
        <v>8</v>
      </c>
      <c r="B2" s="8">
        <v>3</v>
      </c>
      <c r="C2" s="8"/>
      <c r="D2" s="9" t="s">
        <v>9</v>
      </c>
      <c r="E2" s="9"/>
      <c r="F2" s="9" t="s">
        <v>10</v>
      </c>
      <c r="G2" s="9"/>
      <c r="H2" s="13">
        <v>0.00117647058823529</v>
      </c>
      <c r="I2" s="13">
        <f>H2*$B2</f>
        <v>0.00352941176470588</v>
      </c>
    </row>
    <row r="3" spans="1:9">
      <c r="A3" s="7" t="s">
        <v>11</v>
      </c>
      <c r="B3" s="8">
        <v>4</v>
      </c>
      <c r="C3" s="8"/>
      <c r="D3" s="9" t="s">
        <v>9</v>
      </c>
      <c r="E3" s="9"/>
      <c r="F3" s="9" t="s">
        <v>12</v>
      </c>
      <c r="G3" s="9"/>
      <c r="H3" s="13">
        <v>0.00117647058823529</v>
      </c>
      <c r="I3" s="13">
        <f t="shared" ref="I3:I34" si="0">H3*$B3</f>
        <v>0.00470588235294118</v>
      </c>
    </row>
    <row r="4" spans="1:9">
      <c r="A4" s="7" t="s">
        <v>13</v>
      </c>
      <c r="B4" s="8">
        <v>1</v>
      </c>
      <c r="C4" s="8"/>
      <c r="D4" s="9" t="s">
        <v>14</v>
      </c>
      <c r="E4" s="9"/>
      <c r="F4" s="9" t="s">
        <v>15</v>
      </c>
      <c r="G4" s="9"/>
      <c r="H4" s="13">
        <v>0.00735294117647059</v>
      </c>
      <c r="I4" s="13">
        <f t="shared" si="0"/>
        <v>0.00735294117647059</v>
      </c>
    </row>
    <row r="5" spans="1:9">
      <c r="A5" s="7" t="s">
        <v>16</v>
      </c>
      <c r="B5" s="8">
        <v>2</v>
      </c>
      <c r="C5" s="8"/>
      <c r="D5" s="9" t="s">
        <v>17</v>
      </c>
      <c r="E5" s="9"/>
      <c r="F5" s="9" t="s">
        <v>15</v>
      </c>
      <c r="G5" s="9"/>
      <c r="H5" s="13">
        <v>0.00735294117647059</v>
      </c>
      <c r="I5" s="13">
        <f t="shared" si="0"/>
        <v>0.0147058823529412</v>
      </c>
    </row>
    <row r="6" spans="1:9">
      <c r="A6" s="7" t="s">
        <v>18</v>
      </c>
      <c r="B6" s="8">
        <v>1</v>
      </c>
      <c r="C6" s="8"/>
      <c r="D6" s="9" t="s">
        <v>19</v>
      </c>
      <c r="E6" s="9"/>
      <c r="F6" s="9" t="s">
        <v>15</v>
      </c>
      <c r="G6" s="9"/>
      <c r="H6" s="13">
        <v>0.00735294117647059</v>
      </c>
      <c r="I6" s="13">
        <f t="shared" si="0"/>
        <v>0.00735294117647059</v>
      </c>
    </row>
    <row r="7" spans="1:9">
      <c r="A7" s="7" t="s">
        <v>20</v>
      </c>
      <c r="B7" s="8">
        <v>2</v>
      </c>
      <c r="C7" s="8"/>
      <c r="D7" s="9" t="s">
        <v>21</v>
      </c>
      <c r="E7" s="9"/>
      <c r="F7" s="9" t="s">
        <v>15</v>
      </c>
      <c r="G7" s="9"/>
      <c r="H7" s="13">
        <v>0.00735294117647059</v>
      </c>
      <c r="I7" s="13">
        <f t="shared" si="0"/>
        <v>0.0147058823529412</v>
      </c>
    </row>
    <row r="8" spans="1:9">
      <c r="A8" s="7" t="s">
        <v>22</v>
      </c>
      <c r="B8" s="8">
        <v>1</v>
      </c>
      <c r="C8" s="8"/>
      <c r="D8" s="9" t="s">
        <v>23</v>
      </c>
      <c r="E8" s="9"/>
      <c r="F8" s="9" t="s">
        <v>15</v>
      </c>
      <c r="G8" s="9"/>
      <c r="H8" s="13">
        <v>0.00735294117647059</v>
      </c>
      <c r="I8" s="13">
        <f t="shared" si="0"/>
        <v>0.00735294117647059</v>
      </c>
    </row>
    <row r="9" spans="1:9">
      <c r="A9" s="7" t="s">
        <v>24</v>
      </c>
      <c r="B9" s="8">
        <v>2</v>
      </c>
      <c r="C9" s="8"/>
      <c r="D9" s="9" t="s">
        <v>25</v>
      </c>
      <c r="E9" s="9"/>
      <c r="F9" s="9" t="s">
        <v>15</v>
      </c>
      <c r="G9" s="9"/>
      <c r="H9" s="13">
        <v>0.00735294117647059</v>
      </c>
      <c r="I9" s="13">
        <f t="shared" si="0"/>
        <v>0.0147058823529412</v>
      </c>
    </row>
    <row r="10" spans="1:9">
      <c r="A10" s="7" t="s">
        <v>26</v>
      </c>
      <c r="B10" s="8">
        <v>1</v>
      </c>
      <c r="C10" s="8"/>
      <c r="D10" s="9" t="s">
        <v>27</v>
      </c>
      <c r="E10" s="9"/>
      <c r="F10" s="9" t="s">
        <v>15</v>
      </c>
      <c r="G10" s="9"/>
      <c r="H10" s="13">
        <v>0.00735294117647059</v>
      </c>
      <c r="I10" s="13">
        <f t="shared" si="0"/>
        <v>0.00735294117647059</v>
      </c>
    </row>
    <row r="11" spans="1:9">
      <c r="A11" s="7" t="s">
        <v>28</v>
      </c>
      <c r="B11" s="8">
        <v>10</v>
      </c>
      <c r="C11" s="8"/>
      <c r="D11" s="9" t="s">
        <v>29</v>
      </c>
      <c r="E11" s="9"/>
      <c r="F11" s="9" t="s">
        <v>15</v>
      </c>
      <c r="G11" s="9"/>
      <c r="H11" s="13">
        <v>0.00735294117647059</v>
      </c>
      <c r="I11" s="13">
        <f t="shared" si="0"/>
        <v>0.0735294117647059</v>
      </c>
    </row>
    <row r="12" spans="1:9">
      <c r="A12" s="7" t="s">
        <v>30</v>
      </c>
      <c r="B12" s="8">
        <v>2</v>
      </c>
      <c r="C12" s="8"/>
      <c r="D12" s="9" t="s">
        <v>31</v>
      </c>
      <c r="E12" s="9"/>
      <c r="F12" s="9" t="s">
        <v>15</v>
      </c>
      <c r="G12" s="9"/>
      <c r="H12" s="13">
        <v>0.00735294117647059</v>
      </c>
      <c r="I12" s="13">
        <f t="shared" si="0"/>
        <v>0.0147058823529412</v>
      </c>
    </row>
    <row r="13" spans="1:9">
      <c r="A13" s="7" t="s">
        <v>32</v>
      </c>
      <c r="B13" s="8">
        <v>1</v>
      </c>
      <c r="C13" s="8"/>
      <c r="D13" s="9" t="s">
        <v>33</v>
      </c>
      <c r="E13" s="9" t="s">
        <v>34</v>
      </c>
      <c r="F13" s="9" t="s">
        <v>35</v>
      </c>
      <c r="G13" s="9"/>
      <c r="H13" s="13">
        <v>0.127941176470588</v>
      </c>
      <c r="I13" s="13">
        <f t="shared" si="0"/>
        <v>0.127941176470588</v>
      </c>
    </row>
    <row r="14" spans="1:9">
      <c r="A14" s="7" t="s">
        <v>36</v>
      </c>
      <c r="B14" s="8">
        <v>2</v>
      </c>
      <c r="C14" s="8"/>
      <c r="D14" s="9" t="s">
        <v>37</v>
      </c>
      <c r="E14" s="9"/>
      <c r="F14" s="9" t="s">
        <v>15</v>
      </c>
      <c r="G14" s="9"/>
      <c r="H14" s="13">
        <v>0.00735294117647059</v>
      </c>
      <c r="I14" s="13">
        <f t="shared" si="0"/>
        <v>0.0147058823529412</v>
      </c>
    </row>
    <row r="15" spans="1:9">
      <c r="A15" s="7" t="s">
        <v>38</v>
      </c>
      <c r="B15" s="8">
        <v>1</v>
      </c>
      <c r="C15" s="8"/>
      <c r="D15" s="9" t="s">
        <v>39</v>
      </c>
      <c r="E15" s="9"/>
      <c r="F15" s="9" t="s">
        <v>15</v>
      </c>
      <c r="G15" s="9"/>
      <c r="H15" s="13">
        <v>0.00735294117647059</v>
      </c>
      <c r="I15" s="13">
        <f t="shared" si="0"/>
        <v>0.00735294117647059</v>
      </c>
    </row>
    <row r="16" spans="1:9">
      <c r="A16" s="7" t="s">
        <v>40</v>
      </c>
      <c r="B16" s="8">
        <v>1</v>
      </c>
      <c r="C16" s="8"/>
      <c r="D16" s="9" t="s">
        <v>41</v>
      </c>
      <c r="E16" s="9"/>
      <c r="F16" s="9" t="s">
        <v>42</v>
      </c>
      <c r="G16" s="9"/>
      <c r="H16" s="13">
        <v>0.00735294117647059</v>
      </c>
      <c r="I16" s="13">
        <f t="shared" si="0"/>
        <v>0.00735294117647059</v>
      </c>
    </row>
    <row r="17" spans="1:9">
      <c r="A17" s="7" t="s">
        <v>43</v>
      </c>
      <c r="B17" s="8">
        <v>1</v>
      </c>
      <c r="C17" s="8"/>
      <c r="D17" s="9" t="s">
        <v>44</v>
      </c>
      <c r="E17" s="9"/>
      <c r="F17" s="9" t="s">
        <v>10</v>
      </c>
      <c r="G17" s="9"/>
      <c r="H17" s="13">
        <v>0.00117647058823529</v>
      </c>
      <c r="I17" s="13">
        <f t="shared" si="0"/>
        <v>0.00117647058823529</v>
      </c>
    </row>
    <row r="18" spans="1:9">
      <c r="A18" s="7" t="s">
        <v>45</v>
      </c>
      <c r="B18" s="8">
        <v>7</v>
      </c>
      <c r="C18" s="8"/>
      <c r="D18" s="9" t="s">
        <v>46</v>
      </c>
      <c r="E18" s="9"/>
      <c r="F18" s="9" t="s">
        <v>10</v>
      </c>
      <c r="G18" s="9"/>
      <c r="H18" s="13">
        <v>0.00117647058823529</v>
      </c>
      <c r="I18" s="13">
        <f t="shared" si="0"/>
        <v>0.00823529411764706</v>
      </c>
    </row>
    <row r="19" spans="1:9">
      <c r="A19" s="7" t="s">
        <v>47</v>
      </c>
      <c r="B19" s="8">
        <v>2</v>
      </c>
      <c r="C19" s="8"/>
      <c r="D19" s="9" t="s">
        <v>48</v>
      </c>
      <c r="E19" s="9"/>
      <c r="F19" s="9" t="s">
        <v>10</v>
      </c>
      <c r="G19" s="9"/>
      <c r="H19" s="13">
        <v>0.00117647058823529</v>
      </c>
      <c r="I19" s="13">
        <f t="shared" si="0"/>
        <v>0.00235294117647059</v>
      </c>
    </row>
    <row r="20" spans="1:9">
      <c r="A20" s="7" t="s">
        <v>49</v>
      </c>
      <c r="B20" s="8">
        <v>4</v>
      </c>
      <c r="C20" s="8"/>
      <c r="D20" s="9" t="s">
        <v>50</v>
      </c>
      <c r="E20" s="9"/>
      <c r="F20" s="9" t="s">
        <v>10</v>
      </c>
      <c r="G20" s="9"/>
      <c r="H20" s="13">
        <v>0.00117647058823529</v>
      </c>
      <c r="I20" s="13">
        <f t="shared" si="0"/>
        <v>0.00470588235294118</v>
      </c>
    </row>
    <row r="21" spans="1:9">
      <c r="A21" s="7" t="s">
        <v>51</v>
      </c>
      <c r="B21" s="8">
        <v>1</v>
      </c>
      <c r="C21" s="8"/>
      <c r="D21" s="9" t="s">
        <v>52</v>
      </c>
      <c r="E21" s="9"/>
      <c r="F21" s="9" t="s">
        <v>10</v>
      </c>
      <c r="G21" s="9"/>
      <c r="H21" s="13">
        <v>0.00117647058823529</v>
      </c>
      <c r="I21" s="13">
        <f t="shared" si="0"/>
        <v>0.00117647058823529</v>
      </c>
    </row>
    <row r="22" spans="1:9">
      <c r="A22" s="7" t="s">
        <v>53</v>
      </c>
      <c r="B22" s="8">
        <v>2</v>
      </c>
      <c r="C22" s="8"/>
      <c r="D22" s="9" t="s">
        <v>54</v>
      </c>
      <c r="E22" s="9"/>
      <c r="F22" s="9" t="s">
        <v>10</v>
      </c>
      <c r="G22" s="9"/>
      <c r="H22" s="13">
        <v>0.00117647058823529</v>
      </c>
      <c r="I22" s="13">
        <f t="shared" si="0"/>
        <v>0.00235294117647059</v>
      </c>
    </row>
    <row r="23" spans="1:9">
      <c r="A23" s="7" t="s">
        <v>55</v>
      </c>
      <c r="B23" s="8">
        <v>1</v>
      </c>
      <c r="C23" s="8"/>
      <c r="D23" s="9" t="s">
        <v>56</v>
      </c>
      <c r="E23" s="9"/>
      <c r="F23" s="9" t="s">
        <v>10</v>
      </c>
      <c r="G23" s="9"/>
      <c r="H23" s="13">
        <v>0.00117647058823529</v>
      </c>
      <c r="I23" s="13">
        <f t="shared" si="0"/>
        <v>0.00117647058823529</v>
      </c>
    </row>
    <row r="24" spans="1:9">
      <c r="A24" s="7" t="s">
        <v>57</v>
      </c>
      <c r="B24" s="8">
        <v>1</v>
      </c>
      <c r="C24" s="8"/>
      <c r="D24" s="9" t="s">
        <v>58</v>
      </c>
      <c r="E24" s="9"/>
      <c r="F24" s="9" t="s">
        <v>10</v>
      </c>
      <c r="G24" s="9"/>
      <c r="H24" s="13">
        <v>0.00117647058823529</v>
      </c>
      <c r="I24" s="13">
        <f t="shared" si="0"/>
        <v>0.00117647058823529</v>
      </c>
    </row>
    <row r="25" spans="1:9">
      <c r="A25" s="7" t="s">
        <v>59</v>
      </c>
      <c r="B25" s="8">
        <v>5</v>
      </c>
      <c r="C25" s="8"/>
      <c r="D25" s="9" t="s">
        <v>60</v>
      </c>
      <c r="E25" s="9"/>
      <c r="F25" s="9" t="s">
        <v>10</v>
      </c>
      <c r="G25" s="9"/>
      <c r="H25" s="13">
        <v>0.00117647058823529</v>
      </c>
      <c r="I25" s="13">
        <f t="shared" si="0"/>
        <v>0.00588235294117647</v>
      </c>
    </row>
    <row r="26" spans="1:9">
      <c r="A26" s="7" t="s">
        <v>61</v>
      </c>
      <c r="B26" s="8">
        <v>2</v>
      </c>
      <c r="C26" s="8"/>
      <c r="D26" s="9" t="s">
        <v>60</v>
      </c>
      <c r="E26" s="9"/>
      <c r="F26" s="9" t="s">
        <v>62</v>
      </c>
      <c r="G26" s="9" t="s">
        <v>63</v>
      </c>
      <c r="H26" s="13">
        <v>0.00117647058823529</v>
      </c>
      <c r="I26" s="13">
        <f t="shared" si="0"/>
        <v>0.00235294117647059</v>
      </c>
    </row>
    <row r="27" spans="1:9">
      <c r="A27" s="7" t="s">
        <v>64</v>
      </c>
      <c r="B27" s="8">
        <v>2</v>
      </c>
      <c r="C27" s="8"/>
      <c r="D27" s="9" t="s">
        <v>60</v>
      </c>
      <c r="E27" s="9"/>
      <c r="F27" s="9" t="s">
        <v>12</v>
      </c>
      <c r="G27" s="9"/>
      <c r="H27" s="13">
        <v>0.00117647058823529</v>
      </c>
      <c r="I27" s="13">
        <f t="shared" si="0"/>
        <v>0.00235294117647059</v>
      </c>
    </row>
    <row r="28" spans="1:9">
      <c r="A28" s="7" t="s">
        <v>65</v>
      </c>
      <c r="B28" s="8">
        <v>2</v>
      </c>
      <c r="C28" s="8"/>
      <c r="D28" s="9" t="s">
        <v>66</v>
      </c>
      <c r="E28" s="9"/>
      <c r="F28" s="9" t="s">
        <v>10</v>
      </c>
      <c r="G28" s="9"/>
      <c r="H28" s="13">
        <v>0.00117647058823529</v>
      </c>
      <c r="I28" s="13">
        <f t="shared" si="0"/>
        <v>0.00235294117647059</v>
      </c>
    </row>
    <row r="29" spans="1:9">
      <c r="A29" s="7" t="s">
        <v>67</v>
      </c>
      <c r="B29" s="8">
        <v>1</v>
      </c>
      <c r="C29" s="8"/>
      <c r="D29" s="9" t="s">
        <v>68</v>
      </c>
      <c r="E29" s="9"/>
      <c r="F29" s="9" t="s">
        <v>10</v>
      </c>
      <c r="G29" s="9"/>
      <c r="H29" s="13">
        <v>0.00117647058823529</v>
      </c>
      <c r="I29" s="13">
        <f t="shared" si="0"/>
        <v>0.00117647058823529</v>
      </c>
    </row>
    <row r="30" spans="1:9">
      <c r="A30" s="7" t="s">
        <v>69</v>
      </c>
      <c r="B30" s="8">
        <v>1</v>
      </c>
      <c r="C30" s="8"/>
      <c r="D30" s="9" t="s">
        <v>70</v>
      </c>
      <c r="E30" s="9"/>
      <c r="F30" s="9" t="s">
        <v>10</v>
      </c>
      <c r="G30" s="9"/>
      <c r="H30" s="13">
        <v>0.00117647058823529</v>
      </c>
      <c r="I30" s="13">
        <f t="shared" si="0"/>
        <v>0.00117647058823529</v>
      </c>
    </row>
    <row r="31" spans="1:9">
      <c r="A31" s="7" t="s">
        <v>71</v>
      </c>
      <c r="B31" s="8">
        <v>1</v>
      </c>
      <c r="C31" s="8"/>
      <c r="D31" s="9" t="s">
        <v>72</v>
      </c>
      <c r="E31" s="9"/>
      <c r="F31" s="9" t="s">
        <v>10</v>
      </c>
      <c r="G31" s="9"/>
      <c r="H31" s="13">
        <v>0.00117647058823529</v>
      </c>
      <c r="I31" s="13">
        <f t="shared" si="0"/>
        <v>0.00117647058823529</v>
      </c>
    </row>
    <row r="32" spans="1:9">
      <c r="A32" s="7" t="s">
        <v>73</v>
      </c>
      <c r="B32" s="8">
        <v>2</v>
      </c>
      <c r="C32" s="8"/>
      <c r="D32" s="9" t="s">
        <v>72</v>
      </c>
      <c r="E32" s="9"/>
      <c r="F32" s="9" t="s">
        <v>12</v>
      </c>
      <c r="G32" s="9"/>
      <c r="H32" s="13">
        <v>0.00117647058823529</v>
      </c>
      <c r="I32" s="13">
        <f t="shared" si="0"/>
        <v>0.00235294117647059</v>
      </c>
    </row>
    <row r="33" spans="1:9">
      <c r="A33" s="7" t="s">
        <v>74</v>
      </c>
      <c r="B33" s="8">
        <v>1</v>
      </c>
      <c r="C33" s="8"/>
      <c r="D33" s="9" t="s">
        <v>75</v>
      </c>
      <c r="E33" s="9"/>
      <c r="F33" s="9" t="s">
        <v>10</v>
      </c>
      <c r="G33" s="9"/>
      <c r="H33" s="13">
        <v>0.00117647058823529</v>
      </c>
      <c r="I33" s="13">
        <f t="shared" si="0"/>
        <v>0.00117647058823529</v>
      </c>
    </row>
    <row r="34" spans="1:9">
      <c r="A34" s="7" t="s">
        <v>76</v>
      </c>
      <c r="B34" s="8">
        <v>3</v>
      </c>
      <c r="C34" s="8"/>
      <c r="D34" s="9" t="s">
        <v>77</v>
      </c>
      <c r="E34" s="9"/>
      <c r="F34" s="9" t="s">
        <v>10</v>
      </c>
      <c r="G34" s="9"/>
      <c r="H34" s="13">
        <v>0.00117647058823529</v>
      </c>
      <c r="I34" s="13">
        <f t="shared" si="0"/>
        <v>0.00352941176470588</v>
      </c>
    </row>
    <row r="35" spans="1:9">
      <c r="A35" s="7" t="s">
        <v>78</v>
      </c>
      <c r="B35" s="8">
        <v>1</v>
      </c>
      <c r="C35" s="8"/>
      <c r="D35" s="9" t="s">
        <v>79</v>
      </c>
      <c r="E35" s="9"/>
      <c r="F35" s="9" t="s">
        <v>10</v>
      </c>
      <c r="G35" s="9"/>
      <c r="H35" s="13">
        <v>0.00117647058823529</v>
      </c>
      <c r="I35" s="13">
        <f t="shared" ref="I35:I73" si="1">H35*$B35</f>
        <v>0.00117647058823529</v>
      </c>
    </row>
    <row r="36" spans="1:9">
      <c r="A36" s="7" t="s">
        <v>80</v>
      </c>
      <c r="B36" s="8">
        <v>2</v>
      </c>
      <c r="C36" s="8"/>
      <c r="D36" s="9" t="s">
        <v>81</v>
      </c>
      <c r="E36" s="9"/>
      <c r="F36" s="9" t="s">
        <v>62</v>
      </c>
      <c r="G36" s="9" t="s">
        <v>63</v>
      </c>
      <c r="H36" s="13">
        <v>0.00117647058823529</v>
      </c>
      <c r="I36" s="13">
        <f t="shared" si="1"/>
        <v>0.00235294117647059</v>
      </c>
    </row>
    <row r="37" spans="1:9">
      <c r="A37" s="7" t="s">
        <v>82</v>
      </c>
      <c r="B37" s="8">
        <v>2</v>
      </c>
      <c r="C37" s="8"/>
      <c r="D37" s="9" t="s">
        <v>83</v>
      </c>
      <c r="E37" s="9"/>
      <c r="F37" s="9" t="s">
        <v>10</v>
      </c>
      <c r="G37" s="9"/>
      <c r="H37" s="13">
        <v>0.00117647058823529</v>
      </c>
      <c r="I37" s="13">
        <f t="shared" si="1"/>
        <v>0.00235294117647059</v>
      </c>
    </row>
    <row r="38" spans="1:9">
      <c r="A38" s="7" t="s">
        <v>84</v>
      </c>
      <c r="B38" s="8">
        <v>1</v>
      </c>
      <c r="C38" s="8"/>
      <c r="D38" s="9" t="s">
        <v>85</v>
      </c>
      <c r="E38" s="9" t="s">
        <v>85</v>
      </c>
      <c r="F38" s="9" t="s">
        <v>86</v>
      </c>
      <c r="G38" s="9" t="s">
        <v>87</v>
      </c>
      <c r="H38" s="13">
        <v>0.0338235294117647</v>
      </c>
      <c r="I38" s="13">
        <f t="shared" si="1"/>
        <v>0.0338235294117647</v>
      </c>
    </row>
    <row r="39" s="2" customFormat="1" spans="1:9">
      <c r="A39" s="10" t="s">
        <v>88</v>
      </c>
      <c r="B39" s="11">
        <v>1</v>
      </c>
      <c r="C39" s="11" t="s">
        <v>2</v>
      </c>
      <c r="D39" s="10" t="s">
        <v>2</v>
      </c>
      <c r="E39" s="10"/>
      <c r="F39" s="10" t="s">
        <v>15</v>
      </c>
      <c r="G39" s="10"/>
      <c r="H39" s="14">
        <v>0</v>
      </c>
      <c r="I39" s="14">
        <f t="shared" si="1"/>
        <v>0</v>
      </c>
    </row>
    <row r="40" spans="1:9">
      <c r="A40" s="7" t="s">
        <v>89</v>
      </c>
      <c r="B40" s="8">
        <v>1</v>
      </c>
      <c r="C40" s="8"/>
      <c r="D40" s="9" t="s">
        <v>90</v>
      </c>
      <c r="E40" s="9" t="s">
        <v>90</v>
      </c>
      <c r="F40" s="9" t="s">
        <v>91</v>
      </c>
      <c r="G40" s="9"/>
      <c r="H40" s="13">
        <v>0.0441176470588235</v>
      </c>
      <c r="I40" s="13">
        <f t="shared" si="1"/>
        <v>0.0441176470588235</v>
      </c>
    </row>
    <row r="41" s="2" customFormat="1" spans="1:9">
      <c r="A41" s="10" t="s">
        <v>92</v>
      </c>
      <c r="B41" s="11">
        <v>2</v>
      </c>
      <c r="C41" s="11" t="s">
        <v>2</v>
      </c>
      <c r="D41" s="10" t="s">
        <v>2</v>
      </c>
      <c r="E41" s="10"/>
      <c r="F41" s="10" t="s">
        <v>93</v>
      </c>
      <c r="G41" s="10"/>
      <c r="H41" s="14">
        <v>0</v>
      </c>
      <c r="I41" s="14">
        <f t="shared" si="1"/>
        <v>0</v>
      </c>
    </row>
    <row r="42" s="2" customFormat="1" spans="1:9">
      <c r="A42" s="10" t="s">
        <v>94</v>
      </c>
      <c r="B42" s="11">
        <v>1</v>
      </c>
      <c r="C42" s="11" t="s">
        <v>2</v>
      </c>
      <c r="D42" s="10" t="s">
        <v>2</v>
      </c>
      <c r="E42" s="10"/>
      <c r="F42" s="10" t="s">
        <v>95</v>
      </c>
      <c r="G42" s="10"/>
      <c r="H42" s="14">
        <v>0</v>
      </c>
      <c r="I42" s="14">
        <f t="shared" si="1"/>
        <v>0</v>
      </c>
    </row>
    <row r="43" s="2" customFormat="1" spans="1:9">
      <c r="A43" s="10" t="s">
        <v>96</v>
      </c>
      <c r="B43" s="11">
        <v>4</v>
      </c>
      <c r="C43" s="11" t="s">
        <v>2</v>
      </c>
      <c r="D43" s="10" t="s">
        <v>2</v>
      </c>
      <c r="E43" s="10"/>
      <c r="F43" s="10" t="s">
        <v>10</v>
      </c>
      <c r="G43" s="10"/>
      <c r="H43" s="14">
        <v>0</v>
      </c>
      <c r="I43" s="14">
        <f t="shared" si="1"/>
        <v>0</v>
      </c>
    </row>
    <row r="44" s="2" customFormat="1" spans="1:9">
      <c r="A44" s="10" t="s">
        <v>97</v>
      </c>
      <c r="B44" s="11">
        <v>4</v>
      </c>
      <c r="C44" s="11" t="s">
        <v>2</v>
      </c>
      <c r="D44" s="10" t="s">
        <v>2</v>
      </c>
      <c r="E44" s="10"/>
      <c r="F44" s="10" t="s">
        <v>98</v>
      </c>
      <c r="G44" s="10"/>
      <c r="H44" s="14">
        <v>0</v>
      </c>
      <c r="I44" s="14">
        <f t="shared" si="1"/>
        <v>0</v>
      </c>
    </row>
    <row r="45" s="2" customFormat="1" spans="1:9">
      <c r="A45" s="10" t="s">
        <v>99</v>
      </c>
      <c r="B45" s="11">
        <v>2</v>
      </c>
      <c r="C45" s="11" t="s">
        <v>2</v>
      </c>
      <c r="D45" s="10" t="s">
        <v>2</v>
      </c>
      <c r="E45" s="10"/>
      <c r="F45" s="10" t="s">
        <v>12</v>
      </c>
      <c r="G45" s="10"/>
      <c r="H45" s="14">
        <v>0</v>
      </c>
      <c r="I45" s="14">
        <f t="shared" si="1"/>
        <v>0</v>
      </c>
    </row>
    <row r="46" s="2" customFormat="1" spans="1:9">
      <c r="A46" s="10" t="s">
        <v>100</v>
      </c>
      <c r="B46" s="11">
        <v>3</v>
      </c>
      <c r="C46" s="11" t="s">
        <v>2</v>
      </c>
      <c r="D46" s="10" t="s">
        <v>2</v>
      </c>
      <c r="E46" s="10"/>
      <c r="F46" s="10" t="s">
        <v>62</v>
      </c>
      <c r="G46" s="10" t="s">
        <v>63</v>
      </c>
      <c r="H46" s="14">
        <v>0</v>
      </c>
      <c r="I46" s="14">
        <f t="shared" si="1"/>
        <v>0</v>
      </c>
    </row>
    <row r="47" s="2" customFormat="1" spans="1:9">
      <c r="A47" s="10" t="s">
        <v>101</v>
      </c>
      <c r="B47" s="11">
        <v>1</v>
      </c>
      <c r="C47" s="11" t="s">
        <v>2</v>
      </c>
      <c r="D47" s="10" t="s">
        <v>2</v>
      </c>
      <c r="E47" s="10" t="s">
        <v>102</v>
      </c>
      <c r="F47" s="10" t="s">
        <v>103</v>
      </c>
      <c r="G47" s="10"/>
      <c r="H47" s="14">
        <v>0</v>
      </c>
      <c r="I47" s="14">
        <f t="shared" si="1"/>
        <v>0</v>
      </c>
    </row>
    <row r="48" spans="1:9">
      <c r="A48" s="7" t="s">
        <v>104</v>
      </c>
      <c r="B48" s="8">
        <v>1</v>
      </c>
      <c r="C48" s="8"/>
      <c r="D48" s="9" t="s">
        <v>105</v>
      </c>
      <c r="E48" s="9" t="s">
        <v>105</v>
      </c>
      <c r="F48" s="9" t="s">
        <v>106</v>
      </c>
      <c r="G48" s="9"/>
      <c r="H48" s="13">
        <v>0.107352941176471</v>
      </c>
      <c r="I48" s="13">
        <f t="shared" si="1"/>
        <v>0.107352941176471</v>
      </c>
    </row>
    <row r="49" spans="1:9">
      <c r="A49" s="7" t="s">
        <v>107</v>
      </c>
      <c r="B49" s="8">
        <v>1</v>
      </c>
      <c r="C49" s="8"/>
      <c r="D49" s="9" t="s">
        <v>90</v>
      </c>
      <c r="E49" s="9" t="s">
        <v>90</v>
      </c>
      <c r="F49" s="9" t="s">
        <v>93</v>
      </c>
      <c r="G49" s="9"/>
      <c r="H49" s="13">
        <v>0.0147058823529412</v>
      </c>
      <c r="I49" s="13">
        <f t="shared" si="1"/>
        <v>0.0147058823529412</v>
      </c>
    </row>
    <row r="50" spans="1:9">
      <c r="A50" s="7" t="s">
        <v>108</v>
      </c>
      <c r="B50" s="8">
        <v>1</v>
      </c>
      <c r="C50" s="8"/>
      <c r="D50" s="9" t="s">
        <v>90</v>
      </c>
      <c r="E50" s="9" t="s">
        <v>90</v>
      </c>
      <c r="F50" s="9" t="s">
        <v>109</v>
      </c>
      <c r="G50" s="9"/>
      <c r="H50" s="13">
        <v>0.0220588235294118</v>
      </c>
      <c r="I50" s="13">
        <f t="shared" si="1"/>
        <v>0.0220588235294118</v>
      </c>
    </row>
    <row r="51" spans="1:9">
      <c r="A51" s="7" t="s">
        <v>110</v>
      </c>
      <c r="B51" s="8">
        <v>1</v>
      </c>
      <c r="C51" s="8"/>
      <c r="D51" s="9" t="s">
        <v>90</v>
      </c>
      <c r="E51" s="9" t="s">
        <v>90</v>
      </c>
      <c r="F51" s="9" t="s">
        <v>111</v>
      </c>
      <c r="G51" s="9"/>
      <c r="H51" s="13">
        <v>0.0147058823529412</v>
      </c>
      <c r="I51" s="13">
        <f t="shared" si="1"/>
        <v>0.0147058823529412</v>
      </c>
    </row>
    <row r="52" spans="1:9">
      <c r="A52" s="7" t="s">
        <v>112</v>
      </c>
      <c r="B52" s="8">
        <v>1</v>
      </c>
      <c r="C52" s="8"/>
      <c r="D52" s="9" t="s">
        <v>113</v>
      </c>
      <c r="E52" s="9" t="s">
        <v>113</v>
      </c>
      <c r="F52" s="9" t="s">
        <v>114</v>
      </c>
      <c r="G52" s="9"/>
      <c r="H52" s="13">
        <v>0.272058823529412</v>
      </c>
      <c r="I52" s="13">
        <f t="shared" si="1"/>
        <v>0.272058823529412</v>
      </c>
    </row>
    <row r="53" s="2" customFormat="1" spans="1:9">
      <c r="A53" s="10" t="s">
        <v>115</v>
      </c>
      <c r="B53" s="11">
        <v>2</v>
      </c>
      <c r="C53" s="11" t="s">
        <v>2</v>
      </c>
      <c r="D53" s="10" t="s">
        <v>2</v>
      </c>
      <c r="E53" s="10" t="s">
        <v>116</v>
      </c>
      <c r="F53" s="10" t="s">
        <v>117</v>
      </c>
      <c r="G53" s="10"/>
      <c r="H53" s="14">
        <v>0</v>
      </c>
      <c r="I53" s="14">
        <f t="shared" si="1"/>
        <v>0</v>
      </c>
    </row>
    <row r="54" spans="1:9">
      <c r="A54" s="7" t="s">
        <v>118</v>
      </c>
      <c r="B54" s="8">
        <v>1</v>
      </c>
      <c r="C54" s="8"/>
      <c r="D54" s="9" t="s">
        <v>119</v>
      </c>
      <c r="E54" s="9" t="s">
        <v>119</v>
      </c>
      <c r="F54" s="9" t="s">
        <v>120</v>
      </c>
      <c r="G54" s="9"/>
      <c r="H54" s="13">
        <v>0.0220588235294118</v>
      </c>
      <c r="I54" s="13">
        <f t="shared" si="1"/>
        <v>0.0220588235294118</v>
      </c>
    </row>
    <row r="55" spans="1:9">
      <c r="A55" s="7" t="s">
        <v>121</v>
      </c>
      <c r="B55" s="8">
        <v>4</v>
      </c>
      <c r="C55" s="8"/>
      <c r="D55" s="9" t="s">
        <v>122</v>
      </c>
      <c r="E55" s="9" t="s">
        <v>122</v>
      </c>
      <c r="F55" s="9" t="s">
        <v>123</v>
      </c>
      <c r="G55" s="9"/>
      <c r="H55" s="13">
        <v>0.0514705882352941</v>
      </c>
      <c r="I55" s="13">
        <f t="shared" si="1"/>
        <v>0.205882352941176</v>
      </c>
    </row>
    <row r="56" spans="1:9">
      <c r="A56" s="7" t="s">
        <v>124</v>
      </c>
      <c r="B56" s="8">
        <v>1</v>
      </c>
      <c r="C56" s="8"/>
      <c r="D56" s="9" t="s">
        <v>125</v>
      </c>
      <c r="E56" s="9"/>
      <c r="F56" s="9" t="s">
        <v>126</v>
      </c>
      <c r="G56" s="9" t="s">
        <v>127</v>
      </c>
      <c r="H56" s="13">
        <v>0.0147058823529412</v>
      </c>
      <c r="I56" s="13">
        <f t="shared" si="1"/>
        <v>0.0147058823529412</v>
      </c>
    </row>
    <row r="57" spans="1:9">
      <c r="A57" s="7" t="s">
        <v>128</v>
      </c>
      <c r="B57" s="8">
        <v>1</v>
      </c>
      <c r="C57" s="8"/>
      <c r="D57" s="9" t="s">
        <v>129</v>
      </c>
      <c r="E57" s="9"/>
      <c r="F57" s="9" t="s">
        <v>126</v>
      </c>
      <c r="G57" s="9" t="s">
        <v>130</v>
      </c>
      <c r="H57" s="13">
        <v>0.0147058823529412</v>
      </c>
      <c r="I57" s="13">
        <f t="shared" si="1"/>
        <v>0.0147058823529412</v>
      </c>
    </row>
    <row r="58" spans="1:9">
      <c r="A58" s="7" t="s">
        <v>131</v>
      </c>
      <c r="B58" s="8">
        <v>1</v>
      </c>
      <c r="C58" s="8"/>
      <c r="D58" s="9" t="s">
        <v>132</v>
      </c>
      <c r="E58" s="9" t="s">
        <v>132</v>
      </c>
      <c r="F58" s="9" t="s">
        <v>133</v>
      </c>
      <c r="G58" s="9" t="s">
        <v>134</v>
      </c>
      <c r="H58" s="13">
        <v>0.0970588235294118</v>
      </c>
      <c r="I58" s="13">
        <f t="shared" si="1"/>
        <v>0.0970588235294118</v>
      </c>
    </row>
    <row r="59" spans="1:9">
      <c r="A59" s="7" t="s">
        <v>135</v>
      </c>
      <c r="B59" s="8">
        <v>2</v>
      </c>
      <c r="C59" s="8"/>
      <c r="D59" s="9" t="s">
        <v>136</v>
      </c>
      <c r="E59" s="9" t="s">
        <v>136</v>
      </c>
      <c r="F59" s="9" t="s">
        <v>137</v>
      </c>
      <c r="G59" s="9"/>
      <c r="H59" s="13">
        <v>0.0735294117647059</v>
      </c>
      <c r="I59" s="13">
        <f t="shared" si="1"/>
        <v>0.147058823529412</v>
      </c>
    </row>
    <row r="60" spans="1:9">
      <c r="A60" s="7" t="s">
        <v>138</v>
      </c>
      <c r="B60" s="8">
        <v>2</v>
      </c>
      <c r="C60" s="8"/>
      <c r="D60" s="9" t="s">
        <v>139</v>
      </c>
      <c r="E60" s="9" t="s">
        <v>139</v>
      </c>
      <c r="F60" s="9" t="s">
        <v>140</v>
      </c>
      <c r="G60" s="9" t="s">
        <v>141</v>
      </c>
      <c r="H60" s="13">
        <v>0.0192647058823529</v>
      </c>
      <c r="I60" s="13">
        <f t="shared" si="1"/>
        <v>0.0385294117647059</v>
      </c>
    </row>
    <row r="61" spans="1:9">
      <c r="A61" s="7" t="s">
        <v>142</v>
      </c>
      <c r="B61" s="8">
        <v>1</v>
      </c>
      <c r="C61" s="8"/>
      <c r="D61" s="9" t="s">
        <v>143</v>
      </c>
      <c r="E61" s="9" t="s">
        <v>143</v>
      </c>
      <c r="F61" s="9" t="s">
        <v>144</v>
      </c>
      <c r="G61" s="9"/>
      <c r="H61" s="13">
        <v>0.294117647058824</v>
      </c>
      <c r="I61" s="13">
        <f t="shared" si="1"/>
        <v>0.294117647058824</v>
      </c>
    </row>
    <row r="62" spans="1:9">
      <c r="A62" s="7" t="s">
        <v>145</v>
      </c>
      <c r="B62" s="8">
        <v>2</v>
      </c>
      <c r="C62" s="8"/>
      <c r="D62" s="9" t="s">
        <v>146</v>
      </c>
      <c r="E62" s="9" t="s">
        <v>146</v>
      </c>
      <c r="F62" s="9" t="s">
        <v>147</v>
      </c>
      <c r="G62" s="9" t="s">
        <v>148</v>
      </c>
      <c r="H62" s="13">
        <v>0.0691176470588235</v>
      </c>
      <c r="I62" s="13">
        <f t="shared" si="1"/>
        <v>0.138235294117647</v>
      </c>
    </row>
    <row r="63" spans="1:9">
      <c r="A63" s="7" t="s">
        <v>149</v>
      </c>
      <c r="B63" s="8">
        <v>1</v>
      </c>
      <c r="C63" s="8"/>
      <c r="D63" s="9" t="s">
        <v>150</v>
      </c>
      <c r="E63" s="9" t="s">
        <v>150</v>
      </c>
      <c r="F63" s="9" t="s">
        <v>151</v>
      </c>
      <c r="G63" s="9"/>
      <c r="H63" s="13">
        <v>0.0411764705882353</v>
      </c>
      <c r="I63" s="13">
        <f t="shared" si="1"/>
        <v>0.0411764705882353</v>
      </c>
    </row>
    <row r="64" spans="1:9">
      <c r="A64" s="7" t="s">
        <v>152</v>
      </c>
      <c r="B64" s="8">
        <v>2</v>
      </c>
      <c r="C64" s="8"/>
      <c r="D64" s="9" t="s">
        <v>153</v>
      </c>
      <c r="E64" s="9" t="s">
        <v>153</v>
      </c>
      <c r="F64" s="9" t="s">
        <v>154</v>
      </c>
      <c r="G64" s="9"/>
      <c r="H64" s="13">
        <v>0.0220588235294118</v>
      </c>
      <c r="I64" s="13">
        <f t="shared" si="1"/>
        <v>0.0441176470588235</v>
      </c>
    </row>
    <row r="65" spans="1:9">
      <c r="A65" s="7" t="s">
        <v>155</v>
      </c>
      <c r="B65" s="8">
        <v>1</v>
      </c>
      <c r="C65" s="8"/>
      <c r="D65" s="9" t="s">
        <v>156</v>
      </c>
      <c r="E65" s="9" t="s">
        <v>156</v>
      </c>
      <c r="F65" s="9" t="s">
        <v>157</v>
      </c>
      <c r="G65" s="9"/>
      <c r="H65" s="13">
        <v>0.391176470588235</v>
      </c>
      <c r="I65" s="13">
        <f t="shared" si="1"/>
        <v>0.391176470588235</v>
      </c>
    </row>
    <row r="66" spans="1:9">
      <c r="A66" s="7" t="s">
        <v>158</v>
      </c>
      <c r="B66" s="8">
        <v>1</v>
      </c>
      <c r="C66" s="8"/>
      <c r="D66" s="9" t="s">
        <v>159</v>
      </c>
      <c r="E66" s="9" t="s">
        <v>159</v>
      </c>
      <c r="F66" s="9" t="s">
        <v>160</v>
      </c>
      <c r="G66" s="9"/>
      <c r="H66" s="13">
        <v>0.0735294117647059</v>
      </c>
      <c r="I66" s="13">
        <f t="shared" si="1"/>
        <v>0.0735294117647059</v>
      </c>
    </row>
    <row r="67" spans="1:9">
      <c r="A67" s="7" t="s">
        <v>161</v>
      </c>
      <c r="B67" s="8">
        <v>1</v>
      </c>
      <c r="C67" s="8"/>
      <c r="D67" s="9" t="s">
        <v>162</v>
      </c>
      <c r="E67" s="9" t="s">
        <v>162</v>
      </c>
      <c r="F67" s="9" t="s">
        <v>163</v>
      </c>
      <c r="G67" s="9"/>
      <c r="H67" s="13">
        <v>0.689705882352941</v>
      </c>
      <c r="I67" s="13">
        <f t="shared" si="1"/>
        <v>0.689705882352941</v>
      </c>
    </row>
    <row r="68" spans="1:9">
      <c r="A68" s="7" t="s">
        <v>164</v>
      </c>
      <c r="B68" s="8">
        <v>1</v>
      </c>
      <c r="C68" s="8"/>
      <c r="D68" s="9" t="s">
        <v>165</v>
      </c>
      <c r="E68" s="9" t="s">
        <v>165</v>
      </c>
      <c r="F68" s="9" t="s">
        <v>166</v>
      </c>
      <c r="G68" s="9"/>
      <c r="H68" s="13">
        <v>0.0338235294117647</v>
      </c>
      <c r="I68" s="13">
        <f t="shared" si="1"/>
        <v>0.0338235294117647</v>
      </c>
    </row>
    <row r="69" spans="1:9">
      <c r="A69" s="7" t="s">
        <v>167</v>
      </c>
      <c r="B69" s="8">
        <v>1</v>
      </c>
      <c r="C69" s="8"/>
      <c r="D69" s="9" t="s">
        <v>168</v>
      </c>
      <c r="E69" s="9" t="s">
        <v>168</v>
      </c>
      <c r="F69" s="9" t="s">
        <v>169</v>
      </c>
      <c r="G69" s="9"/>
      <c r="H69" s="13">
        <v>0.0132352941176471</v>
      </c>
      <c r="I69" s="13">
        <f t="shared" si="1"/>
        <v>0.0132352941176471</v>
      </c>
    </row>
    <row r="70" spans="1:9">
      <c r="A70" s="7" t="s">
        <v>170</v>
      </c>
      <c r="B70" s="8">
        <v>1</v>
      </c>
      <c r="C70" s="8"/>
      <c r="D70" s="9" t="s">
        <v>171</v>
      </c>
      <c r="E70" s="9" t="s">
        <v>171</v>
      </c>
      <c r="F70" s="9" t="s">
        <v>172</v>
      </c>
      <c r="G70" s="9"/>
      <c r="H70" s="13">
        <v>0.2</v>
      </c>
      <c r="I70" s="13">
        <f t="shared" si="1"/>
        <v>0.2</v>
      </c>
    </row>
    <row r="71" spans="1:9">
      <c r="A71" s="7" t="s">
        <v>173</v>
      </c>
      <c r="B71" s="8">
        <v>1</v>
      </c>
      <c r="C71" s="8"/>
      <c r="D71" s="9" t="s">
        <v>174</v>
      </c>
      <c r="E71" s="9" t="s">
        <v>174</v>
      </c>
      <c r="F71" s="9" t="s">
        <v>175</v>
      </c>
      <c r="G71" s="9"/>
      <c r="H71" s="13">
        <v>0.0352941176470588</v>
      </c>
      <c r="I71" s="13">
        <f t="shared" si="1"/>
        <v>0.0352941176470588</v>
      </c>
    </row>
    <row r="72" spans="1:9">
      <c r="A72" s="7" t="s">
        <v>176</v>
      </c>
      <c r="B72" s="8">
        <v>1</v>
      </c>
      <c r="C72" s="8"/>
      <c r="D72" s="9" t="s">
        <v>177</v>
      </c>
      <c r="E72" s="9" t="s">
        <v>177</v>
      </c>
      <c r="F72" s="9" t="s">
        <v>178</v>
      </c>
      <c r="G72" s="9"/>
      <c r="H72" s="13">
        <v>0.363235294117647</v>
      </c>
      <c r="I72" s="13">
        <f t="shared" si="1"/>
        <v>0.363235294117647</v>
      </c>
    </row>
    <row r="73" spans="1:9">
      <c r="A73" s="7"/>
      <c r="B73" s="8">
        <v>1</v>
      </c>
      <c r="C73" s="8"/>
      <c r="D73" s="9" t="s">
        <v>179</v>
      </c>
      <c r="E73" s="9"/>
      <c r="F73" s="9"/>
      <c r="G73" s="9"/>
      <c r="H73" s="13">
        <v>0.867647058823529</v>
      </c>
      <c r="I73" s="13">
        <f t="shared" si="1"/>
        <v>0.867647058823529</v>
      </c>
    </row>
    <row r="74" spans="9:9">
      <c r="I74" s="5">
        <f>SUM(I2:I73)</f>
        <v>4.61323529411765</v>
      </c>
    </row>
    <row r="76" spans="8:9">
      <c r="H76" s="15"/>
      <c r="I76" s="19"/>
    </row>
    <row r="77" spans="8:9">
      <c r="H77" s="15" t="s">
        <v>180</v>
      </c>
      <c r="I77" s="19"/>
    </row>
    <row r="78" spans="8:9">
      <c r="H78" s="16" t="s">
        <v>181</v>
      </c>
      <c r="I78" s="20" t="s">
        <v>182</v>
      </c>
    </row>
    <row r="79" spans="8:9">
      <c r="H79" s="16" t="s">
        <v>183</v>
      </c>
      <c r="I79" s="21">
        <v>300</v>
      </c>
    </row>
    <row r="80" spans="8:9">
      <c r="H80" s="17" t="s">
        <v>184</v>
      </c>
      <c r="I80" s="21">
        <f>I74</f>
        <v>4.61323529411765</v>
      </c>
    </row>
    <row r="81" spans="8:9">
      <c r="H81" s="17" t="s">
        <v>185</v>
      </c>
      <c r="I81" s="21">
        <v>0.882352941176471</v>
      </c>
    </row>
    <row r="82" spans="8:9">
      <c r="H82" s="17" t="s">
        <v>186</v>
      </c>
      <c r="I82" s="21">
        <v>0.285770588235294</v>
      </c>
    </row>
    <row r="83" spans="8:9">
      <c r="H83" s="17" t="s">
        <v>187</v>
      </c>
      <c r="I83" s="21">
        <v>0.82334705882353</v>
      </c>
    </row>
    <row r="84" ht="31" spans="8:9">
      <c r="H84" s="18" t="s">
        <v>188</v>
      </c>
      <c r="I84" s="22">
        <f>SUM(I80:I83)</f>
        <v>6.60470588235294</v>
      </c>
    </row>
    <row r="85" ht="31" spans="8:9">
      <c r="H85" s="16" t="s">
        <v>189</v>
      </c>
      <c r="I85" s="20" t="s">
        <v>190</v>
      </c>
    </row>
    <row r="86" spans="8:9">
      <c r="H86" s="15"/>
      <c r="I86" s="19"/>
    </row>
    <row r="87" spans="8:9">
      <c r="H87" s="15"/>
      <c r="I87" s="19"/>
    </row>
    <row r="88" spans="8:9">
      <c r="H88" s="15" t="s">
        <v>180</v>
      </c>
      <c r="I88" s="19"/>
    </row>
    <row r="89" spans="8:9">
      <c r="H89" s="16" t="s">
        <v>181</v>
      </c>
      <c r="I89" s="20" t="s">
        <v>182</v>
      </c>
    </row>
    <row r="90" spans="8:9">
      <c r="H90" s="16" t="s">
        <v>183</v>
      </c>
      <c r="I90" s="21">
        <v>300</v>
      </c>
    </row>
    <row r="91" spans="8:9">
      <c r="H91" s="17" t="s">
        <v>191</v>
      </c>
      <c r="I91" s="21">
        <v>6.6</v>
      </c>
    </row>
    <row r="92" spans="8:9">
      <c r="H92" s="17" t="s">
        <v>192</v>
      </c>
      <c r="I92" s="21">
        <v>30</v>
      </c>
    </row>
    <row r="93" spans="8:9">
      <c r="H93" s="18" t="s">
        <v>193</v>
      </c>
      <c r="I93" s="22">
        <f>I90*I91+I92</f>
        <v>2010</v>
      </c>
    </row>
    <row r="94" ht="31" spans="8:9">
      <c r="H94" s="16" t="s">
        <v>189</v>
      </c>
      <c r="I94" s="20" t="s">
        <v>190</v>
      </c>
    </row>
  </sheetData>
  <sheetProtection formatCells="0" formatColumns="0" formatRows="0" insertRows="0" insertColumns="0" insertHyperlinks="0" deleteColumns="0" deleteRows="0" sort="0" autoFilter="0" pivotTables="0"/>
  <autoFilter ref="A1:G73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H.NING</cp:lastModifiedBy>
  <dcterms:created xsi:type="dcterms:W3CDTF">2023-12-20T13:23:00Z</dcterms:created>
  <dcterms:modified xsi:type="dcterms:W3CDTF">2023-12-20T20:34:39Z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96DE9096F3B2606DF2DB8265017F01DF_43</vt:lpwstr>
  </property>
  <property fmtid="{D5CDD505-2E9C-101B-9397-08002B2CF9AE}" pid="3" name="KSOProductBuildVer">
    <vt:lpwstr>2052-6.4.0.8550</vt:lpwstr>
  </property>
</Properties>
</file>