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ISTENCIAS GENERALS" sheetId="1" r:id="rId4"/>
    <sheet state="visible" name="CALTER FUEL ACEITE" sheetId="2" r:id="rId5"/>
    <sheet state="hidden" name="Hoja 11" sheetId="3" r:id="rId6"/>
    <sheet state="visible" name="ACEITE COMBUTEC " sheetId="4" r:id="rId7"/>
    <sheet state="visible" name="COMBUSTOLEO COMBUTEC " sheetId="5" r:id="rId8"/>
    <sheet state="visible" name="SOLVENTE COMBUTEC" sheetId="6" r:id="rId9"/>
    <sheet state="visible" name="EXISTENCIA DE TANQUES " sheetId="7" r:id="rId10"/>
    <sheet state="visible" name="MEDIDAS TANQU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INICIAMOS CON ESTAS EXISTENCIAS YA CONSILIADO CON COMBUTEC Y CALTER INICIA EN  CON 0000 LTS
	-Anonymous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INICIAMOS CON ESTAS EXISTENCIAS YA CONSILIADO CON COMBUTEC Y YO INICIO CON 0000 LTS
	-Anonymous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8">
      <text>
        <t xml:space="preserve">lts pendientes por sacar ticket bascula obregon
	-Anonymous</t>
      </text>
    </comment>
    <comment authorId="0" ref="I5">
      <text>
        <t xml:space="preserve">INICIAMOS CON ESTAS EXISTENCIAS YA CONSILIADO CON CALTER Y YO INICIO CON 98800 LTS
	-Anonymous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ZAHORI 50 / 50
	-Anonymous</t>
      </text>
    </comment>
    <comment authorId="0" ref="F6">
      <text>
        <t xml:space="preserve">COMBUSTOLEO
	-Anonymous</t>
      </text>
    </comment>
    <comment authorId="0" ref="F4">
      <text>
        <t xml:space="preserve">COMBUSTOLEO DESIDRATADO LA PAZ
	-Anonymous</t>
      </text>
    </comment>
    <comment authorId="0" ref="D3">
      <text>
        <t xml:space="preserve">DEVE LALO TOMO ACEITE BUENO MIO
	-Anonymous</t>
      </text>
    </comment>
  </commentList>
</comments>
</file>

<file path=xl/sharedStrings.xml><?xml version="1.0" encoding="utf-8"?>
<sst xmlns="http://schemas.openxmlformats.org/spreadsheetml/2006/main" count="975" uniqueCount="378">
  <si>
    <t xml:space="preserve"> </t>
  </si>
  <si>
    <t xml:space="preserve">CONCEPTO </t>
  </si>
  <si>
    <t>LTS</t>
  </si>
  <si>
    <t xml:space="preserve">ACEITE CALTER FUEL </t>
  </si>
  <si>
    <t>ACEITE COMBUTEC</t>
  </si>
  <si>
    <t>SOLVENTE</t>
  </si>
  <si>
    <t>COMBUSTOLEO COMBUTEC</t>
  </si>
  <si>
    <t>MOVIMIENTOS  CALTER FUELS</t>
  </si>
  <si>
    <t>FECHA</t>
  </si>
  <si>
    <t>MOVIMIENTO</t>
  </si>
  <si>
    <t>DESCRIPCION</t>
  </si>
  <si>
    <t>ENTRADA</t>
  </si>
  <si>
    <t>SALIDA</t>
  </si>
  <si>
    <t>STOCK</t>
  </si>
  <si>
    <t xml:space="preserve"> EXISTENCIA PLANTA</t>
  </si>
  <si>
    <t>REMISION 843 ACEITE DESIDRATADO PARA ARCON  MEXICALI OP SERGIO</t>
  </si>
  <si>
    <t xml:space="preserve">REMISION 847 ACEITE CRUDO DE JULIO ORTEGA </t>
  </si>
  <si>
    <t>EVAPORACION MENOS EL 10%</t>
  </si>
  <si>
    <t>REMISON 848 ACEITE CRUDO DE FERNANDO ORTEGA</t>
  </si>
  <si>
    <t xml:space="preserve">REMISION 851 ACEITE CRUDO DE FERNANDO ORTEGA </t>
  </si>
  <si>
    <t>REMISION 852 ACEITE CRUDO DE JULIO ORTEGA</t>
  </si>
  <si>
    <t xml:space="preserve">REMISION 855 ACEITE CRUDO DE JULIO ORTEGA </t>
  </si>
  <si>
    <t>REMISION 859 ACEITE CRUDO DE FERNANDO ORTEGA</t>
  </si>
  <si>
    <t>REMISION 863 ACEITE CRUDO DE MEXICALI OP RAMIRO</t>
  </si>
  <si>
    <t>REMISION 864 ACEITE DESIDRATADO PARA MEXICALI OP RAMIRO</t>
  </si>
  <si>
    <t xml:space="preserve">REMISION 866 ACEITE CRUDO DE FERNANDO ORTEGA </t>
  </si>
  <si>
    <t xml:space="preserve">ENTRADA </t>
  </si>
  <si>
    <t>REMISION 868 ACEITE CRUDO DE JULIO ORTEGA</t>
  </si>
  <si>
    <t>REMISION 869 ACEITE CRUDO DE MEXICALI OP RAMIRO</t>
  </si>
  <si>
    <t>REMISON 872 ACEITE TRAPASO LA PAZ COMBUTEC 19/08/24</t>
  </si>
  <si>
    <t>REMISION 877 ACEITE DESIDRATADO PARA CADENA TIJUANA OP RAMIRO</t>
  </si>
  <si>
    <t xml:space="preserve">REMISION 879 ACEITE CRUDO DE SAN QUINTIN OP RAMIRO </t>
  </si>
  <si>
    <t xml:space="preserve">REMISION 880 ACEITE DESIDRATADO PARA ARCON MEXICALI OP RAMIRO </t>
  </si>
  <si>
    <t>REMISION 881 ACEITE DESIDTATADO PARA ARCON MEXICALI OP RAMIRO</t>
  </si>
  <si>
    <t>28/092024</t>
  </si>
  <si>
    <t>REMSION 884 ACEITE CRUDO DE MEXIUCALI  OP RAMIRO</t>
  </si>
  <si>
    <t>REMISION 883 ACEITE DESIDRATADO PARA CHIHUAHUA OP RAMIRO</t>
  </si>
  <si>
    <t>REMISION 900 ACEITE DESIDRATADO PARA CADENA TIJUNA OP SERGIO</t>
  </si>
  <si>
    <t xml:space="preserve">REMISION 905 ACEITE DESIDRATADO PARA ARCON MEXICALI </t>
  </si>
  <si>
    <t xml:space="preserve">TRASPASO ACEITE DESIDRATADO EN PLANTA OBREGON  </t>
  </si>
  <si>
    <t>REMISION 907 ACEITE DESIDRATADO PARA ARCON MEXICALI OP SERGIO</t>
  </si>
  <si>
    <t>REMISION 912 ACEITE CRUDO DE JULIO ORTEGA</t>
  </si>
  <si>
    <t>REMISION 913 ACEITE DESIDRATADO PARA ARCON MEXICALI OP RAMIRO</t>
  </si>
  <si>
    <t>REMISION 915 ACEITE CRUDO DE MEXICALI OP RAMIRO</t>
  </si>
  <si>
    <t>REMISION 917 ACEITE CRUDO DE JULIO ORTEGA</t>
  </si>
  <si>
    <t>REMISION 918 ACEITE PARA MEXICALI OP RAMIRO</t>
  </si>
  <si>
    <t>REMISION 919 ACEITE CRUDO DE MEXICALI OP RAMIRO</t>
  </si>
  <si>
    <t>ACEITE PARA TANQUE  QUEMADRES</t>
  </si>
  <si>
    <t>REMISION 923 ACEITE CRUDO DE JULIO ORTEGA</t>
  </si>
  <si>
    <t>REMISION 930 ACEITE DESIDRATADO PARA CADENA MEXICALI OP RAMIRO</t>
  </si>
  <si>
    <t xml:space="preserve">REMISION 931 ACEITE CRUDO DE JULIO ORTEGA </t>
  </si>
  <si>
    <t>REMISION 934 ACEITE DESIDRATADO PARA ARCON MEXICALI OP RAMIRO</t>
  </si>
  <si>
    <t xml:space="preserve">REMSION 935 ACEITE CRUDO DE FERNANDO ORTEGA </t>
  </si>
  <si>
    <t>REMISION 936 ACEITE CRUDO DE CALTER FUELS OP RAMIRO</t>
  </si>
  <si>
    <t>REMISION 937 ACEITE DESIDRATADO PARA ARCON MEXICALI OP RAMIRO</t>
  </si>
  <si>
    <t xml:space="preserve">REMISION 938 ACEITE CRUDO DE FERNANDO ORTEGA </t>
  </si>
  <si>
    <t>REMISION 940 ACITE CRUDO DE FERNANDO ORTEGA</t>
  </si>
  <si>
    <t xml:space="preserve">REMISION 941 ACEITE CRUDO DE JULIO ORTEGA </t>
  </si>
  <si>
    <t>REMISION 942 ACEITE CRUDO DE CALTERFUELS OP RAMIRO</t>
  </si>
  <si>
    <t>REMISION 946 ACEITE CRUDO DE JULIO ORTEGA</t>
  </si>
  <si>
    <t>REMISION 948 ACEITE DESIDRATADO PARA CADENA MEXICALI OP RAMIRO</t>
  </si>
  <si>
    <t>REMISION 949 ACEITE DESIDRATADO PARA CELULOSA TIJUANA OP SERGIO</t>
  </si>
  <si>
    <t>REMISION 950 ACEITE CRUDO DE MEXICALI OP RAMIRO</t>
  </si>
  <si>
    <t>REMISION 951 ACEITE CRUDO DE MEXICALI OP RAMIRO</t>
  </si>
  <si>
    <t>REMISIO 952 ACEITE DESIDRATADO PARA CELULOSA TIJUANA OP SERGIO</t>
  </si>
  <si>
    <t>REMISION 954 ACEITE DESIDRATADO PARA CHIHUAHUA OP RAMIRO</t>
  </si>
  <si>
    <t>REMISION 955 ACEITE DESIDRTADO PARA ARCON MEXICALI OP PEPE</t>
  </si>
  <si>
    <t>REMISION 959 ACEITE DESIDRATADO PARA ARCON MEXICALI OP SERGIO</t>
  </si>
  <si>
    <t>REMISION 963 ACEITE DESIDRATADO PARA CADENA MEXICALI OP SERGIO</t>
  </si>
  <si>
    <t>REMISION 968 ACEITE DESIDRATADO PARA CADENA OP SERGIO</t>
  </si>
  <si>
    <t xml:space="preserve">REMISION 969 ACEITE CRUDO DE MEXICALI </t>
  </si>
  <si>
    <t>REMSION 975 ACEITE DESIDRATADO PARA ARCON MEXICALI OP RAMIRO</t>
  </si>
  <si>
    <t>REMISION 976 ACEITE CRUDO DE MEXICALI OP RAMIRO</t>
  </si>
  <si>
    <t>REMISION 978 ACEITE CRUDO DE MEXIICALI OP RAMIRO</t>
  </si>
  <si>
    <t>REMISION 981 ACEITE DESIDRATADO DE TECATE OP RAMIRO</t>
  </si>
  <si>
    <t>21701/25</t>
  </si>
  <si>
    <t>REMISION 982 ACEITE DESIDRATADO PARA MEXICALI OP RAMIRO</t>
  </si>
  <si>
    <t>REMISION 984 ACEITE DESIDRATADO PARA MEXICALI OP RAMIRO</t>
  </si>
  <si>
    <t>REMISION 989 ACEITE DESIDRATADO PARA ASFELTERA TECATE OP SERGIO R</t>
  </si>
  <si>
    <t xml:space="preserve">REMISION 990 ACEITE CRUDO DE JULIO ORTEGA </t>
  </si>
  <si>
    <t>REMISION 991 ACEITE DESIDRATADO PARA ARCON MEXICALI OP RAMIRO</t>
  </si>
  <si>
    <t>REMISION 992 ACEITE CRUDO DE MEXICALI  OP RAMIRO</t>
  </si>
  <si>
    <t>REMISION 993 ACEITE DESIDRATADO PRA PLANTA TECATE OP RAMIRO</t>
  </si>
  <si>
    <t>REMISION 995 ACEITE DESIDRATADO PARA PLANTA TECATE OP LUIS</t>
  </si>
  <si>
    <t>REMISION 1001 ACEITE DESHIDRATADO PRESTAMO PLANTA OBREGON, SALIDA CHIHUAHUA</t>
  </si>
  <si>
    <t>REMISION 1003 ACEITE DESIDRATADO PARA ARCON MEXICALI OP RAMIRO</t>
  </si>
  <si>
    <t>REMISION 1005 ACEITE CRUDO DE MEXICALI OP RAMIRO</t>
  </si>
  <si>
    <t>REMISION 1006 ACEITE DESIDRATADO PARA LALO ENSENADA</t>
  </si>
  <si>
    <t>REMISION 1007 ACEITE DESIDRATADO PARA LALO ENSENADA</t>
  </si>
  <si>
    <t>REMISION 1008 ACEITE DESIDRATADO PARA MAYRAN TECATE OP LALO</t>
  </si>
  <si>
    <t>REMISION 1010 ACEITE CRUDO DE VISCAINO OP SERGIO R</t>
  </si>
  <si>
    <t>REMISION 1014 ACEITE DESIDRATADO PARA ARCON MEXICALI OP DAVID</t>
  </si>
  <si>
    <t xml:space="preserve">REMISION 1017 ACEITE CRUDO DE JULIO ORTEGA </t>
  </si>
  <si>
    <t>REMISION 1018 ACEITE CRUDO DE JULIO ORTEGA</t>
  </si>
  <si>
    <t xml:space="preserve">REMISION 1019 ACEITE DESIDRTADO PARA PLANTA TECATE OP MANUEL </t>
  </si>
  <si>
    <t>REMISION 1021 ACEITE CRUDO DE MEXICALI OP DAVID</t>
  </si>
  <si>
    <t>REMISION 1026 ACEITE DESIDRATADO PARA TECATE OP DAVID</t>
  </si>
  <si>
    <t>REMISION 1027 ACEITE DESIDRTADO PARA MEXICALI OP DAVID</t>
  </si>
  <si>
    <t>REMISION 1028 ACEITE CRUDO DE MEXICALI OP LALO</t>
  </si>
  <si>
    <t xml:space="preserve">REMISON 1032 ACEITE CRUDO DE JULIO ORTEGA </t>
  </si>
  <si>
    <t>REMISION 1034 ACEITE CRUDO DE MEXICALI OP LALO</t>
  </si>
  <si>
    <t>04/04725</t>
  </si>
  <si>
    <t>REMISION 1036 ACEITE DESIDRATADO PARA MEXICALI OP LALO</t>
  </si>
  <si>
    <t xml:space="preserve">REMISION 1042 ACEITE CRUDO DE JULIO ORTEGA </t>
  </si>
  <si>
    <t xml:space="preserve">REMISION 1044 ACEITE CRUDO DE JULIO ORTEGA </t>
  </si>
  <si>
    <t xml:space="preserve">REMISION 1046 ACEITE DESIDRATADO PARA CHIHUAHUA OP </t>
  </si>
  <si>
    <t>TOTAL ENTRADAS/SALIDAS</t>
  </si>
  <si>
    <t>MOVIMIENTOS ABRIL 2024 EN ADELANTE. COMBUTEC</t>
  </si>
  <si>
    <t>EXISTENCIA PLANTA    ACEITE JAVIER EMPIEZA  REMISION 829</t>
  </si>
  <si>
    <t>REMISION 828 ACEITE CRUDO DE LENYN TIJUANA OP SERGIO</t>
  </si>
  <si>
    <t>REMISION 833 ACEITE CRUDO DE RAUL ERTI OP SERGIO</t>
  </si>
  <si>
    <t xml:space="preserve">   </t>
  </si>
  <si>
    <t>REMISION 834 ACEITE DESIDRATADO PARA URBAC  OP SERGIO</t>
  </si>
  <si>
    <t>REMISION 838 ACEITE CRUDO DE LENY OP SERGIO</t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</si>
  <si>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842</t>
    </r>
    <r>
      <rPr>
        <rFont val="Calibri"/>
        <color rgb="FF000000"/>
        <sz val="11.0"/>
      </rPr>
      <t>ACEITE CRUDO DE RAUL ERTI OP SERGIO</t>
    </r>
  </si>
  <si>
    <t>REMISION 844 ACEITE DESIDRATADO PARA TYARSA OP SERGIO</t>
  </si>
  <si>
    <r>
      <rPr>
        <rFont val="Calibri"/>
        <color rgb="FF000000"/>
        <sz val="11.0"/>
      </rPr>
      <t>REMISION</t>
    </r>
    <r>
      <rPr>
        <rFont val="Calibri"/>
        <color rgb="FF000000"/>
        <sz val="11.0"/>
      </rPr>
      <t xml:space="preserve">  845 </t>
    </r>
    <r>
      <rPr>
        <rFont val="Calibri"/>
        <color rgb="FF000000"/>
        <sz val="11.0"/>
      </rPr>
      <t>ACEITE CRUDO DE JAVIER TIJUANA OP SERGIO</t>
    </r>
  </si>
  <si>
    <t>REMISION 846 ACEITE DESIDRATADO PARA PLANTA OBREGON OP SERGIO</t>
  </si>
  <si>
    <t xml:space="preserve">REMISION  849 ACEITE CRUDO DE RAUL ERTI OP ALEXIS </t>
  </si>
  <si>
    <t>REMISION 850 ACEITE CRUDO DE LENIN TINUANA OP DROGADICTO</t>
  </si>
  <si>
    <t>REMISION 853 ACEITE DESIDRATDO PARA PLANTA JERSEY OP SERGIO</t>
  </si>
  <si>
    <t>REMISION 854 ACEITE DESIDRATADO PARA ROTTER OP FLUMENCIO</t>
  </si>
  <si>
    <t>REMISION 856 ACEITE DESIDRATADO PARA IXSA ENSENADA OP FLUMENSIO</t>
  </si>
  <si>
    <t>REMISION 857 ACEITE DESIDRATADO PARA PLANTA LA PAZ  OP MANY</t>
  </si>
  <si>
    <t>REMISION 858 ACEITE DESIDRATADO PARA TRITUASFALTOS OP FLUMENCIO</t>
  </si>
  <si>
    <t xml:space="preserve">REMISION 860 ACEITE DESIDRATADO PARA PLANTA OBREGON OP MARTIN </t>
  </si>
  <si>
    <t>REMISION 861 ACEITE DESIDRATADO PARA IXPALIA OP FLUMENCIO</t>
  </si>
  <si>
    <t>REMISION 862 ACEITE CRUDO DE LENYN OP FLUMEMCIO</t>
  </si>
  <si>
    <t>REMISION 865 ACEITE CRUDO DE RAUL ERTI OP FLUMENCIO</t>
  </si>
  <si>
    <t>REMSION 870 ACEITE DESIDRATADO PARA IXPALIA OP FLUMENCIO</t>
  </si>
  <si>
    <t>REMISION 871 ACEITE DESIDRATADO PARA TYARSA OP FLUMENCIO</t>
  </si>
  <si>
    <t>REMISION 872 ACEITE TRASPASO CALTER LA PAZ 19/08/24</t>
  </si>
  <si>
    <t>REMISION 873 ACEITE CRUDO DE SLRC ERNESTO OP FLUMENCIO</t>
  </si>
  <si>
    <t>REMISION 874 ACEITE CRUDO DE JAVIER TIJUANA OP FLUMENCIO</t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</si>
  <si>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875 </t>
    </r>
    <r>
      <rPr>
        <rFont val="Calibri"/>
        <color rgb="FF000000"/>
        <sz val="11.0"/>
      </rPr>
      <t>ACEITE CRUDO DE LENYN OP FLUMEMCIO</t>
    </r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</si>
  <si>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876  </t>
    </r>
    <r>
      <rPr>
        <rFont val="Calibri"/>
        <color rgb="FF000000"/>
        <sz val="11.0"/>
      </rPr>
      <t>ACEITE CRUDO DE PRODY OP SERGIO</t>
    </r>
  </si>
  <si>
    <t>REMISION 878 SOLVENTE DE PRODY TOTES OP SERGIO</t>
  </si>
  <si>
    <t>REMISION 882 ACEITE CRUDO DE RAUL ERTI OP FLUMENCIO</t>
  </si>
  <si>
    <t>02/10724</t>
  </si>
  <si>
    <t>REMISION 885 ACEITE CRUDO DE PRODY  FLUMENCIO</t>
  </si>
  <si>
    <t>REMISION 886 ACEITE DESIDRATADO PARA DAER ROSARITO OP FLUMENCIO</t>
  </si>
  <si>
    <t>REMISION 887 ACEITE DESIDRATADO PARA TYARSA OP SERGIO</t>
  </si>
  <si>
    <t>REMISION 889 ACEITE CRUDO DE RAUL ERTI OP SERGIO</t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</si>
  <si>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 901    </t>
    </r>
    <r>
      <rPr>
        <rFont val="Calibri"/>
        <color rgb="FF000000"/>
        <sz val="11.0"/>
      </rPr>
      <t xml:space="preserve">ACEITE CRUDO DE LENYN OP SERGIO </t>
    </r>
  </si>
  <si>
    <t>REMISION 902 ACEITE DESIDRATADO PARA JERSEY OP SERGIO</t>
  </si>
  <si>
    <t xml:space="preserve">ACEITE PARA TANQUE QUEMADORES </t>
  </si>
  <si>
    <t>REMISION 903 ACEITE CRUDO DE RAUL ERTI OP SERGIO</t>
  </si>
  <si>
    <t>REMISION 903 ACEITE DESIIDRATADO PARA URBAC OP SERGIO</t>
  </si>
  <si>
    <t xml:space="preserve">TRASPASO ACEITE DE CALTER  OBREGON A TIJUANA </t>
  </si>
  <si>
    <t>REMISION 906 ACEITE CRUDO DE PUNTO NORTE OP OMAR</t>
  </si>
  <si>
    <t>REMISION 908 ACEITE DESIDRATADO PARA TYARSA OP SERGIO</t>
  </si>
  <si>
    <t>REMISION 909 ACEITE CRUD0 DE LENIN OP SERGIO</t>
  </si>
  <si>
    <t>REMISION 910 ACEITE CRUDO DE PUNTO NORTE OP OMAR</t>
  </si>
  <si>
    <t>REMISION 911 ACEITE DESIDRATADO PARA IXSA ENSENADA OP FERNANDO</t>
  </si>
  <si>
    <t>REMISION 914 ACEITE DESIDRATADO PARA ROTTER OP FERNANDO</t>
  </si>
  <si>
    <t>REMISION 916 ACEITE CRUDO DE LENIN TIJUANA OP FERNANDO</t>
  </si>
  <si>
    <t>REMISION 920 ACEITE CRUDO DE RAUL OP FERNANDO</t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</si>
  <si>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921</t>
    </r>
    <r>
      <rPr>
        <rFont val="Calibri"/>
        <color rgb="FF000000"/>
        <sz val="11.0"/>
      </rPr>
      <t>ACEITE CRUDO DE SLRC  OP FERNANDO</t>
    </r>
  </si>
  <si>
    <t>REMISION 922 ACEITE DESIDRATADO PARA TYARSA OP FERNANDO</t>
  </si>
  <si>
    <r>
      <rPr>
        <rFont val="Calibri"/>
        <color rgb="FF000000"/>
        <sz val="11.0"/>
      </rPr>
      <t>REMISION</t>
    </r>
    <r>
      <rPr>
        <rFont val="Calibri"/>
        <color rgb="FFFF0000"/>
        <sz val="11.0"/>
      </rPr>
      <t xml:space="preserve"> 924 </t>
    </r>
    <r>
      <rPr>
        <rFont val="Calibri"/>
        <color rgb="FF000000"/>
        <sz val="11.0"/>
      </rPr>
      <t>ACEITE CRUDO DE JAVIER  OP FERNANDO</t>
    </r>
  </si>
  <si>
    <t>REMISION 925 ACEITE DESIDRATADO PARA PLANTA LA PAZ</t>
  </si>
  <si>
    <t>REMISION 926 ACEITE CRUDO DE PUNTO NORTE</t>
  </si>
  <si>
    <t xml:space="preserve">REMISION 928 ACEITE DESIDRATADO PARA JERSEY </t>
  </si>
  <si>
    <t>REMISION 929 ACEITE CRUDO DE JAVIER TIJUANA OP SERGIO</t>
  </si>
  <si>
    <t>REMISION 933 ACEITE DESIDRATADO PARA TYARSA OP SERGIO</t>
  </si>
  <si>
    <t>REMISION 939 ACEITE DESIDRATADO PARA PLANTA ROSARITO</t>
  </si>
  <si>
    <t>REMISION 943 ACEITE DESIDRATADO PARA IXSA ENSENADA OP SERGIO</t>
  </si>
  <si>
    <t>REMISION 944 ACEITE CRUDO DE PUNTO NORTE OP OMAR</t>
  </si>
  <si>
    <t>REMISION 945 ACEITE CRUDO DE JAVIER TIJUANA OP SERGIO</t>
  </si>
  <si>
    <t>REMISION 947 ACEITE DESIDRATADO PARA IXPALIA OP SERGIO</t>
  </si>
  <si>
    <t>REMISION 953 ACEITE DESIDRATADO PARA TYARSA OP RAMIRO</t>
  </si>
  <si>
    <t>REMISION 956 ACEITE CRUDO DE JAVIER TIJUANA OP SERGIO</t>
  </si>
  <si>
    <t>REMISION 957 ACEITE DESIDRTADO PARA ROTTER OP SERGIO</t>
  </si>
  <si>
    <t>REMISION 958 ACEITE CRUDO DE PUNTO NORTE</t>
  </si>
  <si>
    <t>REMISION 960 ACEITE CRUDO DE HERNESTO SAN  LUIS OP SERGIO</t>
  </si>
  <si>
    <t>REMISION 961 ACEITE DESIDRATADO PARA JERSEY OP SERGIO</t>
  </si>
  <si>
    <t>REMISION 962 ACEITE DESIDRATADO PARA URBAC OP SERGIO</t>
  </si>
  <si>
    <t>REMISION 964 ACEITE DESIDRATADO PARA JERSEY OP SERGIO</t>
  </si>
  <si>
    <t>REMISION 965 ACEITE CRUDO DE JAVIER TIJUANA OP SERGIO</t>
  </si>
  <si>
    <t>REMISION 967 ACEITE CRUDO DE PRODY OP SERGIO</t>
  </si>
  <si>
    <t>REMISION 970 ACEITE DESIDRATDO PARA JERSY OP SERGIO</t>
  </si>
  <si>
    <t>REMISION 971 ACEITE DESIIDRATADO PARA TYARSA OP SERGIO</t>
  </si>
  <si>
    <t>REMISION 972 ACEITE CRUDO DE PUNTO NORTE OP DANIEL</t>
  </si>
  <si>
    <t>REMISION 973 ACEITE CRUDO DE PRODY OP SERGIO</t>
  </si>
  <si>
    <t>REMISION 977 ACEITE DESIDRATADO PARA URBAC OP SERGIO R</t>
  </si>
  <si>
    <t>REMISION 979 ACEITE DESIDRATADO PARA JERSEY OP SERGIO R</t>
  </si>
  <si>
    <t>REMSION 980 ACEITE DESIDRATADO PARA JERSEY OP SERGIO R</t>
  </si>
  <si>
    <t>REMISION 983 ACEITE CRUDO DE JAVIER OP SERGIO R</t>
  </si>
  <si>
    <t>REMISION 987 ACEITE DESIDRATADO PARA TYARSA OP SERGIO R</t>
  </si>
  <si>
    <t>REMISION 988 ACEITE DESIDRATADO PARA ROTTER OP SERGIO R</t>
  </si>
  <si>
    <t>REMISION 994 ACEITE DESIDRATADO  PARA JERSEY OP SERGIO R</t>
  </si>
  <si>
    <t>REMISION 996 ACEITE DESIDRATADO PARA IXSA ENSENADA OP SERGIO R</t>
  </si>
  <si>
    <t>REMISION 997 ACEITE CRUDO E MAGDALENA OP SERGIO Z</t>
  </si>
  <si>
    <t>REMISION 998 ACITE DESIDRATADO PARA JERSEY OP SERGIO Z</t>
  </si>
  <si>
    <t>REMISION 999 ACITE DESIDRATADO PARA ROTTER OP SERGIO Z</t>
  </si>
  <si>
    <t>REMISION 1000 ACITE DESIDRATADO PARA TYARSA OP SERGIO Z</t>
  </si>
  <si>
    <t>REMISION 1002 ACEITE CRUDO DE SAN LUIS RC OP RAMIRO</t>
  </si>
  <si>
    <t>REMISION 1004 ACEITE CRUDO DE PUNTO NORTE</t>
  </si>
  <si>
    <t xml:space="preserve">REMISION 1009 ACEITE DESIDRATADO PARA JERSEY OP MANUEL </t>
  </si>
  <si>
    <t>REMISION 1011 ACEITE CRUDO DE JAVIER TJ OP MANUEL G</t>
  </si>
  <si>
    <t>REMISION 1012 ACEITE DESIDRTADO PARA URBAC OP MANUEL G</t>
  </si>
  <si>
    <t>REMISION 1013 ACEITE CRUDO DE PUNTO NORTE OP OMAR</t>
  </si>
  <si>
    <t>REMISION 1015 ACEITE DESIDRATADO PARA TYARSA OP DAVID</t>
  </si>
  <si>
    <t>REMISION 1016 ACEITE DESIDRATADO PARA JERSEY OP DAVID</t>
  </si>
  <si>
    <t>REMISION 1020 ACEITE CRUDO DE JAVIER TIJUANA OP DAVID</t>
  </si>
  <si>
    <t>REMISION 1022 ACEITE DESIDRTADO PARA IXPALIA OP DAVID</t>
  </si>
  <si>
    <t>FACT1557</t>
  </si>
  <si>
    <t>REMISION 1023 ACEITE CRUDO DE SAN LUIS RC OP MANUEL</t>
  </si>
  <si>
    <t>REMISION 1024 ACEITE DESIDRATADO PARA TYARSA OP DAVID</t>
  </si>
  <si>
    <t>REMISION 1025 ACEITE DESIDRATADO PARA JERSEY OP MANUEL</t>
  </si>
  <si>
    <t>REMISION 1029 ACEITE CRUDO DE JAVIER TIJUANA OP DAVID</t>
  </si>
  <si>
    <t>REMISION 1030 ACEITE CRUDO DE PRODY OP DAVID</t>
  </si>
  <si>
    <t>REMISION 1031 ACEITE DESIDRATADO PARA ROTTER OP DAVID</t>
  </si>
  <si>
    <t>REMISION 1033 ACEITE DESIDRATADO PARA JERSEY OP DAVID</t>
  </si>
  <si>
    <t>REMISION 1035 ACEITE CRUDO DE LENIN TIJUANA OP DAVID</t>
  </si>
  <si>
    <t>REMISION 1037 ACEITE CRUDO DE RAUL ERTI OP DAVID</t>
  </si>
  <si>
    <t>REMISION 1038 ACEITE CRUDO DE PRODY OP DAVID</t>
  </si>
  <si>
    <t>08/04724</t>
  </si>
  <si>
    <t>REMISION 1039 ACEITE CRUDO DE PUNTO NORTE OP OMAR</t>
  </si>
  <si>
    <t>REMISION 1040 ACEITE CRUDO DE JAVIER OP DAVID</t>
  </si>
  <si>
    <t>REMISION 1041 ACEITE CRUDO DE LENIN OP DAVID</t>
  </si>
  <si>
    <t>REMISION 1045 ACEITE DESIDRATADO PARA IXSA OP DAVID</t>
  </si>
  <si>
    <t>MOVIMIENTOS mayo</t>
  </si>
  <si>
    <t>entrada</t>
  </si>
  <si>
    <t xml:space="preserve">REMISION 0468 COMBUSTOLEO DE CFE VIZCAINO OP JESUS </t>
  </si>
  <si>
    <t xml:space="preserve">EVAPORACION 25% </t>
  </si>
  <si>
    <t>REMISION 0481 MEZCLA COMBUSTOLEO PARA ZAHORI OP FERNANDO</t>
  </si>
  <si>
    <t>REMISION 0484 COMBUSTOLEO CRUDO DE VIZAINO OP JESUS JAIME</t>
  </si>
  <si>
    <t xml:space="preserve">EVAPORACION 10% </t>
  </si>
  <si>
    <t>REMISION 0485 COMBUSTOLEO DESHIDRATADO PARA OBREGON OP JESUS JAIME</t>
  </si>
  <si>
    <t>REMISION 0465 COMBUSTOLEO PRA FEVISA OP FERNANDO</t>
  </si>
  <si>
    <t>EVAPORACION REACTOR 30%</t>
  </si>
  <si>
    <t>REMISION 0491 COMBUSTOLEO PARA OBREGON</t>
  </si>
  <si>
    <t>REMISION 0506 MEZCLA ZAHORI OP RAMSES</t>
  </si>
  <si>
    <t>REMISION 0516 COMBUSTOLEO DESIDRATADO OP FERNANDO</t>
  </si>
  <si>
    <t>REMISION 0519 MEZCLA COMBUSTOLEO PARA ZAHORI OP FERNANDO</t>
  </si>
  <si>
    <t>TRASPASO DE CALTER FUELS AUT, CARLOS</t>
  </si>
  <si>
    <t>REMISION 0542 COMBUSTOLEO DESIDRATADO DE LA PAZ OP ROBERT</t>
  </si>
  <si>
    <t>REMISION 0546 COMBUSTOLEO DESIDRATADO PARA ZAHORI OP RAMSES</t>
  </si>
  <si>
    <t>REMSION 0552 COMBUSTOLEO DESIDRATADO HERMOSILLO OP ARIEL</t>
  </si>
  <si>
    <t>REMISION 0557 COMBUSTOLEO CRUDO PREVENIENTE DE OPERADOR AREL</t>
  </si>
  <si>
    <t>EVAPORACION 20% PROCESO</t>
  </si>
  <si>
    <t>REMISION 0575 COMBUSTOLEO CRUDO DE SAN CARLOS OP ARIEL</t>
  </si>
  <si>
    <t>EVAPORACION 30% PROCESO</t>
  </si>
  <si>
    <t>REMISION 0583 COMBUSTOLEO DESIDRATDO PARA MEZCLA ZAHORI</t>
  </si>
  <si>
    <t>REMISION 0592 COMBUSTOLEO CRUDO DE LA PAZ OP MANUEL</t>
  </si>
  <si>
    <t>EVAPORACION 45% PROCESO</t>
  </si>
  <si>
    <t xml:space="preserve">REMISION 607 COMBUSTOLEO  CRUDO DE VIZCAINO OP MANUEL </t>
  </si>
  <si>
    <t>EVAPORACION 40 % PROCESO</t>
  </si>
  <si>
    <t>REMIISION 613 COBUSTOLEO DESIDRATADO MEXCLA PARA FEVISA</t>
  </si>
  <si>
    <t>REMISION 618 MEZCLA COMBUSTOLEO  PARA ZAHORI</t>
  </si>
  <si>
    <t>REMISION 618  COMBUSTOLEO  PARA ZAHORI</t>
  </si>
  <si>
    <t>REMISION 621 COMBUSTOLEO DESIDRATADO PARA PLANTA OBREGON OP SERGIO</t>
  </si>
  <si>
    <t>REMISION 622 COMBUSTOLEO DESIDRATADO PARA PLANTA OBREGON OP GULLLERMO</t>
  </si>
  <si>
    <t>REMISION 634 COMBUSTOLEO CRUDO DE VIZCAINO OP GUILLERMO</t>
  </si>
  <si>
    <t>EVAPORACION MENOS EL 45%</t>
  </si>
  <si>
    <t>REMISION 642 COMBUSTOLEO MEZCLA ZAHORI OP ANTONIO</t>
  </si>
  <si>
    <t>REMISION 653 COMBUSTOLEO CRUDO DE VIZCAINO OP MANUEL</t>
  </si>
  <si>
    <t xml:space="preserve">EVAPORACION MENOS EL 30% </t>
  </si>
  <si>
    <t xml:space="preserve"> REMISION 685 MEZCLA COMBUSTOLEO PARA ZAHORI OP RAMSES</t>
  </si>
  <si>
    <t>REMISION 693 COMBUSTOLEO DESIDRATADO PARA PLANTA OBREGON OP EDUARDO</t>
  </si>
  <si>
    <t>REMISION 699 COMBUSTOLEO PARA MEZCLA ZAHORI OP RAMSES</t>
  </si>
  <si>
    <t>REMISION 708 COMBUSTOLEO PARA MEZCLA ZAHORI</t>
  </si>
  <si>
    <t>REMISION 729 COMBUSTOLEO PARA ZAHORI</t>
  </si>
  <si>
    <t>REMISION 742 MEZCLA COMBUSTOLEO PARA PLANTA OBREGON OP RAMSES</t>
  </si>
  <si>
    <t>REMISION 802 COMBUSTOLEO DESIDRATADO DE PLANTA LA PAZ OP MANY</t>
  </si>
  <si>
    <t>REMISION 815 COMBUSTOLEO DESIDRATADO PARA PLANTA OBREGON OP NUEVO</t>
  </si>
  <si>
    <t>ajuste lts</t>
  </si>
  <si>
    <t>REMISION 888 COMBUSTOLEO CRUDO CFE VIZCAINO</t>
  </si>
  <si>
    <t>EVAPORACION MENOS EL 35%</t>
  </si>
  <si>
    <t>REMISON 927 COMBUSTOLEO CRUDO DE CFE SAN CARLOS OP ARIEL</t>
  </si>
  <si>
    <t>REMISION 966 COMBUSTOLEO CRUDO DE OBREGON OP FERNANDO</t>
  </si>
  <si>
    <t>EVAPORACION MENOS EL 20%</t>
  </si>
  <si>
    <t>REMISION 974 COMBUSTOLEO CRUDO DE  VIZCAINO OP SERGIO Z</t>
  </si>
  <si>
    <t>EVAPORACION MENOS 30%</t>
  </si>
  <si>
    <t>REMISION 985 COMBUSTOLEO CRUDO DE LA PAZ OP SERGIO Z</t>
  </si>
  <si>
    <t>REMISION 986 COMBSTOLEO DESIDRATADO PARA PLANTA OBREGON OP SERGIO Z</t>
  </si>
  <si>
    <t>REMISION 1043 COMBUSTOLEO DESIDRATADO PARA OBREGON OP DAVID</t>
  </si>
  <si>
    <t>EXISTENCIA COMBUTEC</t>
  </si>
  <si>
    <t>REMISION 0015 SOLVENTE DE PICSA</t>
  </si>
  <si>
    <t>04/06723</t>
  </si>
  <si>
    <t>SALIDA EN REMICION             PARA DESHIDRATDO</t>
  </si>
  <si>
    <t>salida solvente para compacsa junto con remision 0024</t>
  </si>
  <si>
    <t>SALIDA SOLVENTE PARA COMPAVSA CON REMISION 0043</t>
  </si>
  <si>
    <t>SALIDA PARA COMPAVSA CON REMISION 0065</t>
  </si>
  <si>
    <t>REMISION 0075 SOLVENTE PARA TYARSA CON REMISION OO74</t>
  </si>
  <si>
    <t>REMISION 0082 SOLVENTE PARA CADENA ROTER EN CONJUNTO CON REMISION 0081</t>
  </si>
  <si>
    <t>SALIDA SOLVENTE COMPAVSA CON REMISION 0086</t>
  </si>
  <si>
    <t xml:space="preserve">solvente para pedido de roter,tyarsa,roma REMISION 0053 </t>
  </si>
  <si>
    <t xml:space="preserve">REMISION 0230 SOLVENTE CAJA SECA </t>
  </si>
  <si>
    <t xml:space="preserve">SOLVENTE </t>
  </si>
  <si>
    <t xml:space="preserve">REMISION 0225 SOLVENTE DE PICSA </t>
  </si>
  <si>
    <t xml:space="preserve">REMISION 0231 SOLVENTE PARA MEZCLA DE PRODUCTO ZAHORI </t>
  </si>
  <si>
    <t>REMISION 0248 SOLVENTE PARA MEZCLA DE PRODUCTO ZAHORI</t>
  </si>
  <si>
    <t>REMISION 0444 DIESEL SUCIO PROVEDOR PRODY</t>
  </si>
  <si>
    <t>DIESEL SUCIO</t>
  </si>
  <si>
    <t>REMISION 0450 DIESEL SUCIO PARA GLOBAL OTAY</t>
  </si>
  <si>
    <t>REMISION 0477 SOLVENTE DE TIJUNA</t>
  </si>
  <si>
    <t>REMISION 0490 SOLVENTE PARA ROMA OP RAMSES</t>
  </si>
  <si>
    <t>REMISION 0495 SOLVENTE PARA TYARSA OP RAMSES</t>
  </si>
  <si>
    <t>REMISION 0498 IXSA ENSENADA OP RAMSES</t>
  </si>
  <si>
    <t>REMISION 0497 SOVENTE ROTTER</t>
  </si>
  <si>
    <t>PURGAS DE SOLVENTE TK CONICO</t>
  </si>
  <si>
    <t>REMISION 932 ADITIVO P ACEITE DE PRODY OP SERGIO</t>
  </si>
  <si>
    <t>ADITIVO</t>
  </si>
  <si>
    <t>TOTAL</t>
  </si>
  <si>
    <t xml:space="preserve">  </t>
  </si>
  <si>
    <t xml:space="preserve">C.       A.      L.       T.          E         R.                                          F         U.      E          L </t>
  </si>
  <si>
    <t xml:space="preserve">TANQUES </t>
  </si>
  <si>
    <t>CAPACIDAD TKS</t>
  </si>
  <si>
    <t>PRODUCTO</t>
  </si>
  <si>
    <t>ACEITE  DESIDRATADO</t>
  </si>
  <si>
    <t xml:space="preserve">ACEITE  CRUDO </t>
  </si>
  <si>
    <t xml:space="preserve">COMBUSTOLEO CRUDO </t>
  </si>
  <si>
    <t>COMBUSTOLEO DESIDRATADO</t>
  </si>
  <si>
    <t>MESCLA ZAHORI</t>
  </si>
  <si>
    <t>COMBUSTOLEO</t>
  </si>
  <si>
    <t xml:space="preserve">2.   </t>
  </si>
  <si>
    <t>ACEITE DESIDRATADO</t>
  </si>
  <si>
    <t>4 TK ORIZONTAL</t>
  </si>
  <si>
    <t xml:space="preserve">COMBUSTOLEO </t>
  </si>
  <si>
    <t>ADITIVO PESADO</t>
  </si>
  <si>
    <t>ACEITE CRUDO</t>
  </si>
  <si>
    <t>14. TK ENCENADA INOXIDABLE</t>
  </si>
  <si>
    <t>DESIDRATADO</t>
  </si>
  <si>
    <t xml:space="preserve">15 TK ENCENADA INOXIDABLE </t>
  </si>
  <si>
    <t>DESIDRATDO</t>
  </si>
  <si>
    <t>16 TK ENCENADA INOXIDABLE  fuera</t>
  </si>
  <si>
    <t>AGUA CON ACEITE</t>
  </si>
  <si>
    <t xml:space="preserve">REACTOR 1 </t>
  </si>
  <si>
    <t xml:space="preserve">18. TANQUE CONICO </t>
  </si>
  <si>
    <t xml:space="preserve">TK COMBUS REACTOR </t>
  </si>
  <si>
    <t xml:space="preserve">TOTAL </t>
  </si>
  <si>
    <t xml:space="preserve">CRUDO Y ACEITE COMBUTEC </t>
  </si>
  <si>
    <t>PESO PIPA LALO 2 EJES VACIA</t>
  </si>
  <si>
    <t>15470 KG</t>
  </si>
  <si>
    <t>IMPRENTA</t>
  </si>
  <si>
    <t>No. TANQUE</t>
  </si>
  <si>
    <t>ALTO MTS</t>
  </si>
  <si>
    <t>LARGO MTS</t>
  </si>
  <si>
    <t xml:space="preserve">CAPACIDAD </t>
  </si>
  <si>
    <t>22 CMS</t>
  </si>
  <si>
    <t>12 CMS</t>
  </si>
  <si>
    <t>16 CMS</t>
  </si>
  <si>
    <t>55 CMS</t>
  </si>
  <si>
    <t>50,000 LTS</t>
  </si>
  <si>
    <t>TK No. 1</t>
  </si>
  <si>
    <t>ACEITE GASTADO</t>
  </si>
  <si>
    <t>ROMBO</t>
  </si>
  <si>
    <t>38,000 LTS</t>
  </si>
  <si>
    <t>TK No. 2</t>
  </si>
  <si>
    <t>15,000 LTS</t>
  </si>
  <si>
    <t>TK No. 3</t>
  </si>
  <si>
    <t>37,500 LTS</t>
  </si>
  <si>
    <t>TK No. 4</t>
  </si>
  <si>
    <t>26,000 LTS</t>
  </si>
  <si>
    <t>TK No. 5</t>
  </si>
  <si>
    <t>TK No. 6</t>
  </si>
  <si>
    <t>30,000 LTS</t>
  </si>
  <si>
    <t>TK No. 7</t>
  </si>
  <si>
    <t>20,000 LTS</t>
  </si>
  <si>
    <t>TK No. 8</t>
  </si>
  <si>
    <t>TK No. 9</t>
  </si>
  <si>
    <t>TK No. 10</t>
  </si>
  <si>
    <t>21,000 LTS</t>
  </si>
  <si>
    <t>TK No. 11</t>
  </si>
  <si>
    <t>19,000 LTS</t>
  </si>
  <si>
    <t>TK No. 12</t>
  </si>
  <si>
    <t>TK No. 13</t>
  </si>
  <si>
    <t>37,000 LTS</t>
  </si>
  <si>
    <t>TK No. 14</t>
  </si>
  <si>
    <t>TK No. 15</t>
  </si>
  <si>
    <t>9,000 LTS</t>
  </si>
  <si>
    <t xml:space="preserve">TK No. 16 </t>
  </si>
  <si>
    <t>4,000 LTS</t>
  </si>
  <si>
    <t>TK No. 17</t>
  </si>
  <si>
    <t>35,000 LTS</t>
  </si>
  <si>
    <t>TK No.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</si>
</sst>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yy"/>
    <numFmt numFmtId="166" formatCode="dd/mm/yyyy"/>
    <numFmt numFmtId="167" formatCode="dd/mm/yy"/>
    <numFmt numFmtId="168" formatCode="d/m/yy"/>
  </numFmts>
  <fonts count="38">
    <font>
      <sz val="11.0"/>
      <color theme="1"/>
      <name val="Calibri"/>
      <scheme val="minor"/>
    </font>
    <font>
      <sz val="29.0"/>
      <color theme="1"/>
      <name val="Calibri"/>
    </font>
    <font>
      <sz val="11.0"/>
      <color theme="1"/>
      <name val="Calibri"/>
    </font>
    <font>
      <b/>
      <sz val="29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0.0"/>
      <color theme="1"/>
      <name val="Arial"/>
    </font>
    <font>
      <sz val="11.0"/>
      <color rgb="FFFF0000"/>
      <name val="Calibri"/>
    </font>
    <font>
      <sz val="11.0"/>
      <color rgb="FF000000"/>
      <name val="Calibri"/>
    </font>
    <font>
      <sz val="10.0"/>
      <color rgb="FFFF0000"/>
      <name val="Arial"/>
    </font>
    <font>
      <color rgb="FFFF0000"/>
      <name val="Calibri"/>
      <scheme val="minor"/>
    </font>
    <font>
      <color rgb="FF000000"/>
      <name val="Calibri"/>
      <scheme val="minor"/>
    </font>
    <font>
      <sz val="11.0"/>
      <color rgb="FF1C4587"/>
      <name val="Calibri"/>
    </font>
    <font>
      <sz val="10.0"/>
      <color rgb="FF1C4587"/>
      <name val="Arial"/>
    </font>
    <font>
      <b/>
      <color theme="1"/>
      <name val="Calibri"/>
      <scheme val="minor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Docs-Calibri"/>
    </font>
    <font>
      <b/>
      <sz val="11.0"/>
      <color rgb="FFFF0000"/>
      <name val="Arial"/>
    </font>
    <font>
      <sz val="11.0"/>
      <color rgb="FFFF0000"/>
      <name val="Arial"/>
    </font>
    <font>
      <sz val="11.0"/>
      <color rgb="FF0000FF"/>
      <name val="Calibri"/>
    </font>
    <font>
      <color rgb="FF434343"/>
      <name val="Calibri"/>
      <scheme val="minor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color rgb="FF000000"/>
      <name val="Arial"/>
    </font>
    <font>
      <b/>
      <sz val="16.0"/>
      <color theme="1"/>
      <name val="Calibri"/>
      <scheme val="minor"/>
    </font>
    <font>
      <b/>
      <sz val="15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Arial"/>
    </font>
    <font>
      <b/>
      <color rgb="FFFF0000"/>
      <name val="Calibri"/>
      <scheme val="minor"/>
    </font>
    <font>
      <color rgb="FFFF0000"/>
      <name val="Arial"/>
    </font>
    <font>
      <b/>
      <color theme="1"/>
      <name val="Arial"/>
    </font>
    <font>
      <b/>
      <sz val="15.0"/>
      <color rgb="FFFF0000"/>
      <name val="Calibri"/>
      <scheme val="minor"/>
    </font>
    <font>
      <b/>
      <sz val="16.0"/>
      <color rgb="FFFF0000"/>
      <name val="Calibri"/>
      <scheme val="minor"/>
    </font>
    <font>
      <b/>
      <sz val="22.0"/>
      <color rgb="FFFF0000"/>
      <name val="Calibri"/>
      <scheme val="minor"/>
    </font>
    <font>
      <b/>
      <sz val="21.0"/>
      <color rgb="FFFF0000"/>
      <name val="Calibri"/>
      <scheme val="minor"/>
    </font>
    <font>
      <sz val="10.0"/>
      <color theme="1"/>
      <name val="Calibri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3" fontId="3" numFmtId="0" xfId="0" applyAlignment="1" applyBorder="1" applyFill="1" applyFont="1">
      <alignment horizontal="center" readingOrder="0" vertical="bottom"/>
    </xf>
    <xf borderId="1" fillId="3" fontId="3" numFmtId="3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readingOrder="0" vertical="bottom"/>
    </xf>
    <xf borderId="1" fillId="4" fontId="3" numFmtId="3" xfId="0" applyAlignment="1" applyBorder="1" applyFont="1" applyNumberFormat="1">
      <alignment horizontal="center" vertical="bottom"/>
    </xf>
    <xf borderId="1" fillId="5" fontId="3" numFmtId="0" xfId="0" applyAlignment="1" applyBorder="1" applyFill="1" applyFont="1">
      <alignment horizontal="center" readingOrder="0" vertical="bottom"/>
    </xf>
    <xf borderId="1" fillId="5" fontId="3" numFmtId="3" xfId="0" applyAlignment="1" applyBorder="1" applyFont="1" applyNumberFormat="1">
      <alignment horizontal="center" vertical="bottom"/>
    </xf>
    <xf borderId="1" fillId="6" fontId="3" numFmtId="0" xfId="0" applyAlignment="1" applyBorder="1" applyFill="1" applyFont="1">
      <alignment horizontal="center" readingOrder="0" vertical="bottom"/>
    </xf>
    <xf borderId="1" fillId="6" fontId="3" numFmtId="3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readingOrder="1" shrinkToFit="0" wrapText="1"/>
    </xf>
    <xf borderId="2" fillId="0" fontId="6" numFmtId="0" xfId="0" applyBorder="1" applyFont="1"/>
    <xf borderId="3" fillId="0" fontId="6" numFmtId="0" xfId="0" applyBorder="1" applyFont="1"/>
    <xf borderId="0" fillId="0" fontId="4" numFmtId="0" xfId="0" applyAlignment="1" applyFont="1">
      <alignment horizontal="center"/>
    </xf>
    <xf borderId="4" fillId="7" fontId="5" numFmtId="0" xfId="0" applyAlignment="1" applyBorder="1" applyFill="1" applyFont="1">
      <alignment horizontal="center" readingOrder="1" shrinkToFit="0" wrapText="1"/>
    </xf>
    <xf borderId="0" fillId="7" fontId="4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 readingOrder="1" shrinkToFit="0" wrapText="1"/>
    </xf>
    <xf borderId="1" fillId="0" fontId="2" numFmtId="0" xfId="0" applyAlignment="1" applyBorder="1" applyFont="1">
      <alignment horizontal="center" readingOrder="1" shrinkToFit="0" wrapText="1"/>
    </xf>
    <xf borderId="1" fillId="0" fontId="7" numFmtId="3" xfId="0" applyAlignment="1" applyBorder="1" applyFont="1" applyNumberFormat="1">
      <alignment horizontal="left" readingOrder="1" shrinkToFit="0" wrapText="1"/>
    </xf>
    <xf borderId="1" fillId="0" fontId="2" numFmtId="0" xfId="0" applyAlignment="1" applyBorder="1" applyFont="1">
      <alignment horizontal="left" readingOrder="1" shrinkToFit="0" wrapText="1"/>
    </xf>
    <xf borderId="1" fillId="0" fontId="5" numFmtId="3" xfId="0" applyAlignment="1" applyBorder="1" applyFont="1" applyNumberFormat="1">
      <alignment horizontal="left" readingOrder="1" shrinkToFit="0" wrapText="1"/>
    </xf>
    <xf borderId="1" fillId="0" fontId="2" numFmtId="165" xfId="0" applyAlignment="1" applyBorder="1" applyFont="1" applyNumberFormat="1">
      <alignment horizontal="center" readingOrder="1" shrinkToFit="0" wrapText="1"/>
    </xf>
    <xf borderId="1" fillId="0" fontId="8" numFmtId="0" xfId="0" applyAlignment="1" applyBorder="1" applyFont="1">
      <alignment horizontal="center" readingOrder="1" shrinkToFit="0" wrapText="1"/>
    </xf>
    <xf borderId="1" fillId="0" fontId="2" numFmtId="0" xfId="0" applyAlignment="1" applyBorder="1" applyFont="1">
      <alignment horizontal="left" readingOrder="1" shrinkToFit="0" wrapText="1"/>
    </xf>
    <xf borderId="1" fillId="0" fontId="8" numFmtId="0" xfId="0" applyAlignment="1" applyBorder="1" applyFont="1">
      <alignment horizontal="left" readingOrder="1" shrinkToFit="0" wrapText="1"/>
    </xf>
    <xf borderId="1" fillId="0" fontId="8" numFmtId="165" xfId="0" applyAlignment="1" applyBorder="1" applyFont="1" applyNumberFormat="1">
      <alignment horizontal="center" readingOrder="1" shrinkToFit="0" wrapText="1"/>
    </xf>
    <xf borderId="1" fillId="0" fontId="9" numFmtId="0" xfId="0" applyAlignment="1" applyBorder="1" applyFont="1">
      <alignment horizontal="center" readingOrder="1" shrinkToFit="0" wrapText="1"/>
    </xf>
    <xf borderId="1" fillId="0" fontId="8" numFmtId="164" xfId="0" applyAlignment="1" applyBorder="1" applyFont="1" applyNumberFormat="1">
      <alignment horizontal="center" readingOrder="1" shrinkToFit="0" wrapText="1"/>
    </xf>
    <xf borderId="1" fillId="0" fontId="10" numFmtId="0" xfId="0" applyAlignment="1" applyBorder="1" applyFont="1">
      <alignment horizontal="left" readingOrder="1" shrinkToFit="0" wrapText="1"/>
    </xf>
    <xf borderId="0" fillId="0" fontId="11" numFmtId="0" xfId="0" applyFont="1"/>
    <xf borderId="1" fillId="0" fontId="2" numFmtId="0" xfId="0" applyAlignment="1" applyBorder="1" applyFont="1">
      <alignment horizontal="center" readingOrder="1" shrinkToFit="0" wrapText="1"/>
    </xf>
    <xf borderId="1" fillId="0" fontId="7" numFmtId="0" xfId="0" applyAlignment="1" applyBorder="1" applyFont="1">
      <alignment horizontal="left" readingOrder="1" shrinkToFit="0" wrapText="1"/>
    </xf>
    <xf borderId="1" fillId="0" fontId="8" numFmtId="166" xfId="0" applyAlignment="1" applyBorder="1" applyFont="1" applyNumberFormat="1">
      <alignment horizontal="center" readingOrder="1" shrinkToFit="0" wrapText="1"/>
    </xf>
    <xf borderId="1" fillId="0" fontId="9" numFmtId="165" xfId="0" applyAlignment="1" applyBorder="1" applyFont="1" applyNumberFormat="1">
      <alignment horizontal="center" readingOrder="1" shrinkToFit="0" wrapText="1"/>
    </xf>
    <xf borderId="1" fillId="0" fontId="9" numFmtId="164" xfId="0" applyAlignment="1" applyBorder="1" applyFont="1" applyNumberFormat="1">
      <alignment horizontal="center" readingOrder="1" shrinkToFit="0" wrapText="1"/>
    </xf>
    <xf borderId="1" fillId="0" fontId="10" numFmtId="3" xfId="0" applyAlignment="1" applyBorder="1" applyFont="1" applyNumberFormat="1">
      <alignment horizontal="left" readingOrder="1" shrinkToFit="0" wrapText="1"/>
    </xf>
    <xf borderId="1" fillId="0" fontId="8" numFmtId="167" xfId="0" applyAlignment="1" applyBorder="1" applyFont="1" applyNumberFormat="1">
      <alignment horizontal="center" readingOrder="1" shrinkToFit="0" wrapText="1"/>
    </xf>
    <xf borderId="1" fillId="0" fontId="2" numFmtId="166" xfId="0" applyAlignment="1" applyBorder="1" applyFont="1" applyNumberFormat="1">
      <alignment horizontal="center" readingOrder="1" shrinkToFit="0" wrapText="1"/>
    </xf>
    <xf borderId="1" fillId="0" fontId="2" numFmtId="167" xfId="0" applyAlignment="1" applyBorder="1" applyFont="1" applyNumberFormat="1">
      <alignment horizontal="center" readingOrder="1" shrinkToFit="0" wrapText="1"/>
    </xf>
    <xf borderId="1" fillId="0" fontId="2" numFmtId="168" xfId="0" applyAlignment="1" applyBorder="1" applyFont="1" applyNumberFormat="1">
      <alignment horizontal="center" readingOrder="1" shrinkToFit="0" wrapText="1"/>
    </xf>
    <xf borderId="1" fillId="0" fontId="8" numFmtId="168" xfId="0" applyAlignment="1" applyBorder="1" applyFont="1" applyNumberFormat="1">
      <alignment horizontal="center" readingOrder="1" shrinkToFit="0" wrapText="1"/>
    </xf>
    <xf borderId="1" fillId="0" fontId="7" numFmtId="0" xfId="0" applyAlignment="1" applyBorder="1" applyFont="1">
      <alignment horizontal="left" readingOrder="1" shrinkToFit="0" wrapText="1"/>
    </xf>
    <xf borderId="1" fillId="0" fontId="4" numFmtId="167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1" numFmtId="167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center" readingOrder="0" shrinkToFit="0" wrapText="1"/>
    </xf>
    <xf borderId="1" fillId="0" fontId="4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1" fillId="0" fontId="13" numFmtId="164" xfId="0" applyAlignment="1" applyBorder="1" applyFont="1" applyNumberFormat="1">
      <alignment horizontal="center" readingOrder="1" shrinkToFit="0" wrapText="1"/>
    </xf>
    <xf borderId="1" fillId="0" fontId="13" numFmtId="0" xfId="0" applyAlignment="1" applyBorder="1" applyFont="1">
      <alignment horizontal="center" readingOrder="1" shrinkToFit="0" wrapText="1"/>
    </xf>
    <xf borderId="1" fillId="0" fontId="14" numFmtId="0" xfId="0" applyAlignment="1" applyBorder="1" applyFont="1">
      <alignment horizontal="left" readingOrder="1" shrinkToFit="0" wrapText="1"/>
    </xf>
    <xf borderId="0" fillId="0" fontId="15" numFmtId="0" xfId="0" applyAlignment="1" applyFont="1">
      <alignment readingOrder="0"/>
    </xf>
    <xf borderId="0" fillId="0" fontId="15" numFmtId="0" xfId="0" applyFont="1"/>
    <xf borderId="5" fillId="0" fontId="16" numFmtId="0" xfId="0" applyAlignment="1" applyBorder="1" applyFont="1">
      <alignment horizontal="center" readingOrder="1" shrinkToFit="0" wrapText="1"/>
    </xf>
    <xf borderId="0" fillId="0" fontId="5" numFmtId="0" xfId="0" applyAlignment="1" applyFont="1">
      <alignment horizontal="center" readingOrder="1" shrinkToFit="0" wrapText="1"/>
    </xf>
    <xf borderId="4" fillId="0" fontId="16" numFmtId="0" xfId="0" applyAlignment="1" applyBorder="1" applyFont="1">
      <alignment horizontal="center" readingOrder="1" shrinkToFit="0" vertical="center" wrapText="1"/>
    </xf>
    <xf borderId="4" fillId="0" fontId="16" numFmtId="4" xfId="0" applyAlignment="1" applyBorder="1" applyFont="1" applyNumberFormat="1">
      <alignment horizontal="center" readingOrder="1" shrinkToFit="0" vertical="center" wrapText="1"/>
    </xf>
    <xf borderId="0" fillId="0" fontId="5" numFmtId="0" xfId="0" applyAlignment="1" applyFont="1">
      <alignment horizontal="center" readingOrder="1" shrinkToFit="0" wrapText="1"/>
    </xf>
    <xf borderId="1" fillId="5" fontId="2" numFmtId="0" xfId="0" applyAlignment="1" applyBorder="1" applyFont="1">
      <alignment horizontal="center" readingOrder="1" shrinkToFit="0" wrapText="1"/>
    </xf>
    <xf borderId="1" fillId="0" fontId="2" numFmtId="4" xfId="0" applyAlignment="1" applyBorder="1" applyFont="1" applyNumberFormat="1">
      <alignment horizontal="center" readingOrder="1" shrinkToFit="0" wrapText="1"/>
    </xf>
    <xf borderId="0" fillId="0" fontId="5" numFmtId="164" xfId="0" applyAlignment="1" applyFont="1" applyNumberFormat="1">
      <alignment horizontal="left" readingOrder="1" shrinkToFit="0" wrapText="1"/>
    </xf>
    <xf borderId="0" fillId="0" fontId="17" numFmtId="164" xfId="0" applyAlignment="1" applyFont="1" applyNumberFormat="1">
      <alignment horizontal="left" readingOrder="1" shrinkToFit="0" wrapText="1"/>
    </xf>
    <xf borderId="0" fillId="8" fontId="18" numFmtId="167" xfId="0" applyAlignment="1" applyFill="1" applyFont="1" applyNumberFormat="1">
      <alignment horizontal="center"/>
    </xf>
    <xf borderId="0" fillId="0" fontId="17" numFmtId="0" xfId="0" applyAlignment="1" applyFont="1">
      <alignment horizontal="left" readingOrder="1" shrinkToFit="0" wrapText="1"/>
    </xf>
    <xf borderId="0" fillId="0" fontId="17" numFmtId="166" xfId="0" applyAlignment="1" applyFont="1" applyNumberFormat="1">
      <alignment horizontal="left" readingOrder="1" shrinkToFit="0" wrapText="1"/>
    </xf>
    <xf borderId="0" fillId="0" fontId="19" numFmtId="164" xfId="0" applyAlignment="1" applyFont="1" applyNumberFormat="1">
      <alignment horizontal="left" readingOrder="1" shrinkToFit="0" wrapText="1"/>
    </xf>
    <xf borderId="0" fillId="8" fontId="9" numFmtId="167" xfId="0" applyAlignment="1" applyFont="1" applyNumberFormat="1">
      <alignment horizontal="center" readingOrder="0"/>
    </xf>
    <xf borderId="1" fillId="0" fontId="20" numFmtId="0" xfId="0" applyAlignment="1" applyBorder="1" applyFont="1">
      <alignment horizontal="center" readingOrder="1" shrinkToFit="0" wrapText="1"/>
    </xf>
    <xf borderId="1" fillId="0" fontId="20" numFmtId="164" xfId="0" applyAlignment="1" applyBorder="1" applyFont="1" applyNumberFormat="1">
      <alignment horizontal="center" readingOrder="1" shrinkToFit="0" wrapText="1"/>
    </xf>
    <xf borderId="0" fillId="0" fontId="16" numFmtId="164" xfId="0" applyAlignment="1" applyFont="1" applyNumberFormat="1">
      <alignment horizontal="left" readingOrder="1" shrinkToFit="0" wrapText="1"/>
    </xf>
    <xf borderId="1" fillId="0" fontId="4" numFmtId="0" xfId="0" applyAlignment="1" applyBorder="1" applyFont="1">
      <alignment horizontal="center" readingOrder="0"/>
    </xf>
    <xf borderId="0" fillId="0" fontId="16" numFmtId="0" xfId="0" applyAlignment="1" applyFont="1">
      <alignment horizontal="left" readingOrder="1" shrinkToFit="0" wrapText="1"/>
    </xf>
    <xf borderId="0" fillId="0" fontId="5" numFmtId="0" xfId="0" applyAlignment="1" applyFont="1">
      <alignment horizontal="left" readingOrder="1" shrinkToFit="0" wrapText="1"/>
    </xf>
    <xf borderId="1" fillId="8" fontId="21" numFmtId="167" xfId="0" applyAlignment="1" applyBorder="1" applyFont="1" applyNumberFormat="1">
      <alignment horizontal="center" readingOrder="1" shrinkToFit="0" wrapText="1"/>
    </xf>
    <xf borderId="1" fillId="0" fontId="21" numFmtId="0" xfId="0" applyAlignment="1" applyBorder="1" applyFont="1">
      <alignment horizontal="center" readingOrder="1" shrinkToFit="0" wrapText="1"/>
    </xf>
    <xf borderId="1" fillId="8" fontId="21" numFmtId="0" xfId="0" applyAlignment="1" applyBorder="1" applyFont="1">
      <alignment horizontal="center" readingOrder="1" shrinkToFit="0" wrapText="1"/>
    </xf>
    <xf borderId="1" fillId="0" fontId="12" numFmtId="167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22" numFmtId="167" xfId="0" applyAlignment="1" applyBorder="1" applyFont="1" applyNumberFormat="1">
      <alignment horizontal="center" readingOrder="0"/>
    </xf>
    <xf borderId="1" fillId="0" fontId="22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center" readingOrder="0" shrinkToFit="0" wrapText="1"/>
    </xf>
    <xf borderId="1" fillId="0" fontId="23" numFmtId="0" xfId="0" applyAlignment="1" applyBorder="1" applyFont="1">
      <alignment horizontal="center" readingOrder="1" shrinkToFit="0" wrapText="1"/>
    </xf>
    <xf borderId="1" fillId="0" fontId="24" numFmtId="0" xfId="0" applyAlignment="1" applyBorder="1" applyFont="1">
      <alignment horizontal="center" readingOrder="1" shrinkToFit="0" wrapText="1"/>
    </xf>
    <xf borderId="1" fillId="0" fontId="23" numFmtId="0" xfId="0" applyAlignment="1" applyBorder="1" applyFont="1">
      <alignment horizontal="center" readingOrder="1" shrinkToFit="0" wrapText="1"/>
    </xf>
    <xf borderId="1" fillId="0" fontId="4" numFmtId="168" xfId="0" applyAlignment="1" applyBorder="1" applyFont="1" applyNumberFormat="1">
      <alignment horizontal="center" readingOrder="0"/>
    </xf>
    <xf borderId="1" fillId="0" fontId="25" numFmtId="0" xfId="0" applyAlignment="1" applyBorder="1" applyFont="1">
      <alignment horizontal="center" readingOrder="1" shrinkToFit="0" wrapText="1"/>
    </xf>
    <xf borderId="1" fillId="0" fontId="11" numFmtId="168" xfId="0" applyAlignment="1" applyBorder="1" applyFont="1" applyNumberFormat="1">
      <alignment horizontal="center" readingOrder="0"/>
    </xf>
    <xf borderId="1" fillId="8" fontId="4" numFmtId="167" xfId="0" applyAlignment="1" applyBorder="1" applyFont="1" applyNumberFormat="1">
      <alignment horizontal="center" readingOrder="0"/>
    </xf>
    <xf borderId="1" fillId="8" fontId="12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readingOrder="1" shrinkToFit="0" wrapText="1"/>
    </xf>
    <xf borderId="1" fillId="8" fontId="11" numFmtId="167" xfId="0" applyAlignment="1" applyBorder="1" applyFont="1" applyNumberFormat="1">
      <alignment horizontal="center" readingOrder="0"/>
    </xf>
    <xf borderId="1" fillId="8" fontId="11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 readingOrder="1" shrinkToFit="0" wrapText="1"/>
    </xf>
    <xf borderId="1" fillId="0" fontId="4" numFmtId="167" xfId="0" applyAlignment="1" applyBorder="1" applyFont="1" applyNumberFormat="1">
      <alignment horizontal="center" readingOrder="0" shrinkToFit="0" wrapText="1"/>
    </xf>
    <xf borderId="1" fillId="0" fontId="11" numFmtId="167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readingOrder="1" shrinkToFit="0" wrapText="1"/>
    </xf>
    <xf borderId="1" fillId="0" fontId="9" numFmtId="164" xfId="0" applyAlignment="1" applyBorder="1" applyFont="1" applyNumberFormat="1">
      <alignment horizontal="left" readingOrder="1" shrinkToFit="0" wrapText="1"/>
    </xf>
    <xf borderId="1" fillId="0" fontId="25" numFmtId="0" xfId="0" applyAlignment="1" applyBorder="1" applyFont="1">
      <alignment horizontal="left" readingOrder="1" shrinkToFit="0" wrapText="1"/>
    </xf>
    <xf borderId="1" fillId="0" fontId="9" numFmtId="0" xfId="0" applyAlignment="1" applyBorder="1" applyFont="1">
      <alignment horizontal="left" readingOrder="1" shrinkToFit="0" wrapText="1"/>
    </xf>
    <xf borderId="1" fillId="0" fontId="16" numFmtId="3" xfId="0" applyAlignment="1" applyBorder="1" applyFont="1" applyNumberFormat="1">
      <alignment horizontal="left" readingOrder="1" shrinkToFit="0" wrapText="1"/>
    </xf>
    <xf borderId="1" fillId="0" fontId="9" numFmtId="165" xfId="0" applyAlignment="1" applyBorder="1" applyFont="1" applyNumberFormat="1">
      <alignment horizontal="left" readingOrder="1" shrinkToFit="0" wrapText="1"/>
    </xf>
    <xf borderId="1" fillId="0" fontId="9" numFmtId="0" xfId="0" applyAlignment="1" applyBorder="1" applyFont="1">
      <alignment horizontal="left" readingOrder="1" shrinkToFit="0" wrapText="1"/>
    </xf>
    <xf borderId="0" fillId="0" fontId="2" numFmtId="164" xfId="0" applyAlignment="1" applyFont="1" applyNumberFormat="1">
      <alignment horizontal="left" readingOrder="1" shrinkToFit="0" wrapText="1"/>
    </xf>
    <xf borderId="1" fillId="0" fontId="8" numFmtId="164" xfId="0" applyAlignment="1" applyBorder="1" applyFont="1" applyNumberFormat="1">
      <alignment horizontal="left" readingOrder="1" shrinkToFit="0" wrapText="1"/>
    </xf>
    <xf borderId="0" fillId="0" fontId="8" numFmtId="164" xfId="0" applyAlignment="1" applyFont="1" applyNumberFormat="1">
      <alignment horizontal="left" readingOrder="1" shrinkToFit="0" wrapText="1"/>
    </xf>
    <xf borderId="1" fillId="0" fontId="8" numFmtId="166" xfId="0" applyAlignment="1" applyBorder="1" applyFont="1" applyNumberFormat="1">
      <alignment horizontal="left" readingOrder="1" shrinkToFit="0" wrapText="1"/>
    </xf>
    <xf borderId="0" fillId="0" fontId="8" numFmtId="166" xfId="0" applyAlignment="1" applyFont="1" applyNumberFormat="1">
      <alignment horizontal="left" readingOrder="1" shrinkToFit="0" wrapText="1"/>
    </xf>
    <xf borderId="0" fillId="0" fontId="20" numFmtId="164" xfId="0" applyAlignment="1" applyFont="1" applyNumberFormat="1">
      <alignment horizontal="left" readingOrder="1" shrinkToFit="0" wrapText="1"/>
    </xf>
    <xf borderId="1" fillId="0" fontId="10" numFmtId="0" xfId="0" applyAlignment="1" applyBorder="1" applyFont="1">
      <alignment horizontal="left" readingOrder="1" shrinkToFit="0" wrapText="1"/>
    </xf>
    <xf borderId="0" fillId="0" fontId="9" numFmtId="164" xfId="0" applyAlignment="1" applyFont="1" applyNumberFormat="1">
      <alignment horizontal="left" readingOrder="1" shrinkToFit="0" wrapText="1"/>
    </xf>
    <xf borderId="1" fillId="0" fontId="8" numFmtId="167" xfId="0" applyAlignment="1" applyBorder="1" applyFont="1" applyNumberFormat="1">
      <alignment horizontal="left" readingOrder="1" shrinkToFit="0" wrapText="1"/>
    </xf>
    <xf borderId="1" fillId="0" fontId="8" numFmtId="0" xfId="0" applyAlignment="1" applyBorder="1" applyFont="1">
      <alignment horizontal="left" readingOrder="1" shrinkToFit="0" wrapText="1"/>
    </xf>
    <xf borderId="1" fillId="0" fontId="9" numFmtId="166" xfId="0" applyAlignment="1" applyBorder="1" applyFont="1" applyNumberFormat="1">
      <alignment horizontal="left" readingOrder="1" shrinkToFit="0" wrapText="1"/>
    </xf>
    <xf borderId="1" fillId="0" fontId="25" numFmtId="3" xfId="0" applyAlignment="1" applyBorder="1" applyFont="1" applyNumberFormat="1">
      <alignment horizontal="left" readingOrder="1" shrinkToFit="0" wrapText="1"/>
    </xf>
    <xf borderId="0" fillId="0" fontId="2" numFmtId="0" xfId="0" applyAlignment="1" applyFont="1">
      <alignment horizontal="left" readingOrder="1" shrinkToFit="0" wrapText="1"/>
    </xf>
    <xf borderId="0" fillId="0" fontId="8" numFmtId="0" xfId="0" applyAlignment="1" applyFont="1">
      <alignment horizontal="left" readingOrder="1" shrinkToFit="0" wrapText="1"/>
    </xf>
    <xf borderId="1" fillId="0" fontId="9" numFmtId="167" xfId="0" applyAlignment="1" applyBorder="1" applyFont="1" applyNumberFormat="1">
      <alignment horizontal="left" readingOrder="1" shrinkToFit="0" wrapText="1"/>
    </xf>
    <xf borderId="1" fillId="0" fontId="8" numFmtId="168" xfId="0" applyAlignment="1" applyBorder="1" applyFont="1" applyNumberFormat="1">
      <alignment horizontal="left" readingOrder="1" shrinkToFit="0" wrapText="1"/>
    </xf>
    <xf borderId="1" fillId="0" fontId="25" numFmtId="0" xfId="0" applyAlignment="1" applyBorder="1" applyFont="1">
      <alignment horizontal="left" readingOrder="1" shrinkToFit="0" wrapText="1"/>
    </xf>
    <xf borderId="6" fillId="9" fontId="5" numFmtId="0" xfId="0" applyAlignment="1" applyBorder="1" applyFill="1" applyFont="1">
      <alignment readingOrder="0"/>
    </xf>
    <xf borderId="6" fillId="9" fontId="5" numFmtId="0" xfId="0" applyBorder="1" applyFont="1"/>
    <xf borderId="7" fillId="0" fontId="5" numFmtId="0" xfId="0" applyAlignment="1" applyBorder="1" applyFont="1">
      <alignment horizontal="left" readingOrder="1" shrinkToFit="0" wrapText="1"/>
    </xf>
    <xf borderId="4" fillId="0" fontId="5" numFmtId="0" xfId="0" applyAlignment="1" applyBorder="1" applyFont="1">
      <alignment horizontal="center" readingOrder="1" shrinkToFit="0" wrapText="1"/>
    </xf>
    <xf borderId="4" fillId="0" fontId="5" numFmtId="0" xfId="0" applyAlignment="1" applyBorder="1" applyFont="1">
      <alignment horizontal="left" readingOrder="1" shrinkToFit="0" wrapText="1"/>
    </xf>
    <xf borderId="8" fillId="0" fontId="5" numFmtId="0" xfId="0" applyAlignment="1" applyBorder="1" applyFont="1">
      <alignment horizontal="left" readingOrder="1" shrinkToFit="0" wrapText="1"/>
    </xf>
    <xf borderId="9" fillId="0" fontId="2" numFmtId="164" xfId="0" applyAlignment="1" applyBorder="1" applyFont="1" applyNumberFormat="1">
      <alignment horizontal="left" readingOrder="1" shrinkToFit="0" wrapText="1"/>
    </xf>
    <xf borderId="10" fillId="0" fontId="5" numFmtId="3" xfId="0" applyAlignment="1" applyBorder="1" applyFont="1" applyNumberFormat="1">
      <alignment horizontal="left" readingOrder="1" shrinkToFit="0" wrapText="1"/>
    </xf>
    <xf borderId="9" fillId="0" fontId="8" numFmtId="0" xfId="0" applyAlignment="1" applyBorder="1" applyFont="1">
      <alignment horizontal="left" readingOrder="1" shrinkToFit="0" wrapText="1"/>
    </xf>
    <xf borderId="9" fillId="0" fontId="8" numFmtId="164" xfId="0" applyAlignment="1" applyBorder="1" applyFont="1" applyNumberFormat="1">
      <alignment horizontal="left" readingOrder="1" shrinkToFit="0" wrapText="1"/>
    </xf>
    <xf borderId="1" fillId="0" fontId="8" numFmtId="0" xfId="0" applyAlignment="1" applyBorder="1" applyFont="1">
      <alignment horizontal="center" readingOrder="1" shrinkToFit="0" wrapText="1"/>
    </xf>
    <xf borderId="9" fillId="7" fontId="2" numFmtId="164" xfId="0" applyAlignment="1" applyBorder="1" applyFont="1" applyNumberFormat="1">
      <alignment horizontal="left" readingOrder="1" shrinkToFit="0" wrapText="1"/>
    </xf>
    <xf borderId="1" fillId="7" fontId="2" numFmtId="0" xfId="0" applyAlignment="1" applyBorder="1" applyFont="1">
      <alignment horizontal="center" readingOrder="1" shrinkToFit="0" wrapText="1"/>
    </xf>
    <xf borderId="1" fillId="7" fontId="7" numFmtId="0" xfId="0" applyAlignment="1" applyBorder="1" applyFont="1">
      <alignment horizontal="left" readingOrder="1" shrinkToFit="0" wrapText="1"/>
    </xf>
    <xf borderId="1" fillId="7" fontId="2" numFmtId="0" xfId="0" applyAlignment="1" applyBorder="1" applyFont="1">
      <alignment horizontal="left" readingOrder="1" shrinkToFit="0" wrapText="1"/>
    </xf>
    <xf borderId="10" fillId="10" fontId="26" numFmtId="0" xfId="0" applyAlignment="1" applyBorder="1" applyFill="1" applyFont="1">
      <alignment readingOrder="0"/>
    </xf>
    <xf borderId="11" fillId="10" fontId="26" numFmtId="0" xfId="0" applyBorder="1" applyFont="1"/>
    <xf borderId="9" fillId="10" fontId="26" numFmtId="0" xfId="0" applyBorder="1" applyFont="1"/>
    <xf borderId="1" fillId="11" fontId="27" numFmtId="0" xfId="0" applyAlignment="1" applyBorder="1" applyFill="1" applyFont="1">
      <alignment horizontal="center" readingOrder="0"/>
    </xf>
    <xf borderId="1" fillId="11" fontId="28" numFmtId="0" xfId="0" applyAlignment="1" applyBorder="1" applyFont="1">
      <alignment horizontal="center" readingOrder="0"/>
    </xf>
    <xf borderId="1" fillId="12" fontId="27" numFmtId="0" xfId="0" applyAlignment="1" applyBorder="1" applyFill="1" applyFont="1">
      <alignment horizontal="center" readingOrder="0"/>
    </xf>
    <xf borderId="1" fillId="12" fontId="28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0" fontId="11" numFmtId="3" xfId="0" applyAlignment="1" applyBorder="1" applyFont="1" applyNumberFormat="1">
      <alignment horizontal="center" readingOrder="0"/>
    </xf>
    <xf borderId="1" fillId="0" fontId="29" numFmtId="0" xfId="0" applyAlignment="1" applyBorder="1" applyFont="1">
      <alignment horizontal="center" readingOrder="0"/>
    </xf>
    <xf borderId="1" fillId="13" fontId="15" numFmtId="0" xfId="0" applyAlignment="1" applyBorder="1" applyFill="1" applyFont="1">
      <alignment horizontal="center" readingOrder="0"/>
    </xf>
    <xf borderId="1" fillId="13" fontId="11" numFmtId="0" xfId="0" applyAlignment="1" applyBorder="1" applyFont="1">
      <alignment horizontal="center" readingOrder="0"/>
    </xf>
    <xf borderId="1" fillId="13" fontId="4" numFmtId="0" xfId="0" applyAlignment="1" applyBorder="1" applyFont="1">
      <alignment horizontal="center" readingOrder="0"/>
    </xf>
    <xf borderId="1" fillId="13" fontId="4" numFmtId="0" xfId="0" applyAlignment="1" applyBorder="1" applyFont="1">
      <alignment horizontal="center"/>
    </xf>
    <xf borderId="1" fillId="13" fontId="30" numFmtId="0" xfId="0" applyAlignment="1" applyBorder="1" applyFont="1">
      <alignment horizontal="center" readingOrder="0"/>
    </xf>
    <xf borderId="1" fillId="13" fontId="11" numFmtId="3" xfId="0" applyAlignment="1" applyBorder="1" applyFont="1" applyNumberFormat="1">
      <alignment horizontal="center" readingOrder="0"/>
    </xf>
    <xf borderId="1" fillId="13" fontId="31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horizontal="center" readingOrder="0"/>
    </xf>
    <xf borderId="1" fillId="14" fontId="4" numFmtId="0" xfId="0" applyAlignment="1" applyBorder="1" applyFill="1" applyFont="1">
      <alignment horizontal="center" readingOrder="0"/>
    </xf>
    <xf borderId="1" fillId="15" fontId="4" numFmtId="0" xfId="0" applyAlignment="1" applyBorder="1" applyFill="1" applyFont="1">
      <alignment horizontal="center" readingOrder="0"/>
    </xf>
    <xf borderId="1" fillId="12" fontId="15" numFmtId="0" xfId="0" applyAlignment="1" applyBorder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" fillId="12" fontId="4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 readingOrder="0"/>
    </xf>
    <xf borderId="1" fillId="17" fontId="4" numFmtId="0" xfId="0" applyAlignment="1" applyBorder="1" applyFill="1" applyFont="1">
      <alignment horizontal="center" readingOrder="0"/>
    </xf>
    <xf borderId="1" fillId="0" fontId="32" numFmtId="0" xfId="0" applyAlignment="1" applyBorder="1" applyFont="1">
      <alignment horizontal="center" readingOrder="0"/>
    </xf>
    <xf borderId="1" fillId="18" fontId="15" numFmtId="0" xfId="0" applyAlignment="1" applyBorder="1" applyFill="1" applyFont="1">
      <alignment horizontal="center" readingOrder="0"/>
    </xf>
    <xf borderId="1" fillId="19" fontId="4" numFmtId="0" xfId="0" applyAlignment="1" applyBorder="1" applyFill="1" applyFon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17" fontId="4" numFmtId="0" xfId="0" applyAlignment="1" applyBorder="1" applyFont="1">
      <alignment horizontal="center"/>
    </xf>
    <xf borderId="1" fillId="20" fontId="15" numFmtId="0" xfId="0" applyAlignment="1" applyBorder="1" applyFill="1" applyFont="1">
      <alignment horizontal="center" readingOrder="0"/>
    </xf>
    <xf borderId="1" fillId="20" fontId="4" numFmtId="0" xfId="0" applyAlignment="1" applyBorder="1" applyFont="1">
      <alignment horizontal="center" readingOrder="0"/>
    </xf>
    <xf borderId="0" fillId="20" fontId="4" numFmtId="0" xfId="0" applyFont="1"/>
    <xf borderId="1" fillId="12" fontId="11" numFmtId="0" xfId="0" applyAlignment="1" applyBorder="1" applyFont="1">
      <alignment horizontal="center" readingOrder="0"/>
    </xf>
    <xf borderId="1" fillId="7" fontId="15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1" fillId="0" fontId="33" numFmtId="0" xfId="0" applyAlignment="1" applyBorder="1" applyFont="1">
      <alignment horizontal="center" readingOrder="0"/>
    </xf>
    <xf borderId="1" fillId="0" fontId="33" numFmtId="0" xfId="0" applyAlignment="1" applyBorder="1" applyFont="1">
      <alignment horizontal="center"/>
    </xf>
    <xf borderId="1" fillId="0" fontId="34" numFmtId="0" xfId="0" applyAlignment="1" applyBorder="1" applyFont="1">
      <alignment horizontal="center"/>
    </xf>
    <xf borderId="1" fillId="0" fontId="34" numFmtId="0" xfId="0" applyAlignment="1" applyBorder="1" applyFont="1">
      <alignment horizontal="center" readingOrder="0"/>
    </xf>
    <xf borderId="1" fillId="0" fontId="35" numFmtId="0" xfId="0" applyAlignment="1" applyBorder="1" applyFont="1">
      <alignment readingOrder="0"/>
    </xf>
    <xf borderId="1" fillId="0" fontId="36" numFmtId="0" xfId="0" applyBorder="1" applyFont="1"/>
    <xf borderId="0" fillId="0" fontId="37" numFmtId="0" xfId="0" applyAlignment="1" applyFont="1">
      <alignment readingOrder="0"/>
    </xf>
    <xf borderId="5" fillId="0" fontId="15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7.14"/>
    <col customWidth="1" min="2" max="2" width="38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3</v>
      </c>
      <c r="B3" s="5">
        <f>'CALTER FUEL ACEITE'!G221</f>
        <v>1407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4</v>
      </c>
      <c r="B4" s="7">
        <f>'ACEITE COMBUTEC '!G205</f>
        <v>87740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5</v>
      </c>
      <c r="B5" s="9">
        <f>'SOLVENTE COMBUTEC'!F38</f>
        <v>16200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6</v>
      </c>
      <c r="B6" s="11">
        <f>'COMBUSTOLEO COMBUTEC '!G108</f>
        <v>68390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12" t="s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1.71"/>
    <col customWidth="1" min="3" max="3" width="11.43"/>
    <col customWidth="1" min="4" max="4" width="30.71"/>
    <col customWidth="1" min="5" max="45" width="8.86"/>
  </cols>
  <sheetData>
    <row r="1">
      <c r="A1" s="13" t="s">
        <v>0</v>
      </c>
      <c r="B1" s="14" t="s">
        <v>7</v>
      </c>
      <c r="C1" s="15"/>
      <c r="D1" s="15"/>
      <c r="E1" s="15"/>
      <c r="F1" s="15"/>
      <c r="G1" s="16"/>
      <c r="H1" s="13"/>
    </row>
    <row r="2">
      <c r="A2" s="17"/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</row>
    <row r="3">
      <c r="B3" s="20">
        <v>45436.0</v>
      </c>
      <c r="C3" s="21" t="s">
        <v>11</v>
      </c>
      <c r="D3" s="21" t="s">
        <v>14</v>
      </c>
      <c r="E3" s="22">
        <v>43487.0</v>
      </c>
      <c r="F3" s="23"/>
      <c r="G3" s="24">
        <f>E3-F3</f>
        <v>43487</v>
      </c>
    </row>
    <row r="4">
      <c r="B4" s="25">
        <v>45530.0</v>
      </c>
      <c r="C4" s="26" t="s">
        <v>12</v>
      </c>
      <c r="D4" s="26" t="s">
        <v>15</v>
      </c>
      <c r="E4" s="27"/>
      <c r="F4" s="28">
        <v>10000.0</v>
      </c>
      <c r="G4" s="24">
        <f t="shared" ref="G4:G221" si="1">G3+E4-F4</f>
        <v>33487</v>
      </c>
    </row>
    <row r="5">
      <c r="B5" s="29">
        <v>45535.0</v>
      </c>
      <c r="C5" s="30" t="s">
        <v>11</v>
      </c>
      <c r="D5" s="30" t="s">
        <v>16</v>
      </c>
      <c r="E5" s="27">
        <v>4280.0</v>
      </c>
      <c r="F5" s="28"/>
      <c r="G5" s="24">
        <f t="shared" si="1"/>
        <v>37767</v>
      </c>
    </row>
    <row r="6">
      <c r="B6" s="31">
        <v>45535.0</v>
      </c>
      <c r="C6" s="26" t="s">
        <v>12</v>
      </c>
      <c r="D6" s="26" t="s">
        <v>17</v>
      </c>
      <c r="E6" s="27"/>
      <c r="F6" s="32">
        <v>428.0</v>
      </c>
      <c r="G6" s="24">
        <f t="shared" si="1"/>
        <v>37339</v>
      </c>
      <c r="J6" s="33"/>
    </row>
    <row r="7">
      <c r="B7" s="20">
        <v>45535.0</v>
      </c>
      <c r="C7" s="34" t="s">
        <v>11</v>
      </c>
      <c r="D7" s="34" t="s">
        <v>18</v>
      </c>
      <c r="E7" s="27">
        <v>4000.0</v>
      </c>
      <c r="F7" s="35"/>
      <c r="G7" s="24">
        <f t="shared" si="1"/>
        <v>41339</v>
      </c>
    </row>
    <row r="8">
      <c r="B8" s="36">
        <v>45535.0</v>
      </c>
      <c r="C8" s="26" t="s">
        <v>12</v>
      </c>
      <c r="D8" s="26" t="s">
        <v>17</v>
      </c>
      <c r="E8" s="35"/>
      <c r="F8" s="28">
        <v>400.0</v>
      </c>
      <c r="G8" s="24">
        <f t="shared" si="1"/>
        <v>40939</v>
      </c>
    </row>
    <row r="9">
      <c r="B9" s="37">
        <v>45538.0</v>
      </c>
      <c r="C9" s="30" t="s">
        <v>11</v>
      </c>
      <c r="D9" s="30" t="s">
        <v>19</v>
      </c>
      <c r="E9" s="35">
        <v>8350.0</v>
      </c>
      <c r="F9" s="28"/>
      <c r="G9" s="24">
        <f t="shared" si="1"/>
        <v>49289</v>
      </c>
    </row>
    <row r="10">
      <c r="B10" s="31">
        <v>45538.0</v>
      </c>
      <c r="C10" s="26" t="s">
        <v>12</v>
      </c>
      <c r="D10" s="26" t="s">
        <v>17</v>
      </c>
      <c r="E10" s="27"/>
      <c r="F10" s="32">
        <v>835.0</v>
      </c>
      <c r="G10" s="24">
        <f t="shared" si="1"/>
        <v>48454</v>
      </c>
      <c r="N10" s="13" t="s">
        <v>0</v>
      </c>
    </row>
    <row r="11">
      <c r="B11" s="38">
        <v>45540.0</v>
      </c>
      <c r="C11" s="30" t="s">
        <v>11</v>
      </c>
      <c r="D11" s="30" t="s">
        <v>20</v>
      </c>
      <c r="E11" s="35">
        <v>3000.0</v>
      </c>
      <c r="F11" s="39"/>
      <c r="G11" s="24">
        <f t="shared" si="1"/>
        <v>51454</v>
      </c>
    </row>
    <row r="12">
      <c r="B12" s="40">
        <v>45540.0</v>
      </c>
      <c r="C12" s="26" t="s">
        <v>12</v>
      </c>
      <c r="D12" s="26" t="s">
        <v>17</v>
      </c>
      <c r="E12" s="22"/>
      <c r="F12" s="32">
        <v>300.0</v>
      </c>
      <c r="G12" s="24">
        <f t="shared" si="1"/>
        <v>51154</v>
      </c>
    </row>
    <row r="13">
      <c r="B13" s="38">
        <v>45541.0</v>
      </c>
      <c r="C13" s="30" t="s">
        <v>11</v>
      </c>
      <c r="D13" s="30" t="s">
        <v>21</v>
      </c>
      <c r="E13" s="35">
        <v>2450.0</v>
      </c>
      <c r="F13" s="32"/>
      <c r="G13" s="24">
        <f t="shared" si="1"/>
        <v>53604</v>
      </c>
    </row>
    <row r="14">
      <c r="B14" s="31">
        <v>45541.0</v>
      </c>
      <c r="C14" s="26" t="s">
        <v>12</v>
      </c>
      <c r="D14" s="26" t="s">
        <v>17</v>
      </c>
      <c r="E14" s="35"/>
      <c r="F14" s="32">
        <v>245.0</v>
      </c>
      <c r="G14" s="24">
        <f t="shared" si="1"/>
        <v>53359</v>
      </c>
    </row>
    <row r="15">
      <c r="B15" s="38">
        <v>45544.0</v>
      </c>
      <c r="C15" s="30" t="s">
        <v>11</v>
      </c>
      <c r="D15" s="30" t="s">
        <v>22</v>
      </c>
      <c r="E15" s="27">
        <v>3650.0</v>
      </c>
      <c r="F15" s="32"/>
      <c r="G15" s="24">
        <f t="shared" si="1"/>
        <v>57009</v>
      </c>
    </row>
    <row r="16">
      <c r="B16" s="40">
        <v>45544.0</v>
      </c>
      <c r="C16" s="26" t="s">
        <v>12</v>
      </c>
      <c r="D16" s="26" t="s">
        <v>17</v>
      </c>
      <c r="E16" s="27"/>
      <c r="F16" s="32">
        <v>365.0</v>
      </c>
      <c r="G16" s="24">
        <f t="shared" si="1"/>
        <v>56644</v>
      </c>
    </row>
    <row r="17">
      <c r="B17" s="20">
        <v>45546.0</v>
      </c>
      <c r="C17" s="34" t="s">
        <v>11</v>
      </c>
      <c r="D17" s="34" t="s">
        <v>23</v>
      </c>
      <c r="E17" s="27">
        <v>28000.0</v>
      </c>
      <c r="F17" s="35"/>
      <c r="G17" s="24">
        <f t="shared" si="1"/>
        <v>84644</v>
      </c>
    </row>
    <row r="18">
      <c r="B18" s="36">
        <v>45546.0</v>
      </c>
      <c r="C18" s="26" t="s">
        <v>12</v>
      </c>
      <c r="D18" s="26" t="s">
        <v>17</v>
      </c>
      <c r="E18" s="27"/>
      <c r="F18" s="32">
        <v>2800.0</v>
      </c>
      <c r="G18" s="24">
        <f t="shared" si="1"/>
        <v>81844</v>
      </c>
    </row>
    <row r="19" ht="15.75" customHeight="1">
      <c r="B19" s="36">
        <v>45547.0</v>
      </c>
      <c r="C19" s="26" t="s">
        <v>12</v>
      </c>
      <c r="D19" s="26" t="s">
        <v>24</v>
      </c>
      <c r="E19" s="27"/>
      <c r="F19" s="32">
        <v>25000.0</v>
      </c>
      <c r="G19" s="24">
        <f t="shared" si="1"/>
        <v>56844</v>
      </c>
    </row>
    <row r="20" ht="15.75" customHeight="1">
      <c r="B20" s="41">
        <v>45547.0</v>
      </c>
      <c r="C20" s="34" t="s">
        <v>11</v>
      </c>
      <c r="D20" s="34" t="s">
        <v>25</v>
      </c>
      <c r="E20" s="27">
        <v>2800.0</v>
      </c>
      <c r="F20" s="35"/>
      <c r="G20" s="24">
        <f t="shared" si="1"/>
        <v>59644</v>
      </c>
    </row>
    <row r="21" ht="15.75" customHeight="1">
      <c r="B21" s="31">
        <v>45547.0</v>
      </c>
      <c r="C21" s="26" t="s">
        <v>12</v>
      </c>
      <c r="D21" s="26" t="s">
        <v>17</v>
      </c>
      <c r="E21" s="35"/>
      <c r="F21" s="39">
        <v>280.0</v>
      </c>
      <c r="G21" s="24">
        <f t="shared" si="1"/>
        <v>59364</v>
      </c>
    </row>
    <row r="22" ht="15.75" customHeight="1">
      <c r="B22" s="20">
        <v>45551.0</v>
      </c>
      <c r="C22" s="34" t="s">
        <v>26</v>
      </c>
      <c r="D22" s="34" t="s">
        <v>27</v>
      </c>
      <c r="E22" s="35">
        <v>4000.0</v>
      </c>
      <c r="F22" s="35"/>
      <c r="G22" s="24">
        <f t="shared" si="1"/>
        <v>63364</v>
      </c>
    </row>
    <row r="23" ht="15.75" customHeight="1">
      <c r="B23" s="31">
        <v>45551.0</v>
      </c>
      <c r="C23" s="26" t="s">
        <v>12</v>
      </c>
      <c r="D23" s="26" t="s">
        <v>17</v>
      </c>
      <c r="E23" s="35"/>
      <c r="F23" s="28">
        <v>400.0</v>
      </c>
      <c r="G23" s="24">
        <f t="shared" si="1"/>
        <v>62964</v>
      </c>
      <c r="I23" s="33"/>
    </row>
    <row r="24" ht="15.75" customHeight="1">
      <c r="B24" s="38">
        <v>45548.0</v>
      </c>
      <c r="C24" s="30" t="s">
        <v>11</v>
      </c>
      <c r="D24" s="30" t="s">
        <v>28</v>
      </c>
      <c r="E24" s="35">
        <v>29500.0</v>
      </c>
      <c r="F24" s="32"/>
      <c r="G24" s="24">
        <f t="shared" si="1"/>
        <v>92464</v>
      </c>
    </row>
    <row r="25" ht="15.75" customHeight="1">
      <c r="B25" s="31">
        <v>45548.0</v>
      </c>
      <c r="C25" s="26" t="s">
        <v>12</v>
      </c>
      <c r="D25" s="26" t="s">
        <v>17</v>
      </c>
      <c r="E25" s="35"/>
      <c r="F25" s="28">
        <v>2950.0</v>
      </c>
      <c r="G25" s="24">
        <f t="shared" si="1"/>
        <v>89514</v>
      </c>
    </row>
    <row r="26" ht="15.75" customHeight="1">
      <c r="B26" s="38">
        <v>45554.0</v>
      </c>
      <c r="C26" s="30" t="s">
        <v>11</v>
      </c>
      <c r="D26" s="30" t="s">
        <v>29</v>
      </c>
      <c r="E26" s="27">
        <v>6000.0</v>
      </c>
      <c r="F26" s="32"/>
      <c r="G26" s="24">
        <f t="shared" si="1"/>
        <v>95514</v>
      </c>
    </row>
    <row r="27" ht="15.75" customHeight="1">
      <c r="B27" s="31">
        <v>45554.0</v>
      </c>
      <c r="C27" s="26" t="s">
        <v>12</v>
      </c>
      <c r="D27" s="26" t="s">
        <v>17</v>
      </c>
      <c r="E27" s="27"/>
      <c r="F27" s="32">
        <v>600.0</v>
      </c>
      <c r="G27" s="24">
        <f t="shared" si="1"/>
        <v>94914</v>
      </c>
    </row>
    <row r="28" ht="15.75" customHeight="1">
      <c r="B28" s="31">
        <v>45561.0</v>
      </c>
      <c r="C28" s="26" t="s">
        <v>12</v>
      </c>
      <c r="D28" s="26" t="s">
        <v>30</v>
      </c>
      <c r="E28" s="35"/>
      <c r="F28" s="28">
        <v>12390.0</v>
      </c>
      <c r="G28" s="24">
        <f t="shared" si="1"/>
        <v>82524</v>
      </c>
    </row>
    <row r="29" ht="15.75" customHeight="1">
      <c r="B29" s="38">
        <v>45561.0</v>
      </c>
      <c r="C29" s="30" t="s">
        <v>11</v>
      </c>
      <c r="D29" s="30" t="s">
        <v>31</v>
      </c>
      <c r="E29" s="35">
        <v>38022.0</v>
      </c>
      <c r="F29" s="28"/>
      <c r="G29" s="24">
        <f t="shared" si="1"/>
        <v>120546</v>
      </c>
    </row>
    <row r="30" ht="15.75" customHeight="1">
      <c r="B30" s="31">
        <v>45561.0</v>
      </c>
      <c r="C30" s="26" t="s">
        <v>12</v>
      </c>
      <c r="D30" s="26" t="s">
        <v>17</v>
      </c>
      <c r="E30" s="22"/>
      <c r="F30" s="32">
        <v>3802.0</v>
      </c>
      <c r="G30" s="24">
        <f t="shared" si="1"/>
        <v>116744</v>
      </c>
    </row>
    <row r="31" ht="15.75" customHeight="1">
      <c r="B31" s="40">
        <v>45561.0</v>
      </c>
      <c r="C31" s="26" t="s">
        <v>12</v>
      </c>
      <c r="D31" s="26" t="s">
        <v>32</v>
      </c>
      <c r="E31" s="27"/>
      <c r="F31" s="32">
        <v>10000.0</v>
      </c>
      <c r="G31" s="24">
        <f t="shared" si="1"/>
        <v>106744</v>
      </c>
    </row>
    <row r="32" ht="15.75" customHeight="1">
      <c r="B32" s="40">
        <v>45565.0</v>
      </c>
      <c r="C32" s="26" t="s">
        <v>12</v>
      </c>
      <c r="D32" s="26" t="s">
        <v>33</v>
      </c>
      <c r="E32" s="27"/>
      <c r="F32" s="32">
        <v>10000.0</v>
      </c>
      <c r="G32" s="24">
        <f t="shared" si="1"/>
        <v>96744</v>
      </c>
    </row>
    <row r="33" ht="51.75" customHeight="1">
      <c r="B33" s="34" t="s">
        <v>34</v>
      </c>
      <c r="C33" s="30" t="s">
        <v>11</v>
      </c>
      <c r="D33" s="30" t="s">
        <v>35</v>
      </c>
      <c r="E33" s="35">
        <v>40000.0</v>
      </c>
      <c r="F33" s="32"/>
      <c r="G33" s="24">
        <f t="shared" si="1"/>
        <v>136744</v>
      </c>
    </row>
    <row r="34" ht="15.75" customHeight="1">
      <c r="B34" s="31">
        <v>45563.0</v>
      </c>
      <c r="C34" s="26" t="s">
        <v>12</v>
      </c>
      <c r="D34" s="26" t="s">
        <v>17</v>
      </c>
      <c r="E34" s="35"/>
      <c r="F34" s="28">
        <v>4000.0</v>
      </c>
      <c r="G34" s="24">
        <f t="shared" si="1"/>
        <v>132744</v>
      </c>
      <c r="H34" s="13" t="s">
        <v>0</v>
      </c>
    </row>
    <row r="35" ht="15.75" customHeight="1">
      <c r="B35" s="31">
        <v>45568.0</v>
      </c>
      <c r="C35" s="26" t="s">
        <v>12</v>
      </c>
      <c r="D35" s="26" t="s">
        <v>36</v>
      </c>
      <c r="E35" s="35"/>
      <c r="F35" s="32">
        <v>39500.0</v>
      </c>
      <c r="G35" s="24">
        <f t="shared" si="1"/>
        <v>93244</v>
      </c>
    </row>
    <row r="36" ht="15.75" customHeight="1">
      <c r="B36" s="40">
        <v>45574.0</v>
      </c>
      <c r="C36" s="26" t="s">
        <v>12</v>
      </c>
      <c r="D36" s="26" t="s">
        <v>37</v>
      </c>
      <c r="E36" s="27"/>
      <c r="F36" s="32">
        <v>11977.0</v>
      </c>
      <c r="G36" s="24">
        <f t="shared" si="1"/>
        <v>81267</v>
      </c>
    </row>
    <row r="37" ht="15.75" customHeight="1">
      <c r="B37" s="40">
        <v>45580.0</v>
      </c>
      <c r="C37" s="26" t="s">
        <v>12</v>
      </c>
      <c r="D37" s="26" t="s">
        <v>38</v>
      </c>
      <c r="E37" s="35"/>
      <c r="F37" s="28">
        <v>10000.0</v>
      </c>
      <c r="G37" s="24">
        <f t="shared" si="1"/>
        <v>71267</v>
      </c>
    </row>
    <row r="38" ht="15.75" customHeight="1">
      <c r="B38" s="40">
        <v>45582.0</v>
      </c>
      <c r="C38" s="26" t="s">
        <v>12</v>
      </c>
      <c r="D38" s="26" t="s">
        <v>39</v>
      </c>
      <c r="E38" s="35"/>
      <c r="F38" s="28">
        <v>43402.0</v>
      </c>
      <c r="G38" s="24">
        <f t="shared" si="1"/>
        <v>27865</v>
      </c>
    </row>
    <row r="39" ht="15.75" customHeight="1">
      <c r="B39" s="40">
        <v>45583.0</v>
      </c>
      <c r="C39" s="26" t="s">
        <v>12</v>
      </c>
      <c r="D39" s="26" t="s">
        <v>40</v>
      </c>
      <c r="E39" s="35"/>
      <c r="F39" s="28">
        <v>10000.0</v>
      </c>
      <c r="G39" s="24">
        <f t="shared" si="1"/>
        <v>17865</v>
      </c>
    </row>
    <row r="40" ht="15.75" customHeight="1">
      <c r="B40" s="20">
        <v>45591.0</v>
      </c>
      <c r="C40" s="30" t="s">
        <v>11</v>
      </c>
      <c r="D40" s="30" t="s">
        <v>41</v>
      </c>
      <c r="E40" s="27">
        <v>11000.0</v>
      </c>
      <c r="F40" s="32"/>
      <c r="G40" s="24">
        <f t="shared" si="1"/>
        <v>28865</v>
      </c>
    </row>
    <row r="41" ht="15.75" customHeight="1">
      <c r="B41" s="20">
        <v>45591.0</v>
      </c>
      <c r="C41" s="26" t="s">
        <v>12</v>
      </c>
      <c r="D41" s="26" t="s">
        <v>17</v>
      </c>
      <c r="E41" s="35"/>
      <c r="F41" s="32">
        <v>1100.0</v>
      </c>
      <c r="G41" s="24">
        <f t="shared" si="1"/>
        <v>27765</v>
      </c>
    </row>
    <row r="42" ht="15.75" customHeight="1">
      <c r="B42" s="40">
        <v>45591.0</v>
      </c>
      <c r="C42" s="26" t="s">
        <v>12</v>
      </c>
      <c r="D42" s="26" t="s">
        <v>42</v>
      </c>
      <c r="E42" s="22"/>
      <c r="F42" s="32">
        <v>10000.0</v>
      </c>
      <c r="G42" s="24">
        <f t="shared" si="1"/>
        <v>17765</v>
      </c>
    </row>
    <row r="43" ht="15.75" customHeight="1">
      <c r="B43" s="20">
        <v>45594.0</v>
      </c>
      <c r="C43" s="30" t="s">
        <v>11</v>
      </c>
      <c r="D43" s="30" t="s">
        <v>43</v>
      </c>
      <c r="E43" s="27">
        <v>44500.0</v>
      </c>
      <c r="F43" s="32"/>
      <c r="G43" s="24">
        <f t="shared" si="1"/>
        <v>62265</v>
      </c>
    </row>
    <row r="44" ht="15.75" customHeight="1">
      <c r="B44" s="40">
        <v>45594.0</v>
      </c>
      <c r="C44" s="26" t="s">
        <v>12</v>
      </c>
      <c r="D44" s="26" t="s">
        <v>17</v>
      </c>
      <c r="E44" s="27"/>
      <c r="F44" s="32">
        <v>4450.0</v>
      </c>
      <c r="G44" s="24">
        <f t="shared" si="1"/>
        <v>57815</v>
      </c>
    </row>
    <row r="45" ht="15.75" customHeight="1">
      <c r="B45" s="20">
        <v>45596.0</v>
      </c>
      <c r="C45" s="30" t="s">
        <v>11</v>
      </c>
      <c r="D45" s="30" t="s">
        <v>44</v>
      </c>
      <c r="E45" s="35">
        <v>8000.0</v>
      </c>
      <c r="F45" s="32"/>
      <c r="G45" s="24">
        <f t="shared" si="1"/>
        <v>65815</v>
      </c>
    </row>
    <row r="46" ht="15.75" customHeight="1">
      <c r="B46" s="31">
        <v>45596.0</v>
      </c>
      <c r="C46" s="26" t="s">
        <v>12</v>
      </c>
      <c r="D46" s="26" t="s">
        <v>17</v>
      </c>
      <c r="E46" s="35"/>
      <c r="F46" s="28">
        <v>800.0</v>
      </c>
      <c r="G46" s="24">
        <f t="shared" si="1"/>
        <v>65015</v>
      </c>
    </row>
    <row r="47" ht="15.75" customHeight="1">
      <c r="B47" s="20">
        <v>45595.0</v>
      </c>
      <c r="C47" s="26" t="s">
        <v>12</v>
      </c>
      <c r="D47" s="26" t="s">
        <v>45</v>
      </c>
      <c r="E47" s="35"/>
      <c r="F47" s="32">
        <v>45000.0</v>
      </c>
      <c r="G47" s="24">
        <f t="shared" si="1"/>
        <v>20015</v>
      </c>
      <c r="L47" s="13" t="s">
        <v>0</v>
      </c>
    </row>
    <row r="48" ht="15.75" customHeight="1">
      <c r="B48" s="42">
        <v>45596.0</v>
      </c>
      <c r="C48" s="30" t="s">
        <v>11</v>
      </c>
      <c r="D48" s="30" t="s">
        <v>46</v>
      </c>
      <c r="E48" s="27">
        <v>44000.0</v>
      </c>
      <c r="F48" s="32"/>
      <c r="G48" s="24">
        <f t="shared" si="1"/>
        <v>64015</v>
      </c>
    </row>
    <row r="49" ht="15.75" customHeight="1">
      <c r="B49" s="40">
        <v>45596.0</v>
      </c>
      <c r="C49" s="26" t="s">
        <v>12</v>
      </c>
      <c r="D49" s="26" t="s">
        <v>17</v>
      </c>
      <c r="E49" s="35"/>
      <c r="F49" s="28">
        <v>4400.0</v>
      </c>
      <c r="G49" s="24">
        <f t="shared" si="1"/>
        <v>59615</v>
      </c>
    </row>
    <row r="50" ht="15.75" customHeight="1">
      <c r="B50" s="20">
        <v>45597.0</v>
      </c>
      <c r="C50" s="26" t="s">
        <v>12</v>
      </c>
      <c r="D50" s="26" t="s">
        <v>47</v>
      </c>
      <c r="E50" s="35"/>
      <c r="F50" s="28">
        <v>700.0</v>
      </c>
      <c r="G50" s="24">
        <f t="shared" si="1"/>
        <v>58915</v>
      </c>
    </row>
    <row r="51" ht="15.75" customHeight="1">
      <c r="B51" s="20">
        <v>45602.0</v>
      </c>
      <c r="C51" s="30" t="s">
        <v>11</v>
      </c>
      <c r="D51" s="30" t="s">
        <v>48</v>
      </c>
      <c r="E51" s="35">
        <v>600.0</v>
      </c>
      <c r="F51" s="28"/>
      <c r="G51" s="24">
        <f t="shared" si="1"/>
        <v>59515</v>
      </c>
      <c r="I51" s="13" t="s">
        <v>0</v>
      </c>
    </row>
    <row r="52" ht="15.75" customHeight="1">
      <c r="B52" s="31">
        <v>45602.0</v>
      </c>
      <c r="C52" s="26" t="s">
        <v>12</v>
      </c>
      <c r="D52" s="26" t="s">
        <v>17</v>
      </c>
      <c r="E52" s="27"/>
      <c r="F52" s="32">
        <v>60.0</v>
      </c>
      <c r="G52" s="24">
        <f t="shared" si="1"/>
        <v>59455</v>
      </c>
    </row>
    <row r="53" ht="15.75" customHeight="1">
      <c r="B53" s="43">
        <v>45610.0</v>
      </c>
      <c r="C53" s="26" t="s">
        <v>12</v>
      </c>
      <c r="D53" s="26" t="s">
        <v>49</v>
      </c>
      <c r="E53" s="35"/>
      <c r="F53" s="32">
        <v>24425.0</v>
      </c>
      <c r="G53" s="24">
        <f t="shared" si="1"/>
        <v>35030</v>
      </c>
    </row>
    <row r="54" ht="15.75" customHeight="1">
      <c r="B54" s="43">
        <v>45612.0</v>
      </c>
      <c r="C54" s="34" t="s">
        <v>11</v>
      </c>
      <c r="D54" s="34" t="s">
        <v>50</v>
      </c>
      <c r="E54" s="22">
        <v>5000.0</v>
      </c>
      <c r="F54" s="35"/>
      <c r="G54" s="24">
        <f t="shared" si="1"/>
        <v>40030</v>
      </c>
    </row>
    <row r="55" ht="15.75" customHeight="1">
      <c r="B55" s="20">
        <v>45612.0</v>
      </c>
      <c r="C55" s="26" t="s">
        <v>12</v>
      </c>
      <c r="D55" s="26" t="s">
        <v>17</v>
      </c>
      <c r="E55" s="27"/>
      <c r="F55" s="32">
        <v>500.0</v>
      </c>
      <c r="G55" s="24">
        <f t="shared" si="1"/>
        <v>39530</v>
      </c>
    </row>
    <row r="56" ht="15.75" customHeight="1">
      <c r="B56" s="44">
        <v>45617.0</v>
      </c>
      <c r="C56" s="26" t="s">
        <v>12</v>
      </c>
      <c r="D56" s="26" t="s">
        <v>51</v>
      </c>
      <c r="E56" s="27"/>
      <c r="F56" s="32">
        <v>10000.0</v>
      </c>
      <c r="G56" s="24">
        <f t="shared" si="1"/>
        <v>29530</v>
      </c>
    </row>
    <row r="57">
      <c r="B57" s="43">
        <v>45617.0</v>
      </c>
      <c r="C57" s="30" t="s">
        <v>11</v>
      </c>
      <c r="D57" s="30" t="s">
        <v>52</v>
      </c>
      <c r="E57" s="35">
        <v>2950.0</v>
      </c>
      <c r="F57" s="32"/>
      <c r="G57" s="24">
        <f t="shared" si="1"/>
        <v>32480</v>
      </c>
    </row>
    <row r="58" ht="15.75" customHeight="1">
      <c r="B58" s="31">
        <v>45617.0</v>
      </c>
      <c r="C58" s="26" t="s">
        <v>12</v>
      </c>
      <c r="D58" s="26" t="s">
        <v>17</v>
      </c>
      <c r="E58" s="35"/>
      <c r="F58" s="32">
        <v>295.0</v>
      </c>
      <c r="G58" s="24">
        <f t="shared" si="1"/>
        <v>32185</v>
      </c>
    </row>
    <row r="59" ht="15.75" customHeight="1">
      <c r="B59" s="20">
        <v>45618.0</v>
      </c>
      <c r="C59" s="30" t="s">
        <v>11</v>
      </c>
      <c r="D59" s="30" t="s">
        <v>53</v>
      </c>
      <c r="E59" s="35">
        <v>4000.0</v>
      </c>
      <c r="F59" s="32"/>
      <c r="G59" s="24">
        <f t="shared" si="1"/>
        <v>36185</v>
      </c>
    </row>
    <row r="60" ht="15.75" customHeight="1">
      <c r="B60" s="31">
        <v>45618.0</v>
      </c>
      <c r="C60" s="26" t="s">
        <v>12</v>
      </c>
      <c r="D60" s="26" t="s">
        <v>17</v>
      </c>
      <c r="E60" s="45"/>
      <c r="F60" s="28">
        <v>400.0</v>
      </c>
      <c r="G60" s="24">
        <f t="shared" si="1"/>
        <v>35785</v>
      </c>
    </row>
    <row r="61" ht="15.75" customHeight="1">
      <c r="B61" s="31">
        <v>45618.0</v>
      </c>
      <c r="C61" s="26" t="s">
        <v>12</v>
      </c>
      <c r="D61" s="26" t="s">
        <v>54</v>
      </c>
      <c r="E61" s="35"/>
      <c r="F61" s="32">
        <v>10000.0</v>
      </c>
      <c r="G61" s="24">
        <f t="shared" si="1"/>
        <v>25785</v>
      </c>
    </row>
    <row r="62" ht="15.75" customHeight="1">
      <c r="B62" s="41">
        <v>45618.0</v>
      </c>
      <c r="C62" s="30" t="s">
        <v>11</v>
      </c>
      <c r="D62" s="30" t="s">
        <v>55</v>
      </c>
      <c r="E62" s="27">
        <v>3700.0</v>
      </c>
      <c r="F62" s="32"/>
      <c r="G62" s="24">
        <f t="shared" si="1"/>
        <v>29485</v>
      </c>
    </row>
    <row r="63" ht="15.75" customHeight="1">
      <c r="A63" s="13"/>
      <c r="B63" s="36">
        <v>45618.0</v>
      </c>
      <c r="C63" s="26" t="s">
        <v>12</v>
      </c>
      <c r="D63" s="26" t="s">
        <v>17</v>
      </c>
      <c r="E63" s="35"/>
      <c r="F63" s="28">
        <v>370.0</v>
      </c>
      <c r="G63" s="24">
        <f t="shared" si="1"/>
        <v>29115</v>
      </c>
      <c r="H63" s="13"/>
    </row>
    <row r="64" ht="15.75" customHeight="1">
      <c r="B64" s="20">
        <v>45619.0</v>
      </c>
      <c r="C64" s="30" t="s">
        <v>11</v>
      </c>
      <c r="D64" s="30" t="s">
        <v>56</v>
      </c>
      <c r="E64" s="35">
        <v>4000.0</v>
      </c>
      <c r="F64" s="28"/>
      <c r="G64" s="24">
        <f t="shared" si="1"/>
        <v>33115</v>
      </c>
    </row>
    <row r="65" ht="61.5" customHeight="1">
      <c r="B65" s="31">
        <v>45619.0</v>
      </c>
      <c r="C65" s="26" t="s">
        <v>12</v>
      </c>
      <c r="D65" s="26" t="s">
        <v>17</v>
      </c>
      <c r="E65" s="35"/>
      <c r="F65" s="28">
        <v>400.0</v>
      </c>
      <c r="G65" s="24">
        <f t="shared" si="1"/>
        <v>32715</v>
      </c>
    </row>
    <row r="66" ht="36.0" customHeight="1">
      <c r="B66" s="46">
        <v>45621.0</v>
      </c>
      <c r="C66" s="47" t="s">
        <v>11</v>
      </c>
      <c r="D66" s="48" t="s">
        <v>57</v>
      </c>
      <c r="E66" s="49">
        <v>1700.0</v>
      </c>
      <c r="F66" s="50"/>
      <c r="G66" s="24">
        <f t="shared" si="1"/>
        <v>34415</v>
      </c>
    </row>
    <row r="67" ht="36.0" customHeight="1">
      <c r="B67" s="51">
        <v>45621.0</v>
      </c>
      <c r="C67" s="50" t="s">
        <v>12</v>
      </c>
      <c r="D67" s="52" t="s">
        <v>17</v>
      </c>
      <c r="E67" s="53"/>
      <c r="F67" s="50">
        <v>170.0</v>
      </c>
      <c r="G67" s="24">
        <f t="shared" si="1"/>
        <v>34245</v>
      </c>
    </row>
    <row r="68" ht="59.25" customHeight="1">
      <c r="B68" s="46">
        <v>45622.0</v>
      </c>
      <c r="C68" s="49" t="s">
        <v>11</v>
      </c>
      <c r="D68" s="54" t="s">
        <v>58</v>
      </c>
      <c r="E68" s="49">
        <v>27500.0</v>
      </c>
      <c r="F68" s="53"/>
      <c r="G68" s="24">
        <f t="shared" si="1"/>
        <v>61745</v>
      </c>
    </row>
    <row r="69" ht="47.25" customHeight="1">
      <c r="B69" s="46">
        <v>45622.0</v>
      </c>
      <c r="C69" s="50" t="s">
        <v>12</v>
      </c>
      <c r="D69" s="52" t="s">
        <v>17</v>
      </c>
      <c r="E69" s="53"/>
      <c r="F69" s="50">
        <v>2750.0</v>
      </c>
      <c r="G69" s="24">
        <f t="shared" si="1"/>
        <v>58995</v>
      </c>
    </row>
    <row r="70" ht="36.0" customHeight="1">
      <c r="B70" s="46">
        <v>45625.0</v>
      </c>
      <c r="C70" s="49" t="s">
        <v>11</v>
      </c>
      <c r="D70" s="54" t="s">
        <v>59</v>
      </c>
      <c r="E70" s="49">
        <v>1700.0</v>
      </c>
      <c r="F70" s="49"/>
      <c r="G70" s="24">
        <f t="shared" si="1"/>
        <v>60695</v>
      </c>
    </row>
    <row r="71" ht="36.0" customHeight="1">
      <c r="B71" s="46">
        <v>45625.0</v>
      </c>
      <c r="C71" s="50" t="s">
        <v>12</v>
      </c>
      <c r="D71" s="52" t="s">
        <v>17</v>
      </c>
      <c r="E71" s="49"/>
      <c r="F71" s="50">
        <v>170.0</v>
      </c>
      <c r="G71" s="24">
        <f t="shared" si="1"/>
        <v>60525</v>
      </c>
    </row>
    <row r="72" ht="41.25" customHeight="1">
      <c r="B72" s="51">
        <v>45629.0</v>
      </c>
      <c r="C72" s="50" t="s">
        <v>12</v>
      </c>
      <c r="D72" s="52" t="s">
        <v>60</v>
      </c>
      <c r="E72" s="49"/>
      <c r="F72" s="50">
        <v>25000.0</v>
      </c>
      <c r="G72" s="24">
        <f t="shared" si="1"/>
        <v>35525</v>
      </c>
    </row>
    <row r="73" ht="41.25" customHeight="1">
      <c r="B73" s="46">
        <v>45631.0</v>
      </c>
      <c r="C73" s="50" t="s">
        <v>12</v>
      </c>
      <c r="D73" s="52" t="s">
        <v>61</v>
      </c>
      <c r="E73" s="53"/>
      <c r="F73" s="50">
        <v>16200.0</v>
      </c>
      <c r="G73" s="24">
        <f t="shared" si="1"/>
        <v>19325</v>
      </c>
    </row>
    <row r="74" ht="41.25" customHeight="1">
      <c r="B74" s="46">
        <v>45630.0</v>
      </c>
      <c r="C74" s="49" t="s">
        <v>11</v>
      </c>
      <c r="D74" s="54" t="s">
        <v>62</v>
      </c>
      <c r="E74" s="49">
        <v>30000.0</v>
      </c>
      <c r="F74" s="49"/>
      <c r="G74" s="24">
        <f t="shared" si="1"/>
        <v>49325</v>
      </c>
    </row>
    <row r="75" ht="36.0" customHeight="1">
      <c r="B75" s="46">
        <v>45630.0</v>
      </c>
      <c r="C75" s="50" t="s">
        <v>12</v>
      </c>
      <c r="D75" s="52" t="s">
        <v>17</v>
      </c>
      <c r="E75" s="49"/>
      <c r="F75" s="50">
        <v>3000.0</v>
      </c>
      <c r="G75" s="24">
        <f t="shared" si="1"/>
        <v>46325</v>
      </c>
    </row>
    <row r="76" ht="36.0" customHeight="1">
      <c r="B76" s="46">
        <v>45633.0</v>
      </c>
      <c r="C76" s="49" t="s">
        <v>11</v>
      </c>
      <c r="D76" s="54" t="s">
        <v>63</v>
      </c>
      <c r="E76" s="49">
        <v>30000.0</v>
      </c>
      <c r="F76" s="49"/>
      <c r="G76" s="24">
        <f t="shared" si="1"/>
        <v>76325</v>
      </c>
    </row>
    <row r="77" ht="36.0" customHeight="1">
      <c r="B77" s="46">
        <v>45633.0</v>
      </c>
      <c r="C77" s="50" t="s">
        <v>12</v>
      </c>
      <c r="D77" s="52" t="s">
        <v>17</v>
      </c>
      <c r="E77" s="49"/>
      <c r="F77" s="50">
        <v>3000.0</v>
      </c>
      <c r="G77" s="24">
        <f t="shared" si="1"/>
        <v>73325</v>
      </c>
    </row>
    <row r="78" ht="36.0" customHeight="1">
      <c r="B78" s="46">
        <v>45633.0</v>
      </c>
      <c r="C78" s="50" t="s">
        <v>12</v>
      </c>
      <c r="D78" s="52" t="s">
        <v>64</v>
      </c>
      <c r="E78" s="49"/>
      <c r="F78" s="50">
        <v>10300.0</v>
      </c>
      <c r="G78" s="24">
        <f t="shared" si="1"/>
        <v>63025</v>
      </c>
    </row>
    <row r="79" ht="36.0" customHeight="1">
      <c r="B79" s="46">
        <v>45635.0</v>
      </c>
      <c r="C79" s="49" t="s">
        <v>12</v>
      </c>
      <c r="D79" s="54" t="s">
        <v>65</v>
      </c>
      <c r="E79" s="49"/>
      <c r="F79" s="49">
        <v>31000.0</v>
      </c>
      <c r="G79" s="24">
        <f t="shared" si="1"/>
        <v>32025</v>
      </c>
    </row>
    <row r="80" ht="36.0" customHeight="1">
      <c r="B80" s="46">
        <v>45637.0</v>
      </c>
      <c r="C80" s="50" t="s">
        <v>12</v>
      </c>
      <c r="D80" s="52" t="s">
        <v>66</v>
      </c>
      <c r="E80" s="49"/>
      <c r="F80" s="50">
        <v>9000.0</v>
      </c>
      <c r="G80" s="24">
        <f t="shared" si="1"/>
        <v>23025</v>
      </c>
    </row>
    <row r="81" ht="36.0" customHeight="1">
      <c r="B81" s="46">
        <v>45638.0</v>
      </c>
      <c r="C81" s="49" t="s">
        <v>12</v>
      </c>
      <c r="D81" s="52" t="s">
        <v>47</v>
      </c>
      <c r="E81" s="49"/>
      <c r="F81" s="50">
        <v>1000.0</v>
      </c>
      <c r="G81" s="24">
        <f t="shared" si="1"/>
        <v>22025</v>
      </c>
    </row>
    <row r="82">
      <c r="B82" s="46">
        <v>45639.0</v>
      </c>
      <c r="C82" s="50" t="s">
        <v>12</v>
      </c>
      <c r="D82" s="52" t="s">
        <v>67</v>
      </c>
      <c r="E82" s="49"/>
      <c r="F82" s="50">
        <v>10000.0</v>
      </c>
      <c r="G82" s="24">
        <f t="shared" si="1"/>
        <v>12025</v>
      </c>
    </row>
    <row r="83" ht="36.0" customHeight="1">
      <c r="B83" s="46">
        <v>45642.0</v>
      </c>
      <c r="C83" s="50" t="s">
        <v>12</v>
      </c>
      <c r="D83" s="52" t="s">
        <v>47</v>
      </c>
      <c r="E83" s="49"/>
      <c r="F83" s="50">
        <v>900.0</v>
      </c>
      <c r="G83" s="24">
        <f t="shared" si="1"/>
        <v>11125</v>
      </c>
    </row>
    <row r="84" ht="44.25" customHeight="1">
      <c r="B84" s="46">
        <v>45645.0</v>
      </c>
      <c r="C84" s="50" t="s">
        <v>12</v>
      </c>
      <c r="D84" s="52" t="s">
        <v>68</v>
      </c>
      <c r="E84" s="49"/>
      <c r="F84" s="50">
        <v>18000.0</v>
      </c>
      <c r="G84" s="24">
        <f t="shared" si="1"/>
        <v>-6875</v>
      </c>
    </row>
    <row r="85" ht="36.0" customHeight="1">
      <c r="B85" s="46">
        <v>45660.0</v>
      </c>
      <c r="C85" s="50" t="s">
        <v>12</v>
      </c>
      <c r="D85" s="52" t="s">
        <v>69</v>
      </c>
      <c r="E85" s="49"/>
      <c r="F85" s="50">
        <v>17609.0</v>
      </c>
      <c r="G85" s="24">
        <f t="shared" si="1"/>
        <v>-24484</v>
      </c>
    </row>
    <row r="86">
      <c r="B86" s="46">
        <v>45660.0</v>
      </c>
      <c r="C86" s="47" t="s">
        <v>11</v>
      </c>
      <c r="D86" s="48" t="s">
        <v>70</v>
      </c>
      <c r="E86" s="49">
        <v>17500.0</v>
      </c>
      <c r="F86" s="50"/>
      <c r="G86" s="24">
        <f t="shared" si="1"/>
        <v>-6984</v>
      </c>
    </row>
    <row r="87" ht="36.0" customHeight="1">
      <c r="B87" s="46">
        <v>45660.0</v>
      </c>
      <c r="C87" s="50" t="s">
        <v>12</v>
      </c>
      <c r="D87" s="52" t="s">
        <v>17</v>
      </c>
      <c r="E87" s="49"/>
      <c r="F87" s="50">
        <v>1750.0</v>
      </c>
      <c r="G87" s="24">
        <f t="shared" si="1"/>
        <v>-8734</v>
      </c>
    </row>
    <row r="88">
      <c r="B88" s="46">
        <v>45669.0</v>
      </c>
      <c r="C88" s="50" t="s">
        <v>12</v>
      </c>
      <c r="D88" s="52" t="s">
        <v>71</v>
      </c>
      <c r="E88" s="53"/>
      <c r="F88" s="50">
        <v>10000.0</v>
      </c>
      <c r="G88" s="24">
        <f t="shared" si="1"/>
        <v>-18734</v>
      </c>
    </row>
    <row r="89" ht="36.0" customHeight="1">
      <c r="B89" s="46">
        <v>45671.0</v>
      </c>
      <c r="C89" s="49" t="s">
        <v>11</v>
      </c>
      <c r="D89" s="54" t="s">
        <v>72</v>
      </c>
      <c r="E89" s="49">
        <v>21000.0</v>
      </c>
      <c r="F89" s="49"/>
      <c r="G89" s="24">
        <f t="shared" si="1"/>
        <v>2266</v>
      </c>
    </row>
    <row r="90">
      <c r="B90" s="46">
        <v>45671.0</v>
      </c>
      <c r="C90" s="50" t="s">
        <v>12</v>
      </c>
      <c r="D90" s="52" t="s">
        <v>17</v>
      </c>
      <c r="E90" s="53"/>
      <c r="F90" s="50">
        <v>2100.0</v>
      </c>
      <c r="G90" s="24">
        <f t="shared" si="1"/>
        <v>166</v>
      </c>
    </row>
    <row r="91" ht="36.0" customHeight="1">
      <c r="B91" s="46">
        <v>45674.0</v>
      </c>
      <c r="C91" s="49" t="s">
        <v>11</v>
      </c>
      <c r="D91" s="54" t="s">
        <v>73</v>
      </c>
      <c r="E91" s="49">
        <v>42000.0</v>
      </c>
      <c r="F91" s="53"/>
      <c r="G91" s="24">
        <f t="shared" si="1"/>
        <v>42166</v>
      </c>
    </row>
    <row r="92" ht="15.75" customHeight="1">
      <c r="B92" s="31">
        <v>45674.0</v>
      </c>
      <c r="C92" s="26" t="s">
        <v>12</v>
      </c>
      <c r="D92" s="26" t="s">
        <v>17</v>
      </c>
      <c r="E92" s="27"/>
      <c r="F92" s="32">
        <v>4200.0</v>
      </c>
      <c r="G92" s="24">
        <f t="shared" si="1"/>
        <v>37966</v>
      </c>
    </row>
    <row r="93" ht="15.75" customHeight="1">
      <c r="B93" s="20">
        <v>45678.0</v>
      </c>
      <c r="C93" s="34" t="s">
        <v>11</v>
      </c>
      <c r="D93" s="34" t="s">
        <v>74</v>
      </c>
      <c r="E93" s="35">
        <v>3500.0</v>
      </c>
      <c r="F93" s="35"/>
      <c r="G93" s="24">
        <f t="shared" si="1"/>
        <v>41466</v>
      </c>
    </row>
    <row r="94" ht="15.75" customHeight="1">
      <c r="B94" s="26" t="s">
        <v>75</v>
      </c>
      <c r="C94" s="26" t="s">
        <v>12</v>
      </c>
      <c r="D94" s="26" t="s">
        <v>76</v>
      </c>
      <c r="E94" s="35"/>
      <c r="F94" s="32">
        <v>9000.0</v>
      </c>
      <c r="G94" s="24">
        <f t="shared" si="1"/>
        <v>32466</v>
      </c>
    </row>
    <row r="95" ht="15.75" customHeight="1">
      <c r="B95" s="31">
        <v>45679.0</v>
      </c>
      <c r="C95" s="26" t="s">
        <v>12</v>
      </c>
      <c r="D95" s="26" t="s">
        <v>77</v>
      </c>
      <c r="E95" s="35"/>
      <c r="F95" s="32">
        <v>10000.0</v>
      </c>
      <c r="G95" s="24">
        <f t="shared" si="1"/>
        <v>22466</v>
      </c>
    </row>
    <row r="96" ht="15.75" customHeight="1">
      <c r="B96" s="31">
        <v>45685.0</v>
      </c>
      <c r="C96" s="26" t="s">
        <v>12</v>
      </c>
      <c r="D96" s="26" t="s">
        <v>78</v>
      </c>
      <c r="E96" s="35"/>
      <c r="F96" s="32">
        <v>5000.0</v>
      </c>
      <c r="G96" s="24">
        <f t="shared" si="1"/>
        <v>17466</v>
      </c>
    </row>
    <row r="97" ht="15.75" customHeight="1">
      <c r="B97" s="20">
        <v>45689.0</v>
      </c>
      <c r="C97" s="34" t="s">
        <v>11</v>
      </c>
      <c r="D97" s="34" t="s">
        <v>79</v>
      </c>
      <c r="E97" s="35">
        <v>800.0</v>
      </c>
      <c r="F97" s="35"/>
      <c r="G97" s="24">
        <f t="shared" si="1"/>
        <v>18266</v>
      </c>
      <c r="H97" s="13" t="s">
        <v>0</v>
      </c>
    </row>
    <row r="98" ht="15.75" customHeight="1">
      <c r="B98" s="31">
        <v>45689.0</v>
      </c>
      <c r="C98" s="26" t="s">
        <v>12</v>
      </c>
      <c r="D98" s="26" t="s">
        <v>17</v>
      </c>
      <c r="E98" s="35"/>
      <c r="F98" s="32">
        <v>80.0</v>
      </c>
      <c r="G98" s="24">
        <f t="shared" si="1"/>
        <v>18186</v>
      </c>
    </row>
    <row r="99" ht="15.75" customHeight="1">
      <c r="B99" s="31">
        <v>45691.0</v>
      </c>
      <c r="C99" s="26" t="s">
        <v>12</v>
      </c>
      <c r="D99" s="26" t="s">
        <v>80</v>
      </c>
      <c r="E99" s="35"/>
      <c r="F99" s="32">
        <v>8931.0</v>
      </c>
      <c r="G99" s="24">
        <f t="shared" si="1"/>
        <v>9255</v>
      </c>
    </row>
    <row r="100" ht="15.75" customHeight="1">
      <c r="B100" s="20">
        <v>45692.0</v>
      </c>
      <c r="C100" s="34" t="s">
        <v>11</v>
      </c>
      <c r="D100" s="34" t="s">
        <v>81</v>
      </c>
      <c r="E100" s="35">
        <v>20000.0</v>
      </c>
      <c r="F100" s="35"/>
      <c r="G100" s="24">
        <f t="shared" si="1"/>
        <v>29255</v>
      </c>
    </row>
    <row r="101" ht="15.75" customHeight="1">
      <c r="B101" s="31">
        <v>45692.0</v>
      </c>
      <c r="C101" s="26" t="s">
        <v>12</v>
      </c>
      <c r="D101" s="26" t="s">
        <v>17</v>
      </c>
      <c r="E101" s="35"/>
      <c r="F101" s="32">
        <v>2000.0</v>
      </c>
      <c r="G101" s="24">
        <f t="shared" si="1"/>
        <v>27255</v>
      </c>
    </row>
    <row r="102" ht="15.75" customHeight="1">
      <c r="B102" s="40">
        <v>45693.0</v>
      </c>
      <c r="C102" s="26" t="s">
        <v>12</v>
      </c>
      <c r="D102" s="26" t="s">
        <v>82</v>
      </c>
      <c r="E102" s="35"/>
      <c r="F102" s="32">
        <v>9770.0</v>
      </c>
      <c r="G102" s="24">
        <f t="shared" si="1"/>
        <v>17485</v>
      </c>
    </row>
    <row r="103" ht="15.75" customHeight="1">
      <c r="B103" s="31">
        <v>45694.0</v>
      </c>
      <c r="C103" s="26" t="s">
        <v>12</v>
      </c>
      <c r="D103" s="26" t="s">
        <v>83</v>
      </c>
      <c r="E103" s="35"/>
      <c r="F103" s="32">
        <v>500.0</v>
      </c>
      <c r="G103" s="24">
        <f t="shared" si="1"/>
        <v>16985</v>
      </c>
    </row>
    <row r="104" ht="15.75" customHeight="1">
      <c r="B104" s="31">
        <v>45694.0</v>
      </c>
      <c r="C104" s="26" t="s">
        <v>12</v>
      </c>
      <c r="D104" s="26" t="s">
        <v>47</v>
      </c>
      <c r="E104" s="35"/>
      <c r="F104" s="32">
        <v>1000.0</v>
      </c>
      <c r="G104" s="24">
        <f t="shared" si="1"/>
        <v>15985</v>
      </c>
    </row>
    <row r="105" ht="15.75" customHeight="1">
      <c r="B105" s="55">
        <v>45699.0</v>
      </c>
      <c r="C105" s="56" t="s">
        <v>12</v>
      </c>
      <c r="D105" s="56" t="s">
        <v>84</v>
      </c>
      <c r="E105" s="35"/>
      <c r="F105" s="57">
        <v>49500.0</v>
      </c>
      <c r="G105" s="24">
        <f t="shared" si="1"/>
        <v>-33515</v>
      </c>
    </row>
    <row r="106" ht="15.75" customHeight="1">
      <c r="B106" s="31">
        <v>45701.0</v>
      </c>
      <c r="C106" s="26" t="s">
        <v>12</v>
      </c>
      <c r="D106" s="26" t="s">
        <v>85</v>
      </c>
      <c r="E106" s="35"/>
      <c r="F106" s="32">
        <v>10000.0</v>
      </c>
      <c r="G106" s="24">
        <f t="shared" si="1"/>
        <v>-43515</v>
      </c>
    </row>
    <row r="107" ht="15.75" customHeight="1">
      <c r="B107" s="20">
        <v>45703.0</v>
      </c>
      <c r="C107" s="34" t="s">
        <v>11</v>
      </c>
      <c r="D107" s="34" t="s">
        <v>86</v>
      </c>
      <c r="E107" s="35">
        <v>42511.0</v>
      </c>
      <c r="F107" s="35"/>
      <c r="G107" s="24">
        <f t="shared" si="1"/>
        <v>-1004</v>
      </c>
    </row>
    <row r="108" ht="15.75" customHeight="1">
      <c r="B108" s="31">
        <v>45703.0</v>
      </c>
      <c r="C108" s="26" t="s">
        <v>12</v>
      </c>
      <c r="D108" s="26" t="s">
        <v>17</v>
      </c>
      <c r="E108" s="35"/>
      <c r="F108" s="32">
        <v>4251.0</v>
      </c>
      <c r="G108" s="24">
        <f t="shared" si="1"/>
        <v>-5255</v>
      </c>
    </row>
    <row r="109" ht="15.75" customHeight="1">
      <c r="B109" s="31">
        <v>45704.0</v>
      </c>
      <c r="C109" s="26" t="s">
        <v>12</v>
      </c>
      <c r="D109" s="26" t="s">
        <v>87</v>
      </c>
      <c r="E109" s="35"/>
      <c r="F109" s="32">
        <v>1000.0</v>
      </c>
      <c r="G109" s="24">
        <f t="shared" si="1"/>
        <v>-6255</v>
      </c>
    </row>
    <row r="110" ht="15.75" customHeight="1">
      <c r="B110" s="31">
        <v>45705.0</v>
      </c>
      <c r="C110" s="26" t="s">
        <v>12</v>
      </c>
      <c r="D110" s="26" t="s">
        <v>88</v>
      </c>
      <c r="E110" s="35"/>
      <c r="F110" s="32">
        <v>1000.0</v>
      </c>
      <c r="G110" s="24">
        <f t="shared" si="1"/>
        <v>-7255</v>
      </c>
    </row>
    <row r="111" ht="15.75" customHeight="1">
      <c r="B111" s="31">
        <v>45707.0</v>
      </c>
      <c r="C111" s="26" t="s">
        <v>12</v>
      </c>
      <c r="D111" s="26" t="s">
        <v>89</v>
      </c>
      <c r="E111" s="35"/>
      <c r="F111" s="32">
        <v>10000.0</v>
      </c>
      <c r="G111" s="24">
        <f t="shared" si="1"/>
        <v>-17255</v>
      </c>
    </row>
    <row r="112" ht="15.75" customHeight="1">
      <c r="B112" s="20">
        <v>45713.0</v>
      </c>
      <c r="C112" s="34" t="s">
        <v>11</v>
      </c>
      <c r="D112" s="34" t="s">
        <v>90</v>
      </c>
      <c r="E112" s="35">
        <v>39284.0</v>
      </c>
      <c r="F112" s="35"/>
      <c r="G112" s="24">
        <f t="shared" si="1"/>
        <v>22029</v>
      </c>
    </row>
    <row r="113" ht="15.75" customHeight="1">
      <c r="B113" s="31">
        <v>45713.0</v>
      </c>
      <c r="C113" s="26" t="s">
        <v>12</v>
      </c>
      <c r="D113" s="26" t="s">
        <v>17</v>
      </c>
      <c r="E113" s="35"/>
      <c r="F113" s="32">
        <v>3928.0</v>
      </c>
      <c r="G113" s="24">
        <f t="shared" si="1"/>
        <v>18101</v>
      </c>
    </row>
    <row r="114" ht="15.75" customHeight="1">
      <c r="B114" s="31">
        <v>45716.0</v>
      </c>
      <c r="C114" s="26" t="s">
        <v>12</v>
      </c>
      <c r="D114" s="26" t="s">
        <v>91</v>
      </c>
      <c r="E114" s="35"/>
      <c r="F114" s="32">
        <v>10000.0</v>
      </c>
      <c r="G114" s="24">
        <f t="shared" si="1"/>
        <v>8101</v>
      </c>
    </row>
    <row r="115" ht="15.75" customHeight="1">
      <c r="B115" s="38">
        <v>45716.0</v>
      </c>
      <c r="C115" s="30" t="s">
        <v>11</v>
      </c>
      <c r="D115" s="30" t="s">
        <v>92</v>
      </c>
      <c r="E115" s="35">
        <v>3000.0</v>
      </c>
      <c r="F115" s="32"/>
      <c r="G115" s="24">
        <f t="shared" si="1"/>
        <v>11101</v>
      </c>
    </row>
    <row r="116" ht="15.75" customHeight="1">
      <c r="B116" s="31">
        <v>45716.0</v>
      </c>
      <c r="C116" s="26" t="s">
        <v>12</v>
      </c>
      <c r="D116" s="26" t="s">
        <v>17</v>
      </c>
      <c r="E116" s="35"/>
      <c r="F116" s="32">
        <v>300.0</v>
      </c>
      <c r="G116" s="24">
        <f t="shared" si="1"/>
        <v>10801</v>
      </c>
    </row>
    <row r="117" ht="15.75" customHeight="1">
      <c r="B117" s="20">
        <v>45717.0</v>
      </c>
      <c r="C117" s="34" t="s">
        <v>11</v>
      </c>
      <c r="D117" s="34" t="s">
        <v>93</v>
      </c>
      <c r="E117" s="35">
        <v>1000.0</v>
      </c>
      <c r="F117" s="35"/>
      <c r="G117" s="24">
        <f t="shared" si="1"/>
        <v>11801</v>
      </c>
    </row>
    <row r="118" ht="15.75" customHeight="1">
      <c r="B118" s="31">
        <v>45717.0</v>
      </c>
      <c r="C118" s="26" t="s">
        <v>12</v>
      </c>
      <c r="D118" s="26" t="s">
        <v>17</v>
      </c>
      <c r="E118" s="35"/>
      <c r="F118" s="32">
        <v>100.0</v>
      </c>
      <c r="G118" s="24">
        <f t="shared" si="1"/>
        <v>11701</v>
      </c>
    </row>
    <row r="119" ht="15.75" customHeight="1">
      <c r="B119" s="31">
        <v>45719.0</v>
      </c>
      <c r="C119" s="26" t="s">
        <v>12</v>
      </c>
      <c r="D119" s="26" t="s">
        <v>47</v>
      </c>
      <c r="E119" s="35"/>
      <c r="F119" s="32">
        <v>600.0</v>
      </c>
      <c r="G119" s="24">
        <f t="shared" si="1"/>
        <v>11101</v>
      </c>
    </row>
    <row r="120" ht="15.75" customHeight="1">
      <c r="B120" s="31">
        <v>45726.0</v>
      </c>
      <c r="C120" s="26" t="s">
        <v>12</v>
      </c>
      <c r="D120" s="26" t="s">
        <v>94</v>
      </c>
      <c r="E120" s="35"/>
      <c r="F120" s="32">
        <v>10252.0</v>
      </c>
      <c r="G120" s="24">
        <f t="shared" si="1"/>
        <v>849</v>
      </c>
      <c r="I120" s="13">
        <v>3.0</v>
      </c>
    </row>
    <row r="121" ht="15.75" customHeight="1">
      <c r="B121" s="20">
        <v>45729.0</v>
      </c>
      <c r="C121" s="34" t="s">
        <v>11</v>
      </c>
      <c r="D121" s="34" t="s">
        <v>95</v>
      </c>
      <c r="E121" s="35">
        <v>39784.0</v>
      </c>
      <c r="F121" s="35"/>
      <c r="G121" s="24">
        <f t="shared" si="1"/>
        <v>40633</v>
      </c>
    </row>
    <row r="122" ht="15.75" customHeight="1">
      <c r="B122" s="31">
        <v>45729.0</v>
      </c>
      <c r="C122" s="26" t="s">
        <v>12</v>
      </c>
      <c r="D122" s="26" t="s">
        <v>17</v>
      </c>
      <c r="E122" s="35"/>
      <c r="F122" s="32">
        <v>3978.0</v>
      </c>
      <c r="G122" s="24">
        <f t="shared" si="1"/>
        <v>36655</v>
      </c>
    </row>
    <row r="123" ht="15.75" customHeight="1">
      <c r="B123" s="31">
        <v>45740.0</v>
      </c>
      <c r="C123" s="26" t="s">
        <v>12</v>
      </c>
      <c r="D123" s="26" t="s">
        <v>96</v>
      </c>
      <c r="E123" s="35"/>
      <c r="F123" s="32">
        <v>11068.0</v>
      </c>
      <c r="G123" s="24">
        <f t="shared" si="1"/>
        <v>25587</v>
      </c>
    </row>
    <row r="124" ht="15.75" customHeight="1">
      <c r="B124" s="31">
        <v>45741.0</v>
      </c>
      <c r="C124" s="26" t="s">
        <v>12</v>
      </c>
      <c r="D124" s="26" t="s">
        <v>97</v>
      </c>
      <c r="E124" s="35"/>
      <c r="F124" s="32">
        <v>10000.0</v>
      </c>
      <c r="G124" s="24">
        <f t="shared" si="1"/>
        <v>15587</v>
      </c>
    </row>
    <row r="125" ht="15.75" customHeight="1">
      <c r="B125" s="31">
        <v>45741.0</v>
      </c>
      <c r="C125" s="26" t="s">
        <v>12</v>
      </c>
      <c r="D125" s="26" t="s">
        <v>47</v>
      </c>
      <c r="E125" s="35"/>
      <c r="F125" s="32">
        <v>600.0</v>
      </c>
      <c r="G125" s="24">
        <f t="shared" si="1"/>
        <v>14987</v>
      </c>
    </row>
    <row r="126" ht="15.75" customHeight="1">
      <c r="B126" s="20">
        <v>45742.0</v>
      </c>
      <c r="C126" s="34" t="s">
        <v>11</v>
      </c>
      <c r="D126" s="34" t="s">
        <v>98</v>
      </c>
      <c r="E126" s="35">
        <v>31500.0</v>
      </c>
      <c r="F126" s="35"/>
      <c r="G126" s="24">
        <f t="shared" si="1"/>
        <v>46487</v>
      </c>
    </row>
    <row r="127" ht="15.75" customHeight="1">
      <c r="B127" s="31">
        <v>45742.0</v>
      </c>
      <c r="C127" s="26" t="s">
        <v>12</v>
      </c>
      <c r="D127" s="26" t="s">
        <v>17</v>
      </c>
      <c r="E127" s="35"/>
      <c r="F127" s="32">
        <v>3150.0</v>
      </c>
      <c r="G127" s="24">
        <f t="shared" si="1"/>
        <v>43337</v>
      </c>
    </row>
    <row r="128" ht="15.75" customHeight="1">
      <c r="B128" s="20">
        <v>45749.0</v>
      </c>
      <c r="C128" s="34" t="s">
        <v>11</v>
      </c>
      <c r="D128" s="34" t="s">
        <v>99</v>
      </c>
      <c r="E128" s="35">
        <v>1400.0</v>
      </c>
      <c r="F128" s="35"/>
      <c r="G128" s="24">
        <f t="shared" si="1"/>
        <v>44737</v>
      </c>
    </row>
    <row r="129" ht="15.75" customHeight="1">
      <c r="B129" s="31">
        <v>45749.0</v>
      </c>
      <c r="C129" s="26" t="s">
        <v>12</v>
      </c>
      <c r="D129" s="26" t="s">
        <v>17</v>
      </c>
      <c r="E129" s="35"/>
      <c r="F129" s="32">
        <v>140.0</v>
      </c>
      <c r="G129" s="24">
        <f t="shared" si="1"/>
        <v>44597</v>
      </c>
    </row>
    <row r="130" ht="15.75" customHeight="1">
      <c r="B130" s="20">
        <v>45751.0</v>
      </c>
      <c r="C130" s="34" t="s">
        <v>11</v>
      </c>
      <c r="D130" s="34" t="s">
        <v>100</v>
      </c>
      <c r="E130" s="35">
        <v>30000.0</v>
      </c>
      <c r="F130" s="35"/>
      <c r="G130" s="24">
        <f t="shared" si="1"/>
        <v>74597</v>
      </c>
    </row>
    <row r="131" ht="15.75" customHeight="1">
      <c r="B131" s="26" t="s">
        <v>101</v>
      </c>
      <c r="C131" s="26" t="s">
        <v>12</v>
      </c>
      <c r="D131" s="26" t="s">
        <v>17</v>
      </c>
      <c r="E131" s="35"/>
      <c r="F131" s="32">
        <v>3000.0</v>
      </c>
      <c r="G131" s="24">
        <f t="shared" si="1"/>
        <v>71597</v>
      </c>
    </row>
    <row r="132" ht="15.75" customHeight="1">
      <c r="B132" s="31">
        <v>45751.0</v>
      </c>
      <c r="C132" s="26" t="s">
        <v>12</v>
      </c>
      <c r="D132" s="26" t="s">
        <v>102</v>
      </c>
      <c r="E132" s="35"/>
      <c r="F132" s="32">
        <v>31000.0</v>
      </c>
      <c r="G132" s="24">
        <f t="shared" si="1"/>
        <v>40597</v>
      </c>
    </row>
    <row r="133" ht="15.75" customHeight="1">
      <c r="B133" s="20">
        <v>45758.0</v>
      </c>
      <c r="C133" s="34" t="s">
        <v>11</v>
      </c>
      <c r="D133" s="34" t="s">
        <v>103</v>
      </c>
      <c r="E133" s="35">
        <v>1900.0</v>
      </c>
      <c r="F133" s="35"/>
      <c r="G133" s="24">
        <f t="shared" si="1"/>
        <v>42497</v>
      </c>
    </row>
    <row r="134" ht="15.75" customHeight="1">
      <c r="B134" s="31">
        <v>45758.0</v>
      </c>
      <c r="C134" s="26" t="s">
        <v>12</v>
      </c>
      <c r="D134" s="26" t="s">
        <v>17</v>
      </c>
      <c r="E134" s="35"/>
      <c r="F134" s="32">
        <v>190.0</v>
      </c>
      <c r="G134" s="24">
        <f t="shared" si="1"/>
        <v>42307</v>
      </c>
    </row>
    <row r="135" ht="15.75" customHeight="1">
      <c r="B135" s="20">
        <v>45759.0</v>
      </c>
      <c r="C135" s="34" t="s">
        <v>11</v>
      </c>
      <c r="D135" s="34" t="s">
        <v>104</v>
      </c>
      <c r="E135" s="35">
        <v>4000.0</v>
      </c>
      <c r="F135" s="35"/>
      <c r="G135" s="24">
        <f t="shared" si="1"/>
        <v>46307</v>
      </c>
    </row>
    <row r="136" ht="15.75" customHeight="1">
      <c r="B136" s="31">
        <v>45759.0</v>
      </c>
      <c r="C136" s="26" t="s">
        <v>12</v>
      </c>
      <c r="D136" s="26" t="s">
        <v>17</v>
      </c>
      <c r="E136" s="35"/>
      <c r="F136" s="32">
        <v>400.0</v>
      </c>
      <c r="G136" s="24">
        <f t="shared" si="1"/>
        <v>45907</v>
      </c>
    </row>
    <row r="137" ht="15.75" customHeight="1">
      <c r="B137" s="31">
        <v>45760.0</v>
      </c>
      <c r="C137" s="26" t="s">
        <v>12</v>
      </c>
      <c r="D137" s="26" t="s">
        <v>105</v>
      </c>
      <c r="E137" s="35"/>
      <c r="F137" s="32">
        <v>44500.0</v>
      </c>
      <c r="G137" s="24">
        <f t="shared" si="1"/>
        <v>1407</v>
      </c>
    </row>
    <row r="138" ht="15.75" customHeight="1">
      <c r="B138" s="20"/>
      <c r="C138" s="34"/>
      <c r="D138" s="34"/>
      <c r="E138" s="35"/>
      <c r="F138" s="35"/>
      <c r="G138" s="24">
        <f t="shared" si="1"/>
        <v>1407</v>
      </c>
    </row>
    <row r="139" ht="15.75" customHeight="1">
      <c r="B139" s="20"/>
      <c r="C139" s="34"/>
      <c r="D139" s="34"/>
      <c r="E139" s="35"/>
      <c r="F139" s="35"/>
      <c r="G139" s="24">
        <f t="shared" si="1"/>
        <v>1407</v>
      </c>
    </row>
    <row r="140" ht="15.75" customHeight="1">
      <c r="B140" s="20"/>
      <c r="C140" s="34"/>
      <c r="D140" s="34"/>
      <c r="E140" s="35"/>
      <c r="F140" s="35"/>
      <c r="G140" s="24">
        <f t="shared" si="1"/>
        <v>1407</v>
      </c>
    </row>
    <row r="141" ht="15.75" customHeight="1">
      <c r="B141" s="20"/>
      <c r="C141" s="34"/>
      <c r="D141" s="34"/>
      <c r="E141" s="35"/>
      <c r="F141" s="35"/>
      <c r="G141" s="24">
        <f t="shared" si="1"/>
        <v>1407</v>
      </c>
    </row>
    <row r="142" ht="15.75" customHeight="1">
      <c r="B142" s="20"/>
      <c r="C142" s="34"/>
      <c r="D142" s="34"/>
      <c r="E142" s="35"/>
      <c r="F142" s="35"/>
      <c r="G142" s="24">
        <f t="shared" si="1"/>
        <v>1407</v>
      </c>
    </row>
    <row r="143" ht="15.75" customHeight="1">
      <c r="B143" s="20"/>
      <c r="C143" s="34"/>
      <c r="D143" s="34"/>
      <c r="E143" s="35"/>
      <c r="F143" s="35"/>
      <c r="G143" s="24">
        <f t="shared" si="1"/>
        <v>1407</v>
      </c>
    </row>
    <row r="144" ht="15.75" customHeight="1">
      <c r="B144" s="20"/>
      <c r="C144" s="34"/>
      <c r="D144" s="34"/>
      <c r="E144" s="35"/>
      <c r="F144" s="35"/>
      <c r="G144" s="24">
        <f t="shared" si="1"/>
        <v>1407</v>
      </c>
    </row>
    <row r="145" ht="15.75" customHeight="1">
      <c r="B145" s="20"/>
      <c r="C145" s="34"/>
      <c r="D145" s="34"/>
      <c r="E145" s="35"/>
      <c r="F145" s="35"/>
      <c r="G145" s="24">
        <f t="shared" si="1"/>
        <v>1407</v>
      </c>
    </row>
    <row r="146" ht="15.75" customHeight="1">
      <c r="B146" s="20"/>
      <c r="C146" s="34"/>
      <c r="D146" s="34"/>
      <c r="E146" s="35"/>
      <c r="F146" s="35"/>
      <c r="G146" s="24">
        <f t="shared" si="1"/>
        <v>1407</v>
      </c>
    </row>
    <row r="147" ht="15.75" customHeight="1">
      <c r="B147" s="20"/>
      <c r="C147" s="34"/>
      <c r="D147" s="34"/>
      <c r="E147" s="35"/>
      <c r="F147" s="35"/>
      <c r="G147" s="24">
        <f t="shared" si="1"/>
        <v>1407</v>
      </c>
    </row>
    <row r="148" ht="15.75" customHeight="1">
      <c r="B148" s="20"/>
      <c r="C148" s="34"/>
      <c r="D148" s="34"/>
      <c r="E148" s="35"/>
      <c r="F148" s="35"/>
      <c r="G148" s="24">
        <f t="shared" si="1"/>
        <v>1407</v>
      </c>
    </row>
    <row r="149" ht="15.75" customHeight="1">
      <c r="B149" s="20"/>
      <c r="C149" s="34"/>
      <c r="D149" s="34"/>
      <c r="E149" s="35"/>
      <c r="F149" s="35"/>
      <c r="G149" s="24">
        <f t="shared" si="1"/>
        <v>1407</v>
      </c>
    </row>
    <row r="150" ht="15.75" customHeight="1">
      <c r="B150" s="20"/>
      <c r="C150" s="34"/>
      <c r="D150" s="34"/>
      <c r="E150" s="35"/>
      <c r="F150" s="35"/>
      <c r="G150" s="24">
        <f t="shared" si="1"/>
        <v>1407</v>
      </c>
    </row>
    <row r="151" ht="15.75" customHeight="1">
      <c r="B151" s="20"/>
      <c r="C151" s="34"/>
      <c r="D151" s="34"/>
      <c r="E151" s="35"/>
      <c r="F151" s="35"/>
      <c r="G151" s="24">
        <f t="shared" si="1"/>
        <v>1407</v>
      </c>
    </row>
    <row r="152" ht="15.75" customHeight="1">
      <c r="B152" s="20"/>
      <c r="C152" s="34"/>
      <c r="D152" s="34"/>
      <c r="E152" s="35"/>
      <c r="F152" s="35"/>
      <c r="G152" s="24">
        <f t="shared" si="1"/>
        <v>1407</v>
      </c>
    </row>
    <row r="153" ht="15.75" customHeight="1">
      <c r="B153" s="20"/>
      <c r="C153" s="34"/>
      <c r="D153" s="34"/>
      <c r="E153" s="35"/>
      <c r="F153" s="35"/>
      <c r="G153" s="24">
        <f t="shared" si="1"/>
        <v>1407</v>
      </c>
    </row>
    <row r="154" ht="15.75" customHeight="1">
      <c r="B154" s="20"/>
      <c r="C154" s="34"/>
      <c r="D154" s="34"/>
      <c r="E154" s="35"/>
      <c r="F154" s="35"/>
      <c r="G154" s="24">
        <f t="shared" si="1"/>
        <v>1407</v>
      </c>
    </row>
    <row r="155" ht="15.75" customHeight="1">
      <c r="B155" s="20"/>
      <c r="C155" s="34"/>
      <c r="D155" s="34"/>
      <c r="E155" s="35"/>
      <c r="F155" s="35"/>
      <c r="G155" s="24">
        <f t="shared" si="1"/>
        <v>1407</v>
      </c>
    </row>
    <row r="156" ht="15.75" customHeight="1">
      <c r="B156" s="20"/>
      <c r="C156" s="34"/>
      <c r="D156" s="34"/>
      <c r="E156" s="35"/>
      <c r="F156" s="35"/>
      <c r="G156" s="24">
        <f t="shared" si="1"/>
        <v>1407</v>
      </c>
    </row>
    <row r="157" ht="15.75" customHeight="1">
      <c r="B157" s="20"/>
      <c r="C157" s="34"/>
      <c r="D157" s="34"/>
      <c r="E157" s="35"/>
      <c r="F157" s="35"/>
      <c r="G157" s="24">
        <f t="shared" si="1"/>
        <v>1407</v>
      </c>
    </row>
    <row r="158" ht="15.75" customHeight="1">
      <c r="B158" s="20"/>
      <c r="C158" s="34"/>
      <c r="D158" s="34"/>
      <c r="E158" s="35"/>
      <c r="F158" s="35"/>
      <c r="G158" s="24">
        <f t="shared" si="1"/>
        <v>1407</v>
      </c>
    </row>
    <row r="159" ht="15.75" customHeight="1">
      <c r="B159" s="20"/>
      <c r="C159" s="34"/>
      <c r="D159" s="34"/>
      <c r="E159" s="35"/>
      <c r="F159" s="35"/>
      <c r="G159" s="24">
        <f t="shared" si="1"/>
        <v>1407</v>
      </c>
    </row>
    <row r="160" ht="15.75" customHeight="1">
      <c r="B160" s="20"/>
      <c r="C160" s="34"/>
      <c r="D160" s="34"/>
      <c r="E160" s="35"/>
      <c r="F160" s="35"/>
      <c r="G160" s="24">
        <f t="shared" si="1"/>
        <v>1407</v>
      </c>
    </row>
    <row r="161" ht="15.75" customHeight="1">
      <c r="B161" s="20"/>
      <c r="C161" s="34"/>
      <c r="D161" s="34"/>
      <c r="E161" s="35"/>
      <c r="F161" s="35"/>
      <c r="G161" s="24">
        <f t="shared" si="1"/>
        <v>1407</v>
      </c>
    </row>
    <row r="162" ht="15.75" customHeight="1">
      <c r="B162" s="20"/>
      <c r="C162" s="34"/>
      <c r="D162" s="34"/>
      <c r="E162" s="35"/>
      <c r="F162" s="35"/>
      <c r="G162" s="24">
        <f t="shared" si="1"/>
        <v>1407</v>
      </c>
    </row>
    <row r="163" ht="15.75" customHeight="1">
      <c r="B163" s="20"/>
      <c r="C163" s="34"/>
      <c r="D163" s="34"/>
      <c r="E163" s="35"/>
      <c r="F163" s="35"/>
      <c r="G163" s="24">
        <f t="shared" si="1"/>
        <v>1407</v>
      </c>
    </row>
    <row r="164" ht="15.75" customHeight="1">
      <c r="B164" s="20"/>
      <c r="C164" s="34"/>
      <c r="D164" s="34"/>
      <c r="E164" s="35"/>
      <c r="F164" s="35"/>
      <c r="G164" s="24">
        <f t="shared" si="1"/>
        <v>1407</v>
      </c>
    </row>
    <row r="165" ht="15.75" customHeight="1">
      <c r="B165" s="20"/>
      <c r="C165" s="34"/>
      <c r="D165" s="34"/>
      <c r="E165" s="35"/>
      <c r="F165" s="35"/>
      <c r="G165" s="24">
        <f t="shared" si="1"/>
        <v>1407</v>
      </c>
    </row>
    <row r="166" ht="15.75" customHeight="1">
      <c r="B166" s="20"/>
      <c r="C166" s="34"/>
      <c r="D166" s="34"/>
      <c r="E166" s="35"/>
      <c r="F166" s="35"/>
      <c r="G166" s="24">
        <f t="shared" si="1"/>
        <v>1407</v>
      </c>
    </row>
    <row r="167" ht="15.75" customHeight="1">
      <c r="B167" s="20"/>
      <c r="C167" s="34"/>
      <c r="D167" s="34"/>
      <c r="E167" s="35"/>
      <c r="F167" s="35"/>
      <c r="G167" s="24">
        <f t="shared" si="1"/>
        <v>1407</v>
      </c>
    </row>
    <row r="168" ht="15.75" customHeight="1">
      <c r="B168" s="20"/>
      <c r="C168" s="34"/>
      <c r="D168" s="34"/>
      <c r="E168" s="35"/>
      <c r="F168" s="35"/>
      <c r="G168" s="24">
        <f t="shared" si="1"/>
        <v>1407</v>
      </c>
    </row>
    <row r="169" ht="15.75" customHeight="1">
      <c r="B169" s="20"/>
      <c r="C169" s="34"/>
      <c r="D169" s="34"/>
      <c r="E169" s="35"/>
      <c r="F169" s="35"/>
      <c r="G169" s="24">
        <f t="shared" si="1"/>
        <v>1407</v>
      </c>
    </row>
    <row r="170" ht="15.75" customHeight="1">
      <c r="B170" s="20"/>
      <c r="C170" s="34"/>
      <c r="D170" s="34"/>
      <c r="E170" s="35"/>
      <c r="F170" s="35"/>
      <c r="G170" s="24">
        <f t="shared" si="1"/>
        <v>1407</v>
      </c>
    </row>
    <row r="171" ht="15.75" customHeight="1">
      <c r="B171" s="20"/>
      <c r="C171" s="34"/>
      <c r="D171" s="34"/>
      <c r="E171" s="35"/>
      <c r="F171" s="35"/>
      <c r="G171" s="24">
        <f t="shared" si="1"/>
        <v>1407</v>
      </c>
    </row>
    <row r="172" ht="15.75" customHeight="1">
      <c r="B172" s="20"/>
      <c r="C172" s="34"/>
      <c r="D172" s="34"/>
      <c r="E172" s="35"/>
      <c r="F172" s="35"/>
      <c r="G172" s="24">
        <f t="shared" si="1"/>
        <v>1407</v>
      </c>
    </row>
    <row r="173" ht="15.75" customHeight="1">
      <c r="B173" s="20"/>
      <c r="C173" s="34"/>
      <c r="D173" s="34"/>
      <c r="E173" s="35"/>
      <c r="F173" s="35"/>
      <c r="G173" s="24">
        <f t="shared" si="1"/>
        <v>1407</v>
      </c>
    </row>
    <row r="174" ht="15.75" customHeight="1">
      <c r="B174" s="20"/>
      <c r="C174" s="34"/>
      <c r="D174" s="34"/>
      <c r="E174" s="35"/>
      <c r="F174" s="35"/>
      <c r="G174" s="24">
        <f t="shared" si="1"/>
        <v>1407</v>
      </c>
    </row>
    <row r="175" ht="15.75" customHeight="1">
      <c r="B175" s="20"/>
      <c r="C175" s="34"/>
      <c r="D175" s="34"/>
      <c r="E175" s="35"/>
      <c r="F175" s="35"/>
      <c r="G175" s="24">
        <f t="shared" si="1"/>
        <v>1407</v>
      </c>
    </row>
    <row r="176" ht="15.75" customHeight="1">
      <c r="B176" s="20"/>
      <c r="C176" s="34"/>
      <c r="D176" s="34"/>
      <c r="E176" s="35"/>
      <c r="F176" s="35"/>
      <c r="G176" s="24">
        <f t="shared" si="1"/>
        <v>1407</v>
      </c>
    </row>
    <row r="177" ht="15.75" customHeight="1">
      <c r="B177" s="20"/>
      <c r="C177" s="34"/>
      <c r="D177" s="34"/>
      <c r="E177" s="35"/>
      <c r="F177" s="35"/>
      <c r="G177" s="24">
        <f t="shared" si="1"/>
        <v>1407</v>
      </c>
    </row>
    <row r="178" ht="15.75" customHeight="1">
      <c r="B178" s="20"/>
      <c r="C178" s="34"/>
      <c r="D178" s="34"/>
      <c r="E178" s="35"/>
      <c r="F178" s="35"/>
      <c r="G178" s="24">
        <f t="shared" si="1"/>
        <v>1407</v>
      </c>
    </row>
    <row r="179" ht="15.75" customHeight="1">
      <c r="B179" s="20"/>
      <c r="C179" s="34"/>
      <c r="D179" s="34"/>
      <c r="E179" s="35"/>
      <c r="F179" s="35"/>
      <c r="G179" s="24">
        <f t="shared" si="1"/>
        <v>1407</v>
      </c>
    </row>
    <row r="180" ht="15.75" customHeight="1">
      <c r="B180" s="20"/>
      <c r="C180" s="34"/>
      <c r="D180" s="34"/>
      <c r="E180" s="35"/>
      <c r="F180" s="35"/>
      <c r="G180" s="24">
        <f t="shared" si="1"/>
        <v>1407</v>
      </c>
    </row>
    <row r="181" ht="15.75" customHeight="1">
      <c r="B181" s="20"/>
      <c r="C181" s="34"/>
      <c r="D181" s="34"/>
      <c r="E181" s="35"/>
      <c r="F181" s="35"/>
      <c r="G181" s="24">
        <f t="shared" si="1"/>
        <v>1407</v>
      </c>
    </row>
    <row r="182" ht="15.75" customHeight="1">
      <c r="B182" s="20"/>
      <c r="C182" s="34"/>
      <c r="D182" s="34"/>
      <c r="E182" s="35"/>
      <c r="F182" s="35"/>
      <c r="G182" s="24">
        <f t="shared" si="1"/>
        <v>1407</v>
      </c>
    </row>
    <row r="183" ht="15.75" customHeight="1">
      <c r="B183" s="20"/>
      <c r="C183" s="34"/>
      <c r="D183" s="34"/>
      <c r="E183" s="35"/>
      <c r="F183" s="35"/>
      <c r="G183" s="24">
        <f t="shared" si="1"/>
        <v>1407</v>
      </c>
    </row>
    <row r="184" ht="15.75" customHeight="1">
      <c r="B184" s="20"/>
      <c r="C184" s="34"/>
      <c r="D184" s="34"/>
      <c r="E184" s="35"/>
      <c r="F184" s="35"/>
      <c r="G184" s="24">
        <f t="shared" si="1"/>
        <v>1407</v>
      </c>
    </row>
    <row r="185" ht="15.75" customHeight="1">
      <c r="B185" s="20"/>
      <c r="C185" s="34"/>
      <c r="D185" s="34"/>
      <c r="E185" s="35"/>
      <c r="F185" s="35"/>
      <c r="G185" s="24">
        <f t="shared" si="1"/>
        <v>1407</v>
      </c>
    </row>
    <row r="186" ht="15.75" customHeight="1">
      <c r="B186" s="20"/>
      <c r="C186" s="34"/>
      <c r="D186" s="34"/>
      <c r="E186" s="35"/>
      <c r="F186" s="35"/>
      <c r="G186" s="24">
        <f t="shared" si="1"/>
        <v>1407</v>
      </c>
    </row>
    <row r="187" ht="15.75" customHeight="1">
      <c r="B187" s="20"/>
      <c r="C187" s="34"/>
      <c r="D187" s="34"/>
      <c r="E187" s="35"/>
      <c r="F187" s="35"/>
      <c r="G187" s="24">
        <f t="shared" si="1"/>
        <v>1407</v>
      </c>
    </row>
    <row r="188" ht="15.75" customHeight="1">
      <c r="B188" s="20"/>
      <c r="C188" s="34"/>
      <c r="D188" s="34"/>
      <c r="E188" s="35"/>
      <c r="F188" s="35"/>
      <c r="G188" s="24">
        <f t="shared" si="1"/>
        <v>1407</v>
      </c>
    </row>
    <row r="189" ht="15.75" customHeight="1">
      <c r="B189" s="20"/>
      <c r="C189" s="34"/>
      <c r="D189" s="34"/>
      <c r="E189" s="35"/>
      <c r="F189" s="35"/>
      <c r="G189" s="24">
        <f t="shared" si="1"/>
        <v>1407</v>
      </c>
    </row>
    <row r="190" ht="15.75" customHeight="1">
      <c r="B190" s="20"/>
      <c r="C190" s="34"/>
      <c r="D190" s="34"/>
      <c r="E190" s="35"/>
      <c r="F190" s="35"/>
      <c r="G190" s="24">
        <f t="shared" si="1"/>
        <v>1407</v>
      </c>
    </row>
    <row r="191" ht="15.75" customHeight="1">
      <c r="B191" s="20"/>
      <c r="C191" s="34"/>
      <c r="D191" s="34"/>
      <c r="E191" s="35"/>
      <c r="F191" s="35"/>
      <c r="G191" s="24">
        <f t="shared" si="1"/>
        <v>1407</v>
      </c>
    </row>
    <row r="192" ht="15.75" customHeight="1">
      <c r="B192" s="20"/>
      <c r="C192" s="34"/>
      <c r="D192" s="34"/>
      <c r="E192" s="35"/>
      <c r="F192" s="35"/>
      <c r="G192" s="24">
        <f t="shared" si="1"/>
        <v>1407</v>
      </c>
    </row>
    <row r="193" ht="15.75" customHeight="1">
      <c r="B193" s="20"/>
      <c r="C193" s="34"/>
      <c r="D193" s="34"/>
      <c r="E193" s="35"/>
      <c r="F193" s="35"/>
      <c r="G193" s="24">
        <f t="shared" si="1"/>
        <v>1407</v>
      </c>
    </row>
    <row r="194" ht="15.75" customHeight="1">
      <c r="B194" s="20"/>
      <c r="C194" s="34"/>
      <c r="D194" s="34"/>
      <c r="E194" s="35"/>
      <c r="F194" s="35"/>
      <c r="G194" s="24">
        <f t="shared" si="1"/>
        <v>1407</v>
      </c>
    </row>
    <row r="195" ht="15.75" customHeight="1">
      <c r="B195" s="20"/>
      <c r="C195" s="34"/>
      <c r="D195" s="34"/>
      <c r="E195" s="35"/>
      <c r="F195" s="35"/>
      <c r="G195" s="24">
        <f t="shared" si="1"/>
        <v>1407</v>
      </c>
    </row>
    <row r="196" ht="15.75" customHeight="1">
      <c r="B196" s="20"/>
      <c r="C196" s="34"/>
      <c r="D196" s="34"/>
      <c r="E196" s="35"/>
      <c r="F196" s="35"/>
      <c r="G196" s="24">
        <f t="shared" si="1"/>
        <v>1407</v>
      </c>
    </row>
    <row r="197" ht="15.75" customHeight="1">
      <c r="B197" s="20"/>
      <c r="C197" s="34"/>
      <c r="D197" s="34"/>
      <c r="E197" s="35"/>
      <c r="F197" s="35"/>
      <c r="G197" s="24">
        <f t="shared" si="1"/>
        <v>1407</v>
      </c>
    </row>
    <row r="198" ht="15.75" customHeight="1">
      <c r="B198" s="20"/>
      <c r="C198" s="34"/>
      <c r="D198" s="34"/>
      <c r="E198" s="35"/>
      <c r="F198" s="35"/>
      <c r="G198" s="24">
        <f t="shared" si="1"/>
        <v>1407</v>
      </c>
    </row>
    <row r="199" ht="15.75" customHeight="1">
      <c r="B199" s="20"/>
      <c r="C199" s="34"/>
      <c r="D199" s="34"/>
      <c r="E199" s="35"/>
      <c r="F199" s="35"/>
      <c r="G199" s="24">
        <f t="shared" si="1"/>
        <v>1407</v>
      </c>
    </row>
    <row r="200" ht="15.75" customHeight="1">
      <c r="B200" s="20"/>
      <c r="C200" s="34"/>
      <c r="D200" s="34"/>
      <c r="E200" s="35"/>
      <c r="F200" s="35"/>
      <c r="G200" s="24">
        <f t="shared" si="1"/>
        <v>1407</v>
      </c>
    </row>
    <row r="201" ht="15.75" customHeight="1">
      <c r="B201" s="20"/>
      <c r="C201" s="34"/>
      <c r="D201" s="34"/>
      <c r="E201" s="35"/>
      <c r="F201" s="35"/>
      <c r="G201" s="24">
        <f t="shared" si="1"/>
        <v>1407</v>
      </c>
    </row>
    <row r="202" ht="15.75" customHeight="1">
      <c r="B202" s="20"/>
      <c r="C202" s="34"/>
      <c r="D202" s="34"/>
      <c r="E202" s="35"/>
      <c r="F202" s="35"/>
      <c r="G202" s="24">
        <f t="shared" si="1"/>
        <v>1407</v>
      </c>
    </row>
    <row r="203" ht="15.75" customHeight="1">
      <c r="B203" s="20"/>
      <c r="C203" s="34"/>
      <c r="D203" s="34"/>
      <c r="E203" s="35"/>
      <c r="F203" s="35"/>
      <c r="G203" s="24">
        <f t="shared" si="1"/>
        <v>1407</v>
      </c>
    </row>
    <row r="204" ht="15.75" customHeight="1">
      <c r="B204" s="20"/>
      <c r="C204" s="34"/>
      <c r="D204" s="34"/>
      <c r="E204" s="35"/>
      <c r="F204" s="35"/>
      <c r="G204" s="24">
        <f t="shared" si="1"/>
        <v>1407</v>
      </c>
    </row>
    <row r="205" ht="15.75" customHeight="1">
      <c r="B205" s="20"/>
      <c r="C205" s="34"/>
      <c r="D205" s="34"/>
      <c r="E205" s="35"/>
      <c r="F205" s="35"/>
      <c r="G205" s="24">
        <f t="shared" si="1"/>
        <v>1407</v>
      </c>
    </row>
    <row r="206" ht="15.75" customHeight="1">
      <c r="B206" s="20"/>
      <c r="C206" s="34"/>
      <c r="D206" s="34"/>
      <c r="E206" s="35"/>
      <c r="F206" s="35"/>
      <c r="G206" s="24">
        <f t="shared" si="1"/>
        <v>1407</v>
      </c>
    </row>
    <row r="207" ht="15.75" customHeight="1">
      <c r="B207" s="20"/>
      <c r="C207" s="34"/>
      <c r="D207" s="34"/>
      <c r="E207" s="35"/>
      <c r="F207" s="35"/>
      <c r="G207" s="24">
        <f t="shared" si="1"/>
        <v>1407</v>
      </c>
    </row>
    <row r="208" ht="15.75" customHeight="1">
      <c r="B208" s="20"/>
      <c r="C208" s="34"/>
      <c r="D208" s="34"/>
      <c r="E208" s="35"/>
      <c r="F208" s="35"/>
      <c r="G208" s="24">
        <f t="shared" si="1"/>
        <v>1407</v>
      </c>
    </row>
    <row r="209" ht="15.75" customHeight="1">
      <c r="B209" s="20"/>
      <c r="C209" s="34"/>
      <c r="D209" s="34"/>
      <c r="E209" s="35"/>
      <c r="F209" s="35"/>
      <c r="G209" s="24">
        <f t="shared" si="1"/>
        <v>1407</v>
      </c>
    </row>
    <row r="210" ht="15.75" customHeight="1">
      <c r="B210" s="20"/>
      <c r="C210" s="34"/>
      <c r="D210" s="34"/>
      <c r="E210" s="35"/>
      <c r="F210" s="35"/>
      <c r="G210" s="24">
        <f t="shared" si="1"/>
        <v>1407</v>
      </c>
    </row>
    <row r="211" ht="15.75" customHeight="1">
      <c r="B211" s="20"/>
      <c r="C211" s="34"/>
      <c r="D211" s="34"/>
      <c r="E211" s="35"/>
      <c r="F211" s="35"/>
      <c r="G211" s="24">
        <f t="shared" si="1"/>
        <v>1407</v>
      </c>
    </row>
    <row r="212" ht="15.75" customHeight="1">
      <c r="B212" s="20"/>
      <c r="C212" s="34"/>
      <c r="D212" s="34"/>
      <c r="E212" s="35"/>
      <c r="F212" s="35"/>
      <c r="G212" s="24">
        <f t="shared" si="1"/>
        <v>1407</v>
      </c>
    </row>
    <row r="213" ht="15.75" customHeight="1">
      <c r="B213" s="20"/>
      <c r="C213" s="34"/>
      <c r="D213" s="34"/>
      <c r="E213" s="35"/>
      <c r="F213" s="35"/>
      <c r="G213" s="24">
        <f t="shared" si="1"/>
        <v>1407</v>
      </c>
    </row>
    <row r="214" ht="15.75" customHeight="1">
      <c r="B214" s="20"/>
      <c r="C214" s="34"/>
      <c r="D214" s="34"/>
      <c r="E214" s="35"/>
      <c r="F214" s="35"/>
      <c r="G214" s="24">
        <f t="shared" si="1"/>
        <v>1407</v>
      </c>
    </row>
    <row r="215" ht="15.75" customHeight="1">
      <c r="B215" s="20"/>
      <c r="C215" s="34"/>
      <c r="D215" s="34"/>
      <c r="E215" s="35"/>
      <c r="F215" s="35"/>
      <c r="G215" s="24">
        <f t="shared" si="1"/>
        <v>1407</v>
      </c>
    </row>
    <row r="216" ht="15.75" customHeight="1">
      <c r="B216" s="20"/>
      <c r="C216" s="34"/>
      <c r="D216" s="34"/>
      <c r="E216" s="35"/>
      <c r="F216" s="35"/>
      <c r="G216" s="24">
        <f t="shared" si="1"/>
        <v>1407</v>
      </c>
    </row>
    <row r="217" ht="15.75" customHeight="1">
      <c r="B217" s="20"/>
      <c r="C217" s="34"/>
      <c r="D217" s="34"/>
      <c r="E217" s="35"/>
      <c r="F217" s="35"/>
      <c r="G217" s="24">
        <f t="shared" si="1"/>
        <v>1407</v>
      </c>
    </row>
    <row r="218" ht="15.75" customHeight="1">
      <c r="B218" s="20"/>
      <c r="C218" s="34"/>
      <c r="D218" s="34"/>
      <c r="E218" s="35"/>
      <c r="F218" s="35"/>
      <c r="G218" s="24">
        <f t="shared" si="1"/>
        <v>1407</v>
      </c>
    </row>
    <row r="219" ht="15.75" customHeight="1">
      <c r="B219" s="20"/>
      <c r="C219" s="34"/>
      <c r="D219" s="34"/>
      <c r="E219" s="35"/>
      <c r="F219" s="35"/>
      <c r="G219" s="24">
        <f t="shared" si="1"/>
        <v>1407</v>
      </c>
    </row>
    <row r="220" ht="15.75" customHeight="1">
      <c r="B220" s="20"/>
      <c r="C220" s="34"/>
      <c r="D220" s="34"/>
      <c r="E220" s="35"/>
      <c r="F220" s="35"/>
      <c r="G220" s="24">
        <f t="shared" si="1"/>
        <v>1407</v>
      </c>
    </row>
    <row r="221" ht="15.75" customHeight="1">
      <c r="B221" s="20"/>
      <c r="C221" s="34"/>
      <c r="D221" s="34"/>
      <c r="E221" s="35"/>
      <c r="F221" s="35"/>
      <c r="G221" s="24">
        <f t="shared" si="1"/>
        <v>1407</v>
      </c>
    </row>
    <row r="222" ht="15.75" customHeight="1">
      <c r="B222" s="20"/>
      <c r="C222" s="34"/>
      <c r="D222" s="21" t="s">
        <v>106</v>
      </c>
      <c r="E222" s="22">
        <f>SUM('CALTER FUEL ACEITE'!E3:E93)</f>
        <v>520189</v>
      </c>
      <c r="F222" s="45">
        <f>SUM('CALTER FUEL ACEITE'!F3:F93)</f>
        <v>478723</v>
      </c>
      <c r="G222" s="24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  <row r="995" ht="15.75" customHeight="1">
      <c r="B995" s="17"/>
    </row>
    <row r="996" ht="15.75" customHeight="1">
      <c r="B996" s="17"/>
    </row>
    <row r="997" ht="15.75" customHeight="1">
      <c r="B997" s="17"/>
    </row>
    <row r="998" ht="15.75" customHeight="1">
      <c r="B998" s="17"/>
    </row>
    <row r="999" ht="15.75" customHeight="1">
      <c r="B999" s="17"/>
    </row>
    <row r="1000" ht="15.75" customHeight="1">
      <c r="B1000" s="17"/>
    </row>
    <row r="1001" ht="15.75" customHeight="1">
      <c r="B1001" s="17"/>
    </row>
    <row r="1002" ht="15.75" customHeight="1">
      <c r="B1002" s="17"/>
    </row>
    <row r="1003" ht="15.75" customHeight="1">
      <c r="B1003" s="17"/>
    </row>
    <row r="1004" ht="15.75" customHeight="1">
      <c r="B1004" s="17"/>
    </row>
    <row r="1005" ht="15.75" customHeight="1">
      <c r="B1005" s="17"/>
    </row>
    <row r="1006" ht="15.75" customHeight="1">
      <c r="B1006" s="17"/>
    </row>
    <row r="1007" ht="15.75" customHeight="1">
      <c r="B1007" s="17"/>
    </row>
    <row r="1008" ht="15.75" customHeight="1">
      <c r="B1008" s="17"/>
    </row>
    <row r="1009" ht="15.75" customHeight="1">
      <c r="B1009" s="17"/>
    </row>
    <row r="1010" ht="15.75" customHeight="1">
      <c r="B1010" s="17"/>
    </row>
    <row r="1011" ht="15.75" customHeight="1">
      <c r="B1011" s="17"/>
    </row>
    <row r="1012" ht="15.75" customHeight="1">
      <c r="B1012" s="17"/>
    </row>
    <row r="1013" ht="15.75" customHeight="1">
      <c r="B1013" s="17"/>
    </row>
    <row r="1014" ht="15.75" customHeight="1">
      <c r="B1014" s="17"/>
    </row>
    <row r="1015" ht="15.75" customHeight="1">
      <c r="B1015" s="17"/>
    </row>
    <row r="1016" ht="15.75" customHeight="1">
      <c r="B1016" s="17"/>
    </row>
    <row r="1017" ht="15.75" customHeight="1">
      <c r="B1017" s="17"/>
    </row>
    <row r="1018" ht="15.75" customHeight="1">
      <c r="B1018" s="17"/>
    </row>
    <row r="1019" ht="15.75" customHeight="1">
      <c r="B1019" s="17"/>
    </row>
    <row r="1020" ht="15.75" customHeight="1">
      <c r="B1020" s="17"/>
    </row>
    <row r="1021" ht="15.75" customHeight="1">
      <c r="B1021" s="17"/>
    </row>
    <row r="1022" ht="15.75" customHeight="1">
      <c r="B1022" s="17"/>
    </row>
    <row r="1023" ht="15.75" customHeight="1">
      <c r="B1023" s="17"/>
    </row>
    <row r="1024" ht="15.75" customHeight="1">
      <c r="B1024" s="17"/>
    </row>
    <row r="1025" ht="15.75" customHeight="1">
      <c r="B1025" s="17"/>
    </row>
    <row r="1026" ht="15.75" customHeight="1">
      <c r="B1026" s="17"/>
    </row>
    <row r="1027" ht="15.75" customHeight="1">
      <c r="B1027" s="17"/>
    </row>
    <row r="1028" ht="15.75" customHeight="1">
      <c r="B1028" s="17"/>
    </row>
    <row r="1029" ht="15.75" customHeight="1">
      <c r="B1029" s="17"/>
    </row>
    <row r="1030" ht="15.75" customHeight="1">
      <c r="B1030" s="17"/>
    </row>
    <row r="1031" ht="15.75" customHeight="1">
      <c r="B1031" s="17"/>
    </row>
    <row r="1032" ht="15.75" customHeight="1">
      <c r="B1032" s="17"/>
    </row>
    <row r="1033" ht="15.75" customHeight="1">
      <c r="B1033" s="17"/>
    </row>
    <row r="1034" ht="15.75" customHeight="1">
      <c r="B1034" s="17"/>
    </row>
    <row r="1035" ht="15.75" customHeight="1">
      <c r="B1035" s="17"/>
    </row>
    <row r="1036" ht="15.75" customHeight="1">
      <c r="B1036" s="17"/>
    </row>
    <row r="1037" ht="15.75" customHeight="1">
      <c r="B1037" s="17"/>
    </row>
    <row r="1038" ht="15.75" customHeight="1">
      <c r="B1038" s="17"/>
    </row>
    <row r="1039" ht="15.75" customHeight="1">
      <c r="B1039" s="17"/>
    </row>
    <row r="1040" ht="15.75" customHeight="1">
      <c r="B1040" s="17"/>
    </row>
    <row r="1041" ht="15.75" customHeight="1">
      <c r="B1041" s="17"/>
    </row>
    <row r="1042" ht="15.75" customHeight="1">
      <c r="B1042" s="17"/>
    </row>
    <row r="1043" ht="15.75" customHeight="1">
      <c r="B1043" s="17"/>
    </row>
    <row r="1044" ht="15.75" customHeight="1">
      <c r="B1044" s="17"/>
    </row>
    <row r="1045" ht="15.75" customHeight="1">
      <c r="B1045" s="17"/>
    </row>
    <row r="1046" ht="15.75" customHeight="1">
      <c r="B1046" s="17"/>
    </row>
    <row r="1047" ht="15.75" customHeight="1">
      <c r="B1047" s="17"/>
    </row>
    <row r="1048" ht="15.75" customHeight="1">
      <c r="B1048" s="17"/>
    </row>
    <row r="1049" ht="15.75" customHeight="1">
      <c r="B1049" s="17"/>
    </row>
    <row r="1050" ht="15.75" customHeight="1">
      <c r="B1050" s="17"/>
    </row>
    <row r="1051" ht="15.75" customHeight="1">
      <c r="B1051" s="17"/>
    </row>
    <row r="1052" ht="15.75" customHeight="1">
      <c r="B1052" s="17"/>
    </row>
    <row r="1053" ht="15.75" customHeight="1">
      <c r="B1053" s="17"/>
    </row>
    <row r="1054" ht="15.75" customHeight="1">
      <c r="B1054" s="17"/>
    </row>
    <row r="1055" ht="15.75" customHeight="1">
      <c r="B1055" s="17"/>
    </row>
    <row r="1056" ht="15.75" customHeight="1">
      <c r="B1056" s="17"/>
    </row>
    <row r="1057" ht="15.75" customHeight="1">
      <c r="B1057" s="17"/>
    </row>
    <row r="1058" ht="15.75" customHeight="1">
      <c r="B1058" s="17"/>
    </row>
    <row r="1059" ht="15.75" customHeight="1">
      <c r="B1059" s="17"/>
    </row>
    <row r="1060" ht="15.75" customHeight="1">
      <c r="B1060" s="17"/>
    </row>
    <row r="1061" ht="15.75" customHeight="1">
      <c r="B1061" s="17"/>
    </row>
    <row r="1062" ht="15.75" customHeight="1">
      <c r="B1062" s="17"/>
    </row>
    <row r="1063" ht="15.75" customHeight="1">
      <c r="B1063" s="17"/>
    </row>
    <row r="1064" ht="15.75" customHeight="1">
      <c r="B1064" s="17"/>
    </row>
    <row r="1065" ht="15.75" customHeight="1">
      <c r="B1065" s="17"/>
    </row>
    <row r="1066" ht="15.75" customHeight="1">
      <c r="B1066" s="17"/>
    </row>
    <row r="1067" ht="15.75" customHeight="1">
      <c r="B1067" s="17"/>
    </row>
    <row r="1068" ht="15.75" customHeight="1">
      <c r="B1068" s="17"/>
    </row>
    <row r="1069" ht="15.75" customHeight="1">
      <c r="B1069" s="17"/>
    </row>
    <row r="1070" ht="15.75" customHeight="1">
      <c r="B1070" s="17"/>
    </row>
    <row r="1071" ht="15.75" customHeight="1">
      <c r="B1071" s="17"/>
    </row>
    <row r="1072" ht="15.75" customHeight="1">
      <c r="B1072" s="17"/>
    </row>
    <row r="1073" ht="15.75" customHeight="1">
      <c r="B1073" s="17"/>
    </row>
    <row r="1074" ht="15.75" customHeight="1">
      <c r="B1074" s="17"/>
    </row>
    <row r="1075" ht="15.75" customHeight="1">
      <c r="B1075" s="17"/>
    </row>
    <row r="1076" ht="15.75" customHeight="1">
      <c r="B1076" s="17"/>
    </row>
    <row r="1077" ht="15.75" customHeight="1">
      <c r="B1077" s="17"/>
    </row>
    <row r="1078" ht="15.75" customHeight="1">
      <c r="B1078" s="17"/>
    </row>
    <row r="1079" ht="15.75" customHeight="1">
      <c r="B1079" s="17"/>
    </row>
    <row r="1080" ht="15.75" customHeight="1">
      <c r="B1080" s="17"/>
    </row>
    <row r="1081" ht="15.75" customHeight="1">
      <c r="B1081" s="17"/>
    </row>
    <row r="1082" ht="15.75" customHeight="1">
      <c r="B1082" s="17"/>
    </row>
    <row r="1083" ht="15.75" customHeight="1">
      <c r="B1083" s="17"/>
    </row>
    <row r="1084" ht="15.75" customHeight="1">
      <c r="B1084" s="17"/>
    </row>
    <row r="1085" ht="15.75" customHeight="1">
      <c r="B1085" s="17"/>
    </row>
    <row r="1086" ht="15.75" customHeight="1">
      <c r="B1086" s="17"/>
    </row>
    <row r="1087" ht="15.75" customHeight="1">
      <c r="B1087" s="17"/>
    </row>
    <row r="1088" ht="15.75" customHeight="1">
      <c r="B1088" s="17"/>
    </row>
    <row r="1089" ht="15.75" customHeight="1">
      <c r="B1089" s="17"/>
    </row>
    <row r="1090" ht="15.75" customHeight="1">
      <c r="B1090" s="17"/>
    </row>
    <row r="1091" ht="15.75" customHeight="1">
      <c r="B1091" s="17"/>
    </row>
    <row r="1092" ht="15.75" customHeight="1">
      <c r="B1092" s="17"/>
    </row>
    <row r="1093" ht="15.75" customHeight="1">
      <c r="B1093" s="17"/>
    </row>
    <row r="1094" ht="15.75" customHeight="1">
      <c r="B1094" s="17"/>
    </row>
    <row r="1095" ht="15.75" customHeight="1">
      <c r="B1095" s="17"/>
    </row>
    <row r="1096" ht="15.75" customHeight="1">
      <c r="B1096" s="17"/>
    </row>
    <row r="1097" ht="15.75" customHeight="1">
      <c r="B1097" s="17"/>
    </row>
    <row r="1098" ht="15.75" customHeight="1">
      <c r="B1098" s="17"/>
    </row>
    <row r="1099" ht="15.75" customHeight="1">
      <c r="B1099" s="17"/>
    </row>
    <row r="1100" ht="15.75" customHeight="1">
      <c r="B1100" s="17"/>
    </row>
    <row r="1101" ht="15.75" customHeight="1">
      <c r="B1101" s="17"/>
    </row>
    <row r="1102" ht="15.75" customHeight="1">
      <c r="B1102" s="17"/>
    </row>
    <row r="1103" ht="15.75" customHeight="1">
      <c r="B1103" s="17"/>
    </row>
    <row r="1104" ht="15.75" customHeight="1">
      <c r="B1104" s="17"/>
    </row>
    <row r="1105" ht="15.75" customHeight="1">
      <c r="B1105" s="17"/>
    </row>
    <row r="1106" ht="15.75" customHeight="1">
      <c r="B1106" s="17"/>
    </row>
    <row r="1107" ht="15.75" customHeight="1">
      <c r="B1107" s="17"/>
    </row>
    <row r="1108" ht="15.75" customHeight="1">
      <c r="B1108" s="17"/>
    </row>
    <row r="1109" ht="15.75" customHeight="1">
      <c r="B1109" s="17"/>
    </row>
    <row r="1110" ht="15.75" customHeight="1">
      <c r="B1110" s="17"/>
    </row>
    <row r="1111" ht="15.75" customHeight="1">
      <c r="B1111" s="17"/>
    </row>
    <row r="1112" ht="15.75" customHeight="1">
      <c r="B1112" s="17"/>
    </row>
    <row r="1113" ht="15.75" customHeight="1">
      <c r="B1113" s="17"/>
    </row>
    <row r="1114" ht="15.75" customHeight="1">
      <c r="B1114" s="17"/>
    </row>
    <row r="1115" ht="15.75" customHeight="1">
      <c r="B1115" s="17"/>
    </row>
    <row r="1116" ht="15.75" customHeight="1">
      <c r="B1116" s="17"/>
    </row>
    <row r="1117" ht="15.75" customHeight="1">
      <c r="B1117" s="17"/>
    </row>
    <row r="1118" ht="15.75" customHeight="1">
      <c r="B1118" s="17"/>
    </row>
    <row r="1119" ht="15.75" customHeight="1">
      <c r="B1119" s="17"/>
    </row>
    <row r="1120" ht="15.75" customHeight="1">
      <c r="B1120" s="17"/>
    </row>
    <row r="1121" ht="15.75" customHeight="1">
      <c r="B1121" s="17"/>
    </row>
    <row r="1122" ht="15.75" customHeight="1">
      <c r="B1122" s="17"/>
    </row>
    <row r="1123" ht="15.75" customHeight="1">
      <c r="B1123" s="17"/>
    </row>
    <row r="1124" ht="15.75" customHeight="1">
      <c r="B1124" s="17"/>
    </row>
    <row r="1125" ht="15.75" customHeight="1">
      <c r="B1125" s="17"/>
    </row>
    <row r="1126" ht="15.75" customHeight="1">
      <c r="B1126" s="17"/>
    </row>
    <row r="1127" ht="15.75" customHeight="1">
      <c r="B1127" s="17"/>
    </row>
    <row r="1128" ht="15.75" customHeight="1">
      <c r="B1128" s="17"/>
    </row>
    <row r="1129" ht="15.75" customHeight="1">
      <c r="B1129" s="17"/>
    </row>
    <row r="1130" ht="15.75" customHeight="1">
      <c r="B1130" s="17"/>
    </row>
    <row r="1131" ht="15.75" customHeight="1">
      <c r="B1131" s="17"/>
    </row>
    <row r="1132" ht="15.75" customHeight="1">
      <c r="B1132" s="17"/>
    </row>
    <row r="1133" ht="15.75" customHeight="1">
      <c r="B1133" s="17"/>
    </row>
    <row r="1134" ht="15.75" customHeight="1">
      <c r="B1134" s="17"/>
    </row>
    <row r="1135" ht="15.75" customHeight="1">
      <c r="B1135" s="17"/>
    </row>
    <row r="1136" ht="15.75" customHeight="1">
      <c r="B1136" s="17"/>
    </row>
    <row r="1137" ht="15.75" customHeight="1">
      <c r="B1137" s="17"/>
    </row>
    <row r="1138" ht="15.75" customHeight="1">
      <c r="B1138" s="17"/>
    </row>
    <row r="1139" ht="15.75" customHeight="1">
      <c r="B1139" s="17"/>
    </row>
    <row r="1140" ht="15.75" customHeight="1">
      <c r="B1140" s="17"/>
    </row>
    <row r="1141" ht="15.75" customHeight="1">
      <c r="B1141" s="17"/>
    </row>
    <row r="1142" ht="15.75" customHeight="1">
      <c r="B1142" s="17"/>
    </row>
    <row r="1143" ht="15.75" customHeight="1">
      <c r="B1143" s="17"/>
    </row>
    <row r="1144" ht="15.75" customHeight="1">
      <c r="B1144" s="17"/>
    </row>
    <row r="1145" ht="15.75" customHeight="1">
      <c r="B1145" s="17"/>
    </row>
    <row r="1146" ht="15.75" customHeight="1">
      <c r="B1146" s="17"/>
    </row>
    <row r="1147" ht="15.75" customHeight="1">
      <c r="B1147" s="17"/>
    </row>
    <row r="1148" ht="15.75" customHeight="1">
      <c r="B1148" s="17"/>
    </row>
    <row r="1149" ht="15.75" customHeight="1">
      <c r="B1149" s="17"/>
    </row>
    <row r="1150" ht="15.75" customHeight="1">
      <c r="B1150" s="17"/>
    </row>
    <row r="1151" ht="15.75" customHeight="1">
      <c r="B1151" s="17"/>
    </row>
    <row r="1152" ht="15.75" customHeight="1">
      <c r="B1152" s="17"/>
    </row>
    <row r="1153" ht="15.75" customHeight="1">
      <c r="B1153" s="17"/>
    </row>
    <row r="1154" ht="15.75" customHeight="1">
      <c r="B1154" s="17"/>
    </row>
    <row r="1155" ht="15.75" customHeight="1">
      <c r="B1155" s="17"/>
    </row>
    <row r="1156" ht="15.75" customHeight="1">
      <c r="B1156" s="17"/>
    </row>
    <row r="1157" ht="15.75" customHeight="1">
      <c r="B1157" s="17"/>
    </row>
  </sheetData>
  <mergeCells count="1">
    <mergeCell ref="B1:G1"/>
  </mergeCells>
  <printOptions/>
  <pageMargins bottom="0.75" footer="0.0" header="0.0" left="0.7" right="0.7" top="0.75"/>
  <pageSetup fitToHeight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4.71"/>
    <col customWidth="1" min="3" max="3" width="14.14"/>
    <col customWidth="1" min="4" max="4" width="23.71"/>
    <col customWidth="1" min="5" max="8" width="10.0"/>
    <col customWidth="1" min="9" max="26" width="8.86"/>
  </cols>
  <sheetData>
    <row r="1">
      <c r="A1" s="58"/>
      <c r="B1" s="58"/>
      <c r="C1" s="58"/>
      <c r="D1" s="58"/>
      <c r="E1" s="58"/>
      <c r="F1" s="58"/>
      <c r="G1" s="58"/>
      <c r="H1" s="58"/>
    </row>
    <row r="2">
      <c r="A2" s="59"/>
      <c r="B2" s="60" t="s">
        <v>107</v>
      </c>
      <c r="C2" s="15"/>
      <c r="D2" s="15"/>
      <c r="E2" s="15"/>
      <c r="F2" s="15"/>
      <c r="G2" s="16"/>
      <c r="H2" s="59"/>
    </row>
    <row r="3">
      <c r="A3" s="61"/>
      <c r="B3" s="62" t="s">
        <v>8</v>
      </c>
      <c r="C3" s="62" t="s">
        <v>9</v>
      </c>
      <c r="D3" s="62" t="s">
        <v>10</v>
      </c>
      <c r="E3" s="62" t="s">
        <v>11</v>
      </c>
      <c r="F3" s="62" t="s">
        <v>12</v>
      </c>
      <c r="G3" s="63" t="s">
        <v>13</v>
      </c>
      <c r="H3" s="61"/>
    </row>
    <row r="4">
      <c r="A4" s="64"/>
      <c r="B4" s="42">
        <v>45514.0</v>
      </c>
      <c r="C4" s="34" t="s">
        <v>11</v>
      </c>
      <c r="D4" s="65" t="s">
        <v>108</v>
      </c>
      <c r="E4" s="34">
        <v>17500.0</v>
      </c>
      <c r="F4" s="21"/>
      <c r="G4" s="66">
        <v>122417.0</v>
      </c>
      <c r="H4" s="61">
        <v>122417.0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67"/>
      <c r="B5" s="38">
        <v>45514.0</v>
      </c>
      <c r="C5" s="26" t="s">
        <v>12</v>
      </c>
      <c r="D5" s="26" t="s">
        <v>17</v>
      </c>
      <c r="E5" s="34"/>
      <c r="F5" s="26">
        <v>1750.0</v>
      </c>
      <c r="G5" s="66">
        <f t="shared" ref="G5:G205" si="1">G4+E5-F5</f>
        <v>120667</v>
      </c>
      <c r="H5" s="67"/>
    </row>
    <row r="6">
      <c r="A6" s="67"/>
      <c r="B6" s="38">
        <v>45516.0</v>
      </c>
      <c r="C6" s="30" t="s">
        <v>11</v>
      </c>
      <c r="D6" s="30" t="s">
        <v>109</v>
      </c>
      <c r="E6" s="34">
        <v>17300.0</v>
      </c>
      <c r="F6" s="26"/>
      <c r="G6" s="66">
        <f t="shared" si="1"/>
        <v>137967</v>
      </c>
      <c r="H6" s="67"/>
    </row>
    <row r="7">
      <c r="A7" s="68"/>
      <c r="B7" s="38">
        <v>45516.0</v>
      </c>
      <c r="C7" s="26" t="s">
        <v>12</v>
      </c>
      <c r="D7" s="26" t="s">
        <v>17</v>
      </c>
      <c r="E7" s="30"/>
      <c r="F7" s="26">
        <v>1730.0</v>
      </c>
      <c r="G7" s="66">
        <f t="shared" si="1"/>
        <v>136237</v>
      </c>
      <c r="H7" s="68"/>
    </row>
    <row r="8">
      <c r="A8" s="68"/>
      <c r="B8" s="69">
        <v>45520.0</v>
      </c>
      <c r="C8" s="30" t="s">
        <v>11</v>
      </c>
      <c r="D8" s="30" t="s">
        <v>110</v>
      </c>
      <c r="E8" s="30">
        <v>17500.0</v>
      </c>
      <c r="F8" s="26"/>
      <c r="G8" s="66">
        <f t="shared" si="1"/>
        <v>153737</v>
      </c>
      <c r="H8" s="70" t="s">
        <v>111</v>
      </c>
    </row>
    <row r="9">
      <c r="A9" s="68"/>
      <c r="B9" s="31">
        <v>45520.0</v>
      </c>
      <c r="C9" s="26" t="s">
        <v>12</v>
      </c>
      <c r="D9" s="26" t="s">
        <v>17</v>
      </c>
      <c r="E9" s="26"/>
      <c r="F9" s="26">
        <v>1750.0</v>
      </c>
      <c r="G9" s="66">
        <f t="shared" si="1"/>
        <v>151987</v>
      </c>
      <c r="H9" s="68"/>
    </row>
    <row r="10">
      <c r="A10" s="71"/>
      <c r="B10" s="40">
        <v>45520.0</v>
      </c>
      <c r="C10" s="26" t="s">
        <v>12</v>
      </c>
      <c r="D10" s="26" t="s">
        <v>112</v>
      </c>
      <c r="E10" s="36"/>
      <c r="F10" s="26">
        <v>11000.0</v>
      </c>
      <c r="G10" s="66">
        <f t="shared" si="1"/>
        <v>140987</v>
      </c>
      <c r="H10" s="71"/>
      <c r="M10" s="33"/>
    </row>
    <row r="11">
      <c r="A11" s="72"/>
      <c r="B11" s="73">
        <v>45525.0</v>
      </c>
      <c r="C11" s="30" t="s">
        <v>11</v>
      </c>
      <c r="D11" s="30" t="s">
        <v>113</v>
      </c>
      <c r="E11" s="30">
        <v>17500.0</v>
      </c>
      <c r="F11" s="74"/>
      <c r="G11" s="66">
        <f t="shared" si="1"/>
        <v>158487</v>
      </c>
      <c r="H11" s="72"/>
    </row>
    <row r="12">
      <c r="A12" s="72"/>
      <c r="B12" s="75">
        <v>45526.0</v>
      </c>
      <c r="C12" s="26" t="s">
        <v>12</v>
      </c>
      <c r="D12" s="26" t="s">
        <v>17</v>
      </c>
      <c r="E12" s="75"/>
      <c r="F12" s="74">
        <v>1750.0</v>
      </c>
      <c r="G12" s="66">
        <f t="shared" si="1"/>
        <v>156737</v>
      </c>
      <c r="H12" s="72"/>
    </row>
    <row r="13">
      <c r="A13" s="68"/>
      <c r="B13" s="73">
        <v>45528.0</v>
      </c>
      <c r="C13" s="30" t="s">
        <v>11</v>
      </c>
      <c r="D13" s="30" t="s">
        <v>114</v>
      </c>
      <c r="E13" s="30">
        <v>17500.0</v>
      </c>
      <c r="F13" s="30"/>
      <c r="G13" s="66">
        <f t="shared" si="1"/>
        <v>174237</v>
      </c>
      <c r="H13" s="68"/>
    </row>
    <row r="14">
      <c r="A14" s="68"/>
      <c r="B14" s="31">
        <v>45528.0</v>
      </c>
      <c r="C14" s="26" t="s">
        <v>12</v>
      </c>
      <c r="D14" s="26" t="s">
        <v>17</v>
      </c>
      <c r="E14" s="31"/>
      <c r="F14" s="26">
        <v>1750.0</v>
      </c>
      <c r="G14" s="66">
        <f t="shared" si="1"/>
        <v>172487</v>
      </c>
      <c r="H14" s="68"/>
      <c r="K14" s="33"/>
      <c r="L14" s="33"/>
    </row>
    <row r="15">
      <c r="A15" s="68"/>
      <c r="B15" s="38">
        <v>45530.0</v>
      </c>
      <c r="C15" s="26" t="s">
        <v>12</v>
      </c>
      <c r="D15" s="26" t="s">
        <v>115</v>
      </c>
      <c r="E15" s="30"/>
      <c r="F15" s="26">
        <v>7500.0</v>
      </c>
      <c r="G15" s="66">
        <f t="shared" si="1"/>
        <v>164987</v>
      </c>
      <c r="H15" s="68"/>
    </row>
    <row r="16">
      <c r="A16" s="76"/>
      <c r="B16" s="38">
        <v>45532.0</v>
      </c>
      <c r="C16" s="30" t="s">
        <v>11</v>
      </c>
      <c r="D16" s="30" t="s">
        <v>116</v>
      </c>
      <c r="E16" s="30">
        <v>17000.0</v>
      </c>
      <c r="F16" s="26"/>
      <c r="G16" s="66">
        <f t="shared" si="1"/>
        <v>181987</v>
      </c>
      <c r="H16" s="76"/>
    </row>
    <row r="17">
      <c r="A17" s="76"/>
      <c r="B17" s="31">
        <v>45532.0</v>
      </c>
      <c r="C17" s="26" t="s">
        <v>12</v>
      </c>
      <c r="D17" s="26" t="s">
        <v>17</v>
      </c>
      <c r="E17" s="38"/>
      <c r="F17" s="26">
        <v>1700.0</v>
      </c>
      <c r="G17" s="66">
        <f t="shared" si="1"/>
        <v>180287</v>
      </c>
      <c r="H17" s="76"/>
    </row>
    <row r="18">
      <c r="A18" s="68"/>
      <c r="B18" s="31">
        <v>45534.0</v>
      </c>
      <c r="C18" s="26" t="s">
        <v>12</v>
      </c>
      <c r="D18" s="26" t="s">
        <v>117</v>
      </c>
      <c r="E18" s="30"/>
      <c r="F18" s="26">
        <v>43113.0</v>
      </c>
      <c r="G18" s="66">
        <f t="shared" si="1"/>
        <v>137174</v>
      </c>
      <c r="H18" s="68"/>
    </row>
    <row r="19">
      <c r="A19" s="68"/>
      <c r="B19" s="46">
        <v>45535.0</v>
      </c>
      <c r="C19" s="77" t="s">
        <v>11</v>
      </c>
      <c r="D19" s="30" t="s">
        <v>118</v>
      </c>
      <c r="E19" s="30">
        <v>17500.0</v>
      </c>
      <c r="F19" s="26"/>
      <c r="G19" s="66">
        <f t="shared" si="1"/>
        <v>154674</v>
      </c>
      <c r="H19" s="68"/>
    </row>
    <row r="20">
      <c r="A20" s="76"/>
      <c r="B20" s="31">
        <v>45535.0</v>
      </c>
      <c r="C20" s="26" t="s">
        <v>12</v>
      </c>
      <c r="D20" s="26" t="s">
        <v>17</v>
      </c>
      <c r="E20" s="30"/>
      <c r="F20" s="26">
        <v>1750.0</v>
      </c>
      <c r="G20" s="66">
        <f t="shared" si="1"/>
        <v>152924</v>
      </c>
      <c r="H20" s="78" t="s">
        <v>111</v>
      </c>
    </row>
    <row r="21" ht="15.75" customHeight="1">
      <c r="A21" s="68"/>
      <c r="B21" s="38">
        <v>45537.0</v>
      </c>
      <c r="C21" s="30" t="s">
        <v>11</v>
      </c>
      <c r="D21" s="30" t="s">
        <v>119</v>
      </c>
      <c r="E21" s="30">
        <v>17300.0</v>
      </c>
      <c r="F21" s="26"/>
      <c r="G21" s="66">
        <f t="shared" si="1"/>
        <v>170224</v>
      </c>
      <c r="H21" s="68"/>
    </row>
    <row r="22" ht="15.75" customHeight="1">
      <c r="A22" s="68"/>
      <c r="B22" s="31">
        <v>45537.0</v>
      </c>
      <c r="C22" s="26" t="s">
        <v>12</v>
      </c>
      <c r="D22" s="26" t="s">
        <v>17</v>
      </c>
      <c r="E22" s="31"/>
      <c r="F22" s="26">
        <v>1730.0</v>
      </c>
      <c r="G22" s="66">
        <f t="shared" si="1"/>
        <v>168494</v>
      </c>
      <c r="H22" s="68"/>
      <c r="I22" s="33"/>
    </row>
    <row r="23" ht="15.75" customHeight="1">
      <c r="A23" s="67"/>
      <c r="B23" s="31">
        <v>45541.0</v>
      </c>
      <c r="C23" s="26" t="s">
        <v>12</v>
      </c>
      <c r="D23" s="26" t="s">
        <v>120</v>
      </c>
      <c r="E23" s="20"/>
      <c r="F23" s="26">
        <v>38500.0</v>
      </c>
      <c r="G23" s="66">
        <f t="shared" si="1"/>
        <v>129994</v>
      </c>
      <c r="H23" s="79" t="s">
        <v>0</v>
      </c>
    </row>
    <row r="24" ht="15.75" customHeight="1">
      <c r="A24" s="68"/>
      <c r="B24" s="31">
        <v>45541.0</v>
      </c>
      <c r="C24" s="26" t="s">
        <v>12</v>
      </c>
      <c r="D24" s="26" t="s">
        <v>121</v>
      </c>
      <c r="E24" s="31"/>
      <c r="F24" s="26">
        <v>10000.0</v>
      </c>
      <c r="G24" s="66">
        <f t="shared" si="1"/>
        <v>119994</v>
      </c>
      <c r="H24" s="68"/>
    </row>
    <row r="25" ht="15.75" customHeight="1">
      <c r="A25" s="68"/>
      <c r="B25" s="31">
        <v>45542.0</v>
      </c>
      <c r="C25" s="26" t="s">
        <v>12</v>
      </c>
      <c r="D25" s="26" t="s">
        <v>122</v>
      </c>
      <c r="E25" s="31"/>
      <c r="F25" s="26">
        <v>10000.0</v>
      </c>
      <c r="G25" s="66">
        <f t="shared" si="1"/>
        <v>109994</v>
      </c>
      <c r="H25" s="68"/>
    </row>
    <row r="26" ht="15.75" customHeight="1">
      <c r="A26" s="68"/>
      <c r="B26" s="40">
        <v>45543.0</v>
      </c>
      <c r="C26" s="26" t="s">
        <v>12</v>
      </c>
      <c r="D26" s="26" t="s">
        <v>123</v>
      </c>
      <c r="E26" s="31"/>
      <c r="F26" s="26">
        <v>43000.0</v>
      </c>
      <c r="G26" s="66">
        <f t="shared" si="1"/>
        <v>66994</v>
      </c>
      <c r="H26" s="68"/>
    </row>
    <row r="27" ht="15.75" customHeight="1">
      <c r="A27" s="76"/>
      <c r="B27" s="31">
        <v>45544.0</v>
      </c>
      <c r="C27" s="26" t="s">
        <v>12</v>
      </c>
      <c r="D27" s="26" t="s">
        <v>124</v>
      </c>
      <c r="E27" s="38"/>
      <c r="F27" s="26">
        <v>5000.0</v>
      </c>
      <c r="G27" s="66">
        <f t="shared" si="1"/>
        <v>61994</v>
      </c>
      <c r="H27" s="76"/>
    </row>
    <row r="28" ht="15.75" customHeight="1">
      <c r="A28" s="68"/>
      <c r="B28" s="31">
        <v>45545.0</v>
      </c>
      <c r="C28" s="26" t="s">
        <v>12</v>
      </c>
      <c r="D28" s="26" t="s">
        <v>125</v>
      </c>
      <c r="E28" s="30"/>
      <c r="F28" s="26">
        <v>43000.0</v>
      </c>
      <c r="G28" s="66">
        <f t="shared" si="1"/>
        <v>18994</v>
      </c>
      <c r="H28" s="68"/>
    </row>
    <row r="29" ht="15.75" customHeight="1">
      <c r="A29" s="68"/>
      <c r="B29" s="40">
        <v>45545.0</v>
      </c>
      <c r="C29" s="26" t="s">
        <v>12</v>
      </c>
      <c r="D29" s="26" t="s">
        <v>126</v>
      </c>
      <c r="E29" s="31"/>
      <c r="F29" s="26">
        <v>5000.0</v>
      </c>
      <c r="G29" s="66">
        <f t="shared" si="1"/>
        <v>13994</v>
      </c>
      <c r="H29" s="70" t="s">
        <v>0</v>
      </c>
    </row>
    <row r="30" ht="15.75" customHeight="1">
      <c r="A30" s="68"/>
      <c r="B30" s="38">
        <v>45546.0</v>
      </c>
      <c r="C30" s="30" t="s">
        <v>11</v>
      </c>
      <c r="D30" s="30" t="s">
        <v>127</v>
      </c>
      <c r="E30" s="30">
        <v>17000.0</v>
      </c>
      <c r="F30" s="26"/>
      <c r="G30" s="66">
        <f t="shared" si="1"/>
        <v>30994</v>
      </c>
      <c r="H30" s="68"/>
    </row>
    <row r="31" ht="15.75" customHeight="1">
      <c r="A31" s="68"/>
      <c r="B31" s="31">
        <v>45546.0</v>
      </c>
      <c r="C31" s="26" t="s">
        <v>12</v>
      </c>
      <c r="D31" s="26" t="s">
        <v>17</v>
      </c>
      <c r="E31" s="30"/>
      <c r="F31" s="26">
        <v>1700.0</v>
      </c>
      <c r="G31" s="66">
        <f t="shared" si="1"/>
        <v>29294</v>
      </c>
      <c r="H31" s="68"/>
    </row>
    <row r="32" ht="15.75" customHeight="1">
      <c r="A32" s="68"/>
      <c r="B32" s="38">
        <v>45547.0</v>
      </c>
      <c r="C32" s="30" t="s">
        <v>11</v>
      </c>
      <c r="D32" s="30" t="s">
        <v>128</v>
      </c>
      <c r="E32" s="30">
        <v>17500.0</v>
      </c>
      <c r="F32" s="26"/>
      <c r="G32" s="66">
        <f t="shared" si="1"/>
        <v>46794</v>
      </c>
      <c r="H32" s="68"/>
    </row>
    <row r="33" ht="15.75" customHeight="1">
      <c r="A33" s="68"/>
      <c r="B33" s="31">
        <v>45547.0</v>
      </c>
      <c r="C33" s="26" t="s">
        <v>12</v>
      </c>
      <c r="D33" s="26" t="s">
        <v>17</v>
      </c>
      <c r="E33" s="31"/>
      <c r="F33" s="26">
        <v>1750.0</v>
      </c>
      <c r="G33" s="66">
        <f t="shared" si="1"/>
        <v>45044</v>
      </c>
      <c r="H33" s="68"/>
    </row>
    <row r="34" ht="15.75" customHeight="1">
      <c r="A34" s="68"/>
      <c r="B34" s="40">
        <v>45553.0</v>
      </c>
      <c r="C34" s="26" t="s">
        <v>12</v>
      </c>
      <c r="D34" s="26" t="s">
        <v>129</v>
      </c>
      <c r="E34" s="31"/>
      <c r="F34" s="26">
        <v>5000.0</v>
      </c>
      <c r="G34" s="66">
        <f t="shared" si="1"/>
        <v>40044</v>
      </c>
      <c r="H34" s="68"/>
    </row>
    <row r="35" ht="15.75" customHeight="1">
      <c r="A35" s="67"/>
      <c r="B35" s="31">
        <v>45554.0</v>
      </c>
      <c r="C35" s="26" t="s">
        <v>12</v>
      </c>
      <c r="D35" s="26" t="s">
        <v>130</v>
      </c>
      <c r="E35" s="34"/>
      <c r="F35" s="26">
        <v>7000.0</v>
      </c>
      <c r="G35" s="66">
        <f t="shared" si="1"/>
        <v>33044</v>
      </c>
      <c r="H35" s="67"/>
    </row>
    <row r="36" ht="15.75" customHeight="1">
      <c r="A36" s="68"/>
      <c r="B36" s="31">
        <v>45554.0</v>
      </c>
      <c r="C36" s="26" t="s">
        <v>12</v>
      </c>
      <c r="D36" s="26" t="s">
        <v>131</v>
      </c>
      <c r="E36" s="31"/>
      <c r="F36" s="26">
        <v>6000.0</v>
      </c>
      <c r="G36" s="66">
        <f t="shared" si="1"/>
        <v>27044</v>
      </c>
      <c r="H36" s="70" t="s">
        <v>0</v>
      </c>
    </row>
    <row r="37" ht="15.75" customHeight="1">
      <c r="A37" s="68"/>
      <c r="B37" s="38">
        <v>45557.0</v>
      </c>
      <c r="C37" s="30" t="s">
        <v>11</v>
      </c>
      <c r="D37" s="30" t="s">
        <v>132</v>
      </c>
      <c r="E37" s="30">
        <v>17700.0</v>
      </c>
      <c r="F37" s="26"/>
      <c r="G37" s="66">
        <f t="shared" si="1"/>
        <v>44744</v>
      </c>
      <c r="H37" s="68"/>
    </row>
    <row r="38" ht="15.75" customHeight="1">
      <c r="A38" s="67"/>
      <c r="B38" s="31">
        <v>45557.0</v>
      </c>
      <c r="C38" s="26" t="s">
        <v>12</v>
      </c>
      <c r="D38" s="26" t="s">
        <v>17</v>
      </c>
      <c r="E38" s="30"/>
      <c r="F38" s="26">
        <v>1770.0</v>
      </c>
      <c r="G38" s="66">
        <f t="shared" si="1"/>
        <v>42974</v>
      </c>
      <c r="H38" s="67"/>
    </row>
    <row r="39" ht="15.75" customHeight="1">
      <c r="A39" s="68"/>
      <c r="B39" s="38">
        <v>45558.0</v>
      </c>
      <c r="C39" s="30" t="s">
        <v>11</v>
      </c>
      <c r="D39" s="30" t="s">
        <v>133</v>
      </c>
      <c r="E39" s="30">
        <v>13876.0</v>
      </c>
      <c r="F39" s="31"/>
      <c r="G39" s="66">
        <f t="shared" si="1"/>
        <v>56850</v>
      </c>
      <c r="H39" s="68"/>
    </row>
    <row r="40" ht="15.75" customHeight="1">
      <c r="A40" s="68"/>
      <c r="B40" s="31">
        <v>45558.0</v>
      </c>
      <c r="C40" s="26" t="s">
        <v>12</v>
      </c>
      <c r="D40" s="26" t="s">
        <v>17</v>
      </c>
      <c r="E40" s="31"/>
      <c r="F40" s="26">
        <v>1387.0</v>
      </c>
      <c r="G40" s="66">
        <f t="shared" si="1"/>
        <v>55463</v>
      </c>
      <c r="H40" s="68"/>
    </row>
    <row r="41" ht="15.75" customHeight="1">
      <c r="A41" s="68"/>
      <c r="B41" s="38">
        <v>45559.0</v>
      </c>
      <c r="C41" s="30" t="s">
        <v>11</v>
      </c>
      <c r="D41" s="30" t="s">
        <v>134</v>
      </c>
      <c r="E41" s="30">
        <v>17600.0</v>
      </c>
      <c r="F41" s="26"/>
      <c r="G41" s="66">
        <f t="shared" si="1"/>
        <v>73063</v>
      </c>
      <c r="H41" s="68"/>
    </row>
    <row r="42" ht="15.75" customHeight="1">
      <c r="A42" s="79"/>
      <c r="B42" s="31">
        <v>45559.0</v>
      </c>
      <c r="C42" s="26" t="s">
        <v>12</v>
      </c>
      <c r="D42" s="26" t="s">
        <v>17</v>
      </c>
      <c r="E42" s="30"/>
      <c r="F42" s="26">
        <v>1760.0</v>
      </c>
      <c r="G42" s="66">
        <f t="shared" si="1"/>
        <v>71303</v>
      </c>
      <c r="H42" s="79"/>
    </row>
    <row r="43" ht="15.75" customHeight="1">
      <c r="A43" s="68"/>
      <c r="B43" s="38">
        <v>45560.0</v>
      </c>
      <c r="C43" s="30" t="s">
        <v>11</v>
      </c>
      <c r="D43" s="30" t="s">
        <v>135</v>
      </c>
      <c r="E43" s="30">
        <v>8200.0</v>
      </c>
      <c r="F43" s="26"/>
      <c r="G43" s="66">
        <f t="shared" si="1"/>
        <v>79503</v>
      </c>
      <c r="H43" s="68"/>
    </row>
    <row r="44" ht="15.75" customHeight="1">
      <c r="A44" s="70"/>
      <c r="B44" s="31">
        <v>45560.0</v>
      </c>
      <c r="C44" s="26" t="s">
        <v>12</v>
      </c>
      <c r="D44" s="26" t="s">
        <v>17</v>
      </c>
      <c r="E44" s="31"/>
      <c r="F44" s="26">
        <v>820.0</v>
      </c>
      <c r="G44" s="66">
        <f t="shared" si="1"/>
        <v>78683</v>
      </c>
      <c r="H44" s="70"/>
    </row>
    <row r="45" ht="15.75" customHeight="1">
      <c r="A45" s="59"/>
      <c r="B45" s="80">
        <v>45561.0</v>
      </c>
      <c r="C45" s="81" t="s">
        <v>11</v>
      </c>
      <c r="D45" s="82" t="s">
        <v>136</v>
      </c>
      <c r="E45" s="81">
        <v>4200.0</v>
      </c>
      <c r="F45" s="26"/>
      <c r="G45" s="66">
        <f t="shared" si="1"/>
        <v>82883</v>
      </c>
      <c r="H45" s="59"/>
    </row>
    <row r="46" ht="15.75" customHeight="1">
      <c r="A46" s="59"/>
      <c r="B46" s="83">
        <v>45567.0</v>
      </c>
      <c r="C46" s="84" t="s">
        <v>11</v>
      </c>
      <c r="D46" s="48" t="s">
        <v>137</v>
      </c>
      <c r="E46" s="77">
        <v>17600.0</v>
      </c>
      <c r="F46" s="85"/>
      <c r="G46" s="66">
        <f t="shared" si="1"/>
        <v>100483</v>
      </c>
      <c r="H46" s="59"/>
    </row>
    <row r="47" ht="15.75" customHeight="1">
      <c r="A47" s="59"/>
      <c r="B47" s="85" t="s">
        <v>138</v>
      </c>
      <c r="C47" s="85" t="s">
        <v>12</v>
      </c>
      <c r="D47" s="52" t="s">
        <v>17</v>
      </c>
      <c r="E47" s="77"/>
      <c r="F47" s="85">
        <v>1760.0</v>
      </c>
      <c r="G47" s="66">
        <f t="shared" si="1"/>
        <v>98723</v>
      </c>
      <c r="H47" s="59"/>
    </row>
    <row r="48" ht="15.75" customHeight="1">
      <c r="A48" s="59"/>
      <c r="B48" s="83">
        <v>45569.0</v>
      </c>
      <c r="C48" s="84" t="s">
        <v>11</v>
      </c>
      <c r="D48" s="48" t="s">
        <v>139</v>
      </c>
      <c r="E48" s="77">
        <v>9800.0</v>
      </c>
      <c r="F48" s="85"/>
      <c r="G48" s="66">
        <f t="shared" si="1"/>
        <v>108523</v>
      </c>
      <c r="H48" s="59"/>
    </row>
    <row r="49" ht="15.75" customHeight="1">
      <c r="A49" s="59"/>
      <c r="B49" s="51">
        <v>45569.0</v>
      </c>
      <c r="C49" s="85" t="s">
        <v>12</v>
      </c>
      <c r="D49" s="52" t="s">
        <v>17</v>
      </c>
      <c r="E49" s="77"/>
      <c r="F49" s="85">
        <v>980.0</v>
      </c>
      <c r="G49" s="66">
        <f t="shared" si="1"/>
        <v>107543</v>
      </c>
      <c r="H49" s="59"/>
    </row>
    <row r="50" ht="15.75" customHeight="1">
      <c r="A50" s="59"/>
      <c r="B50" s="51">
        <v>45569.0</v>
      </c>
      <c r="C50" s="85" t="s">
        <v>12</v>
      </c>
      <c r="D50" s="52" t="s">
        <v>140</v>
      </c>
      <c r="E50" s="86"/>
      <c r="F50" s="85">
        <v>8000.0</v>
      </c>
      <c r="G50" s="66">
        <f t="shared" si="1"/>
        <v>99543</v>
      </c>
      <c r="H50" s="59"/>
    </row>
    <row r="51" ht="15.75" customHeight="1">
      <c r="A51" s="59"/>
      <c r="B51" s="51">
        <v>45572.0</v>
      </c>
      <c r="C51" s="85" t="s">
        <v>12</v>
      </c>
      <c r="D51" s="52" t="s">
        <v>141</v>
      </c>
      <c r="E51" s="77"/>
      <c r="F51" s="85">
        <v>6300.0</v>
      </c>
      <c r="G51" s="66">
        <f t="shared" si="1"/>
        <v>93243</v>
      </c>
      <c r="H51" s="59"/>
    </row>
    <row r="52" ht="15.75" customHeight="1">
      <c r="A52" s="59"/>
      <c r="B52" s="51">
        <v>45572.0</v>
      </c>
      <c r="C52" s="85" t="s">
        <v>11</v>
      </c>
      <c r="D52" s="52" t="s">
        <v>142</v>
      </c>
      <c r="E52" s="77">
        <v>17600.0</v>
      </c>
      <c r="F52" s="85"/>
      <c r="G52" s="66">
        <f t="shared" si="1"/>
        <v>110843</v>
      </c>
      <c r="H52" s="59"/>
    </row>
    <row r="53" ht="15.75" customHeight="1">
      <c r="A53" s="59"/>
      <c r="B53" s="51">
        <v>45572.0</v>
      </c>
      <c r="C53" s="85" t="s">
        <v>12</v>
      </c>
      <c r="D53" s="52" t="s">
        <v>17</v>
      </c>
      <c r="E53" s="86"/>
      <c r="F53" s="85">
        <v>1760.0</v>
      </c>
      <c r="G53" s="66">
        <f t="shared" si="1"/>
        <v>109083</v>
      </c>
      <c r="H53" s="59"/>
    </row>
    <row r="54" ht="15.75" customHeight="1">
      <c r="A54" s="59"/>
      <c r="B54" s="38">
        <v>45574.0</v>
      </c>
      <c r="C54" s="30" t="s">
        <v>11</v>
      </c>
      <c r="D54" s="30" t="s">
        <v>143</v>
      </c>
      <c r="E54" s="30">
        <v>17700.0</v>
      </c>
      <c r="F54" s="85"/>
      <c r="G54" s="66">
        <f t="shared" si="1"/>
        <v>126783</v>
      </c>
      <c r="H54" s="59"/>
      <c r="K54" s="13" t="s">
        <v>0</v>
      </c>
    </row>
    <row r="55" ht="15.75" customHeight="1">
      <c r="A55" s="59"/>
      <c r="B55" s="83">
        <v>45574.0</v>
      </c>
      <c r="C55" s="85" t="s">
        <v>12</v>
      </c>
      <c r="D55" s="52" t="s">
        <v>17</v>
      </c>
      <c r="E55" s="77"/>
      <c r="F55" s="85">
        <v>1770.0</v>
      </c>
      <c r="G55" s="66">
        <f t="shared" si="1"/>
        <v>125013</v>
      </c>
      <c r="H55" s="59"/>
    </row>
    <row r="56" ht="15.75" customHeight="1">
      <c r="A56" s="59"/>
      <c r="B56" s="51">
        <v>45576.0</v>
      </c>
      <c r="C56" s="85" t="s">
        <v>12</v>
      </c>
      <c r="D56" s="52" t="s">
        <v>144</v>
      </c>
      <c r="E56" s="86"/>
      <c r="F56" s="85">
        <v>28494.0</v>
      </c>
      <c r="G56" s="66">
        <f t="shared" si="1"/>
        <v>96519</v>
      </c>
      <c r="H56" s="59"/>
    </row>
    <row r="57" ht="15.75" customHeight="1">
      <c r="A57" s="59"/>
      <c r="B57" s="51">
        <v>45576.0</v>
      </c>
      <c r="C57" s="85" t="s">
        <v>12</v>
      </c>
      <c r="D57" s="52" t="s">
        <v>145</v>
      </c>
      <c r="E57" s="86"/>
      <c r="F57" s="85">
        <v>1000.0</v>
      </c>
      <c r="G57" s="66">
        <f t="shared" si="1"/>
        <v>95519</v>
      </c>
      <c r="H57" s="59"/>
    </row>
    <row r="58" ht="15.75" customHeight="1">
      <c r="A58" s="59"/>
      <c r="B58" s="46">
        <v>45576.0</v>
      </c>
      <c r="C58" s="77" t="s">
        <v>11</v>
      </c>
      <c r="D58" s="54" t="s">
        <v>146</v>
      </c>
      <c r="E58" s="77">
        <v>16200.0</v>
      </c>
      <c r="F58" s="86"/>
      <c r="G58" s="66">
        <f t="shared" si="1"/>
        <v>111719</v>
      </c>
      <c r="H58" s="59"/>
    </row>
    <row r="59" ht="15.75" customHeight="1">
      <c r="A59" s="59"/>
      <c r="B59" s="51">
        <v>45576.0</v>
      </c>
      <c r="C59" s="85" t="s">
        <v>12</v>
      </c>
      <c r="D59" s="52" t="s">
        <v>17</v>
      </c>
      <c r="E59" s="86"/>
      <c r="F59" s="85">
        <v>1620.0</v>
      </c>
      <c r="G59" s="66">
        <f t="shared" si="1"/>
        <v>110099</v>
      </c>
      <c r="H59" s="59"/>
    </row>
    <row r="60" ht="15.75" customHeight="1">
      <c r="A60" s="59"/>
      <c r="B60" s="51">
        <v>45580.0</v>
      </c>
      <c r="C60" s="85" t="s">
        <v>12</v>
      </c>
      <c r="D60" s="52" t="s">
        <v>147</v>
      </c>
      <c r="E60" s="77"/>
      <c r="F60" s="85">
        <v>10000.0</v>
      </c>
      <c r="G60" s="66">
        <f t="shared" si="1"/>
        <v>100099</v>
      </c>
      <c r="H60" s="59"/>
    </row>
    <row r="61" ht="15.75" customHeight="1">
      <c r="A61" s="59"/>
      <c r="B61" s="87">
        <v>45581.0</v>
      </c>
      <c r="C61" s="88" t="s">
        <v>26</v>
      </c>
      <c r="D61" s="89" t="s">
        <v>148</v>
      </c>
      <c r="E61" s="88">
        <v>43402.0</v>
      </c>
      <c r="F61" s="85"/>
      <c r="G61" s="66">
        <f t="shared" si="1"/>
        <v>143501</v>
      </c>
      <c r="H61" s="59"/>
    </row>
    <row r="62" ht="15.75" customHeight="1">
      <c r="A62" s="59"/>
      <c r="B62" s="83">
        <v>45583.0</v>
      </c>
      <c r="C62" s="84" t="s">
        <v>11</v>
      </c>
      <c r="D62" s="48" t="s">
        <v>149</v>
      </c>
      <c r="E62" s="77">
        <v>950.0</v>
      </c>
      <c r="F62" s="85"/>
      <c r="G62" s="66">
        <f t="shared" si="1"/>
        <v>144451</v>
      </c>
      <c r="H62" s="59"/>
    </row>
    <row r="63" ht="15.75" customHeight="1">
      <c r="A63" s="59"/>
      <c r="B63" s="51">
        <v>45583.0</v>
      </c>
      <c r="C63" s="85" t="s">
        <v>12</v>
      </c>
      <c r="D63" s="52" t="s">
        <v>17</v>
      </c>
      <c r="E63" s="86"/>
      <c r="F63" s="85">
        <v>95.0</v>
      </c>
      <c r="G63" s="66">
        <f t="shared" si="1"/>
        <v>144356</v>
      </c>
      <c r="H63" s="59"/>
    </row>
    <row r="64" ht="15.75" customHeight="1">
      <c r="A64" s="59"/>
      <c r="B64" s="51">
        <v>45585.0</v>
      </c>
      <c r="C64" s="85" t="s">
        <v>12</v>
      </c>
      <c r="D64" s="52" t="s">
        <v>150</v>
      </c>
      <c r="E64" s="86"/>
      <c r="F64" s="85">
        <v>7000.0</v>
      </c>
      <c r="G64" s="66">
        <f t="shared" si="1"/>
        <v>137356</v>
      </c>
      <c r="H64" s="59"/>
    </row>
    <row r="65" ht="15.75" customHeight="1">
      <c r="A65" s="59"/>
      <c r="B65" s="46">
        <v>45588.0</v>
      </c>
      <c r="C65" s="77" t="s">
        <v>11</v>
      </c>
      <c r="D65" s="54" t="s">
        <v>151</v>
      </c>
      <c r="E65" s="77">
        <v>17500.0</v>
      </c>
      <c r="F65" s="86"/>
      <c r="G65" s="66">
        <f t="shared" si="1"/>
        <v>154856</v>
      </c>
      <c r="H65" s="59"/>
    </row>
    <row r="66" ht="15.75" customHeight="1">
      <c r="A66" s="59"/>
      <c r="B66" s="51">
        <v>45588.0</v>
      </c>
      <c r="C66" s="85" t="s">
        <v>12</v>
      </c>
      <c r="D66" s="52" t="s">
        <v>17</v>
      </c>
      <c r="E66" s="86"/>
      <c r="F66" s="85">
        <v>1750.0</v>
      </c>
      <c r="G66" s="66">
        <f t="shared" si="1"/>
        <v>153106</v>
      </c>
      <c r="H66" s="59"/>
    </row>
    <row r="67" ht="15.75" customHeight="1">
      <c r="A67" s="59"/>
      <c r="B67" s="46">
        <v>45590.0</v>
      </c>
      <c r="C67" s="84" t="s">
        <v>11</v>
      </c>
      <c r="D67" s="48" t="s">
        <v>152</v>
      </c>
      <c r="E67" s="77">
        <v>900.0</v>
      </c>
      <c r="F67" s="85"/>
      <c r="G67" s="66">
        <f t="shared" si="1"/>
        <v>154006</v>
      </c>
      <c r="H67" s="59"/>
    </row>
    <row r="68" ht="15.75" customHeight="1">
      <c r="A68" s="59"/>
      <c r="B68" s="51">
        <v>45590.0</v>
      </c>
      <c r="C68" s="85" t="s">
        <v>12</v>
      </c>
      <c r="D68" s="26" t="s">
        <v>17</v>
      </c>
      <c r="E68" s="90"/>
      <c r="F68" s="91">
        <v>90.0</v>
      </c>
      <c r="G68" s="66">
        <f t="shared" si="1"/>
        <v>153916</v>
      </c>
      <c r="H68" s="59"/>
    </row>
    <row r="69" ht="15.75" customHeight="1">
      <c r="A69" s="59"/>
      <c r="B69" s="51">
        <v>45591.0</v>
      </c>
      <c r="C69" s="85" t="s">
        <v>12</v>
      </c>
      <c r="D69" s="26" t="s">
        <v>153</v>
      </c>
      <c r="E69" s="92"/>
      <c r="F69" s="91">
        <v>10000.0</v>
      </c>
      <c r="G69" s="66">
        <f t="shared" si="1"/>
        <v>143916</v>
      </c>
      <c r="H69" s="59"/>
    </row>
    <row r="70" ht="15.75" customHeight="1">
      <c r="A70" s="59"/>
      <c r="B70" s="51">
        <v>45594.0</v>
      </c>
      <c r="C70" s="85" t="s">
        <v>12</v>
      </c>
      <c r="D70" s="52" t="s">
        <v>154</v>
      </c>
      <c r="E70" s="77"/>
      <c r="F70" s="91">
        <v>4500.0</v>
      </c>
      <c r="G70" s="66">
        <f t="shared" si="1"/>
        <v>139416</v>
      </c>
      <c r="H70" s="59"/>
    </row>
    <row r="71" ht="15.75" customHeight="1">
      <c r="A71" s="59"/>
      <c r="B71" s="46">
        <v>45595.0</v>
      </c>
      <c r="C71" s="84" t="s">
        <v>11</v>
      </c>
      <c r="D71" s="30" t="s">
        <v>155</v>
      </c>
      <c r="E71" s="92">
        <v>17500.0</v>
      </c>
      <c r="F71" s="91"/>
      <c r="G71" s="66">
        <f t="shared" si="1"/>
        <v>156916</v>
      </c>
      <c r="H71" s="58" t="s">
        <v>0</v>
      </c>
      <c r="I71" s="13" t="s">
        <v>0</v>
      </c>
    </row>
    <row r="72" ht="15.75" customHeight="1">
      <c r="A72" s="59"/>
      <c r="B72" s="46">
        <v>45595.0</v>
      </c>
      <c r="C72" s="85" t="s">
        <v>12</v>
      </c>
      <c r="D72" s="26" t="s">
        <v>17</v>
      </c>
      <c r="E72" s="90"/>
      <c r="F72" s="91">
        <v>1750.0</v>
      </c>
      <c r="G72" s="66">
        <f t="shared" si="1"/>
        <v>155166</v>
      </c>
      <c r="H72" s="59"/>
    </row>
    <row r="73" ht="15.75" customHeight="1">
      <c r="A73" s="59"/>
      <c r="B73" s="51">
        <v>45595.0</v>
      </c>
      <c r="C73" s="85" t="s">
        <v>12</v>
      </c>
      <c r="D73" s="26" t="s">
        <v>145</v>
      </c>
      <c r="E73" s="90"/>
      <c r="F73" s="91">
        <v>700.0</v>
      </c>
      <c r="G73" s="66">
        <f t="shared" si="1"/>
        <v>154466</v>
      </c>
      <c r="H73" s="59"/>
    </row>
    <row r="74" ht="15.75" customHeight="1">
      <c r="A74" s="59"/>
      <c r="B74" s="46">
        <v>45598.0</v>
      </c>
      <c r="C74" s="77" t="s">
        <v>11</v>
      </c>
      <c r="D74" s="30" t="s">
        <v>156</v>
      </c>
      <c r="E74" s="92">
        <v>17500.0</v>
      </c>
      <c r="F74" s="90"/>
      <c r="G74" s="66">
        <f t="shared" si="1"/>
        <v>171966</v>
      </c>
      <c r="H74" s="59"/>
    </row>
    <row r="75" ht="15.75" customHeight="1">
      <c r="A75" s="59"/>
      <c r="B75" s="51">
        <v>45598.0</v>
      </c>
      <c r="C75" s="85" t="s">
        <v>12</v>
      </c>
      <c r="D75" s="26" t="s">
        <v>17</v>
      </c>
      <c r="E75" s="90"/>
      <c r="F75" s="91">
        <v>1750.0</v>
      </c>
      <c r="G75" s="66">
        <f t="shared" si="1"/>
        <v>170216</v>
      </c>
      <c r="H75" s="59"/>
    </row>
    <row r="76" ht="15.75" customHeight="1">
      <c r="A76" s="59"/>
      <c r="B76" s="46">
        <v>45601.0</v>
      </c>
      <c r="C76" s="77" t="s">
        <v>11</v>
      </c>
      <c r="D76" s="30" t="s">
        <v>157</v>
      </c>
      <c r="E76" s="92">
        <v>17500.0</v>
      </c>
      <c r="F76" s="90"/>
      <c r="G76" s="66">
        <f t="shared" si="1"/>
        <v>187716</v>
      </c>
      <c r="H76" s="59"/>
    </row>
    <row r="77" ht="15.75" customHeight="1">
      <c r="A77" s="59"/>
      <c r="B77" s="51">
        <v>45601.0</v>
      </c>
      <c r="C77" s="85" t="s">
        <v>12</v>
      </c>
      <c r="D77" s="26" t="s">
        <v>17</v>
      </c>
      <c r="E77" s="90"/>
      <c r="F77" s="91">
        <v>1750.0</v>
      </c>
      <c r="G77" s="66">
        <f t="shared" si="1"/>
        <v>185966</v>
      </c>
      <c r="H77" s="59"/>
    </row>
    <row r="78" ht="15.75" customHeight="1">
      <c r="A78" s="59"/>
      <c r="B78" s="51">
        <v>45602.0</v>
      </c>
      <c r="C78" s="85" t="s">
        <v>12</v>
      </c>
      <c r="D78" s="26" t="s">
        <v>158</v>
      </c>
      <c r="E78" s="90"/>
      <c r="F78" s="91">
        <v>8000.0</v>
      </c>
      <c r="G78" s="66">
        <f t="shared" si="1"/>
        <v>177966</v>
      </c>
      <c r="H78" s="59"/>
    </row>
    <row r="79" ht="15.75" customHeight="1">
      <c r="A79" s="59"/>
      <c r="B79" s="46">
        <v>45603.0</v>
      </c>
      <c r="C79" s="77" t="s">
        <v>11</v>
      </c>
      <c r="D79" s="30" t="s">
        <v>159</v>
      </c>
      <c r="E79" s="92">
        <v>17500.0</v>
      </c>
      <c r="F79" s="90"/>
      <c r="G79" s="66">
        <f t="shared" si="1"/>
        <v>195466</v>
      </c>
      <c r="H79" s="59"/>
    </row>
    <row r="80" ht="15.75" customHeight="1">
      <c r="A80" s="59"/>
      <c r="B80" s="46">
        <v>45603.0</v>
      </c>
      <c r="C80" s="85" t="s">
        <v>12</v>
      </c>
      <c r="D80" s="26" t="s">
        <v>17</v>
      </c>
      <c r="E80" s="90"/>
      <c r="F80" s="91">
        <v>1750.0</v>
      </c>
      <c r="G80" s="66">
        <f t="shared" si="1"/>
        <v>193716</v>
      </c>
      <c r="H80" s="59"/>
    </row>
    <row r="81" ht="15.75" customHeight="1">
      <c r="A81" s="59"/>
      <c r="B81" s="51">
        <v>45603.0</v>
      </c>
      <c r="C81" s="85" t="s">
        <v>12</v>
      </c>
      <c r="D81" s="26" t="s">
        <v>145</v>
      </c>
      <c r="E81" s="90"/>
      <c r="F81" s="91">
        <v>700.0</v>
      </c>
      <c r="G81" s="66">
        <f t="shared" si="1"/>
        <v>193016</v>
      </c>
      <c r="H81" s="59"/>
    </row>
    <row r="82" ht="15.75" customHeight="1">
      <c r="A82" s="59"/>
      <c r="B82" s="51">
        <v>41223.0</v>
      </c>
      <c r="C82" s="85" t="s">
        <v>12</v>
      </c>
      <c r="D82" s="26" t="s">
        <v>160</v>
      </c>
      <c r="E82" s="92"/>
      <c r="F82" s="91">
        <v>45000.0</v>
      </c>
      <c r="G82" s="66">
        <f t="shared" si="1"/>
        <v>148016</v>
      </c>
      <c r="H82" s="59"/>
    </row>
    <row r="83" ht="15.75" customHeight="1">
      <c r="A83" s="59"/>
      <c r="B83" s="93">
        <v>45608.0</v>
      </c>
      <c r="C83" s="85" t="s">
        <v>11</v>
      </c>
      <c r="D83" s="26" t="s">
        <v>161</v>
      </c>
      <c r="E83" s="92">
        <v>950.0</v>
      </c>
      <c r="F83" s="91"/>
      <c r="G83" s="66">
        <f t="shared" si="1"/>
        <v>148966</v>
      </c>
      <c r="H83" s="59"/>
      <c r="J83" s="13" t="s">
        <v>0</v>
      </c>
    </row>
    <row r="84" ht="15.75" customHeight="1">
      <c r="A84" s="59"/>
      <c r="B84" s="46">
        <v>45608.0</v>
      </c>
      <c r="C84" s="85" t="s">
        <v>12</v>
      </c>
      <c r="D84" s="26" t="s">
        <v>17</v>
      </c>
      <c r="E84" s="90"/>
      <c r="F84" s="91">
        <v>95.0</v>
      </c>
      <c r="G84" s="66">
        <f t="shared" si="1"/>
        <v>148871</v>
      </c>
      <c r="H84" s="59"/>
    </row>
    <row r="85" ht="15.75" customHeight="1">
      <c r="A85" s="59"/>
      <c r="B85" s="46">
        <v>45610.0</v>
      </c>
      <c r="C85" s="85" t="s">
        <v>12</v>
      </c>
      <c r="D85" s="26" t="s">
        <v>162</v>
      </c>
      <c r="E85" s="90"/>
      <c r="F85" s="91">
        <v>40000.0</v>
      </c>
      <c r="G85" s="66">
        <f t="shared" si="1"/>
        <v>108871</v>
      </c>
      <c r="H85" s="59"/>
    </row>
    <row r="86" ht="15.75" customHeight="1">
      <c r="A86" s="59"/>
      <c r="B86" s="46">
        <v>45612.0</v>
      </c>
      <c r="C86" s="84" t="s">
        <v>11</v>
      </c>
      <c r="D86" s="30" t="s">
        <v>163</v>
      </c>
      <c r="E86" s="92">
        <v>17500.0</v>
      </c>
      <c r="F86" s="91"/>
      <c r="G86" s="66">
        <f t="shared" si="1"/>
        <v>126371</v>
      </c>
      <c r="H86" s="59"/>
    </row>
    <row r="87" ht="15.75" customHeight="1">
      <c r="A87" s="59"/>
      <c r="B87" s="46">
        <v>45612.0</v>
      </c>
      <c r="C87" s="85" t="s">
        <v>12</v>
      </c>
      <c r="D87" s="26" t="s">
        <v>17</v>
      </c>
      <c r="E87" s="90"/>
      <c r="F87" s="91">
        <v>1750.0</v>
      </c>
      <c r="G87" s="66">
        <f t="shared" si="1"/>
        <v>124621</v>
      </c>
      <c r="H87" s="59"/>
    </row>
    <row r="88" ht="15.75" customHeight="1">
      <c r="A88" s="59"/>
      <c r="B88" s="51">
        <v>45617.0</v>
      </c>
      <c r="C88" s="85" t="s">
        <v>12</v>
      </c>
      <c r="D88" s="26" t="s">
        <v>164</v>
      </c>
      <c r="E88" s="94"/>
      <c r="F88" s="91">
        <v>7000.0</v>
      </c>
      <c r="G88" s="66">
        <f t="shared" si="1"/>
        <v>117621</v>
      </c>
      <c r="H88" s="59"/>
    </row>
    <row r="89" ht="15.75" customHeight="1">
      <c r="A89" s="59"/>
      <c r="B89" s="95">
        <v>45618.0</v>
      </c>
      <c r="C89" s="85" t="s">
        <v>12</v>
      </c>
      <c r="D89" s="26" t="s">
        <v>165</v>
      </c>
      <c r="E89" s="90"/>
      <c r="F89" s="91">
        <v>2000.0</v>
      </c>
      <c r="G89" s="66">
        <f t="shared" si="1"/>
        <v>115621</v>
      </c>
      <c r="H89" s="59"/>
    </row>
    <row r="90" ht="15.75" customHeight="1">
      <c r="A90" s="59"/>
      <c r="B90" s="51">
        <v>45623.0</v>
      </c>
      <c r="C90" s="85" t="s">
        <v>12</v>
      </c>
      <c r="D90" s="26" t="s">
        <v>166</v>
      </c>
      <c r="E90" s="92"/>
      <c r="F90" s="91">
        <v>10000.0</v>
      </c>
      <c r="G90" s="66">
        <f t="shared" si="1"/>
        <v>105621</v>
      </c>
      <c r="H90" s="59"/>
      <c r="K90" s="13" t="s">
        <v>0</v>
      </c>
    </row>
    <row r="91" ht="15.75" customHeight="1">
      <c r="A91" s="59"/>
      <c r="B91" s="46">
        <v>45623.0</v>
      </c>
      <c r="C91" s="84" t="s">
        <v>11</v>
      </c>
      <c r="D91" s="30" t="s">
        <v>167</v>
      </c>
      <c r="E91" s="92">
        <v>950.0</v>
      </c>
      <c r="F91" s="91"/>
      <c r="G91" s="66">
        <f t="shared" si="1"/>
        <v>106571</v>
      </c>
      <c r="H91" s="59"/>
    </row>
    <row r="92" ht="15.75" customHeight="1">
      <c r="A92" s="59"/>
      <c r="B92" s="51">
        <v>45623.0</v>
      </c>
      <c r="C92" s="85" t="s">
        <v>12</v>
      </c>
      <c r="D92" s="26" t="s">
        <v>17</v>
      </c>
      <c r="E92" s="92"/>
      <c r="F92" s="91">
        <v>95.0</v>
      </c>
      <c r="G92" s="66">
        <f t="shared" si="1"/>
        <v>106476</v>
      </c>
      <c r="H92" s="59"/>
    </row>
    <row r="93" ht="15.75" customHeight="1">
      <c r="A93" s="59"/>
      <c r="B93" s="46">
        <v>45625.0</v>
      </c>
      <c r="C93" s="85" t="s">
        <v>11</v>
      </c>
      <c r="D93" s="26" t="s">
        <v>168</v>
      </c>
      <c r="E93" s="92">
        <v>17700.0</v>
      </c>
      <c r="F93" s="91"/>
      <c r="G93" s="66">
        <f t="shared" si="1"/>
        <v>124176</v>
      </c>
      <c r="H93" s="59"/>
    </row>
    <row r="94" ht="15.75" customHeight="1">
      <c r="A94" s="59"/>
      <c r="B94" s="46">
        <v>45625.0</v>
      </c>
      <c r="C94" s="85" t="s">
        <v>12</v>
      </c>
      <c r="D94" s="26" t="s">
        <v>17</v>
      </c>
      <c r="E94" s="90"/>
      <c r="F94" s="91">
        <v>1770.0</v>
      </c>
      <c r="G94" s="66">
        <f t="shared" si="1"/>
        <v>122406</v>
      </c>
      <c r="H94" s="59"/>
    </row>
    <row r="95" ht="15.75" customHeight="1">
      <c r="A95" s="59"/>
      <c r="B95" s="46">
        <v>45629.0</v>
      </c>
      <c r="C95" s="85" t="s">
        <v>12</v>
      </c>
      <c r="D95" s="26" t="s">
        <v>169</v>
      </c>
      <c r="E95" s="90"/>
      <c r="F95" s="91">
        <v>5000.0</v>
      </c>
      <c r="G95" s="66">
        <f t="shared" si="1"/>
        <v>117406</v>
      </c>
      <c r="H95" s="59"/>
    </row>
    <row r="96" ht="15.75" customHeight="1">
      <c r="A96" s="59"/>
      <c r="B96" s="46">
        <v>45635.0</v>
      </c>
      <c r="C96" s="85" t="s">
        <v>12</v>
      </c>
      <c r="D96" s="26" t="s">
        <v>170</v>
      </c>
      <c r="E96" s="90"/>
      <c r="F96" s="91">
        <v>7400.0</v>
      </c>
      <c r="G96" s="66">
        <f t="shared" si="1"/>
        <v>110006</v>
      </c>
      <c r="H96" s="59"/>
    </row>
    <row r="97" ht="15.75" customHeight="1">
      <c r="A97" s="59"/>
      <c r="B97" s="46">
        <v>45639.0</v>
      </c>
      <c r="C97" s="85" t="s">
        <v>11</v>
      </c>
      <c r="D97" s="26" t="s">
        <v>171</v>
      </c>
      <c r="E97" s="92">
        <v>17700.0</v>
      </c>
      <c r="F97" s="91"/>
      <c r="G97" s="66">
        <f t="shared" si="1"/>
        <v>127706</v>
      </c>
      <c r="H97" s="59"/>
    </row>
    <row r="98" ht="15.75" customHeight="1">
      <c r="A98" s="59"/>
      <c r="B98" s="46">
        <v>45639.0</v>
      </c>
      <c r="C98" s="77" t="s">
        <v>12</v>
      </c>
      <c r="D98" s="30" t="s">
        <v>17</v>
      </c>
      <c r="E98" s="92"/>
      <c r="F98" s="92">
        <v>1770.0</v>
      </c>
      <c r="G98" s="66">
        <f t="shared" si="1"/>
        <v>125936</v>
      </c>
      <c r="H98" s="59"/>
    </row>
    <row r="99" ht="15.75" customHeight="1">
      <c r="A99" s="59"/>
      <c r="B99" s="46">
        <v>45639.0</v>
      </c>
      <c r="C99" s="85" t="s">
        <v>12</v>
      </c>
      <c r="D99" s="26" t="s">
        <v>172</v>
      </c>
      <c r="E99" s="90"/>
      <c r="F99" s="91">
        <v>7000.0</v>
      </c>
      <c r="G99" s="66">
        <f t="shared" si="1"/>
        <v>118936</v>
      </c>
      <c r="H99" s="59"/>
    </row>
    <row r="100" ht="15.75" customHeight="1">
      <c r="A100" s="59"/>
      <c r="B100" s="46">
        <v>45639.0</v>
      </c>
      <c r="C100" s="85" t="s">
        <v>11</v>
      </c>
      <c r="D100" s="26" t="s">
        <v>173</v>
      </c>
      <c r="E100" s="92">
        <v>800.0</v>
      </c>
      <c r="F100" s="91"/>
      <c r="G100" s="66">
        <f t="shared" si="1"/>
        <v>119736</v>
      </c>
      <c r="H100" s="59"/>
    </row>
    <row r="101" ht="15.75" customHeight="1">
      <c r="A101" s="59"/>
      <c r="B101" s="46">
        <v>41986.0</v>
      </c>
      <c r="C101" s="77" t="s">
        <v>12</v>
      </c>
      <c r="D101" s="30" t="s">
        <v>17</v>
      </c>
      <c r="E101" s="92"/>
      <c r="F101" s="92">
        <v>80.0</v>
      </c>
      <c r="G101" s="66">
        <f t="shared" si="1"/>
        <v>119656</v>
      </c>
      <c r="H101" s="59"/>
    </row>
    <row r="102" ht="15.75" customHeight="1">
      <c r="A102" s="59"/>
      <c r="B102" s="46">
        <v>45643.0</v>
      </c>
      <c r="C102" s="85" t="s">
        <v>11</v>
      </c>
      <c r="D102" s="26" t="s">
        <v>174</v>
      </c>
      <c r="E102" s="92">
        <v>17500.0</v>
      </c>
      <c r="F102" s="91"/>
      <c r="G102" s="66">
        <f t="shared" si="1"/>
        <v>137156</v>
      </c>
      <c r="H102" s="59"/>
    </row>
    <row r="103" ht="15.75" customHeight="1">
      <c r="A103" s="59"/>
      <c r="B103" s="46">
        <v>45643.0</v>
      </c>
      <c r="C103" s="77" t="s">
        <v>12</v>
      </c>
      <c r="D103" s="30" t="s">
        <v>17</v>
      </c>
      <c r="E103" s="92"/>
      <c r="F103" s="92">
        <v>1750.0</v>
      </c>
      <c r="G103" s="66">
        <f t="shared" si="1"/>
        <v>135406</v>
      </c>
      <c r="H103" s="59"/>
    </row>
    <row r="104" ht="15.75" customHeight="1">
      <c r="A104" s="59"/>
      <c r="B104" s="46">
        <v>45644.0</v>
      </c>
      <c r="C104" s="85" t="s">
        <v>12</v>
      </c>
      <c r="D104" s="26" t="s">
        <v>175</v>
      </c>
      <c r="E104" s="90"/>
      <c r="F104" s="91">
        <v>18000.0</v>
      </c>
      <c r="G104" s="66">
        <f t="shared" si="1"/>
        <v>117406</v>
      </c>
      <c r="H104" s="59"/>
    </row>
    <row r="105" ht="15.75" customHeight="1">
      <c r="A105" s="59"/>
      <c r="B105" s="46">
        <v>45644.0</v>
      </c>
      <c r="C105" s="77" t="s">
        <v>12</v>
      </c>
      <c r="D105" s="30" t="s">
        <v>176</v>
      </c>
      <c r="E105" s="92"/>
      <c r="F105" s="92">
        <v>5000.0</v>
      </c>
      <c r="G105" s="66">
        <f t="shared" si="1"/>
        <v>112406</v>
      </c>
      <c r="H105" s="59"/>
    </row>
    <row r="106" ht="15.75" customHeight="1">
      <c r="A106" s="59"/>
      <c r="B106" s="46">
        <v>45646.0</v>
      </c>
      <c r="C106" s="85" t="s">
        <v>12</v>
      </c>
      <c r="D106" s="26" t="s">
        <v>177</v>
      </c>
      <c r="E106" s="90"/>
      <c r="F106" s="91">
        <v>18000.0</v>
      </c>
      <c r="G106" s="66">
        <f t="shared" si="1"/>
        <v>94406</v>
      </c>
      <c r="H106" s="58" t="s">
        <v>0</v>
      </c>
    </row>
    <row r="107" ht="15.75" customHeight="1">
      <c r="A107" s="59"/>
      <c r="B107" s="46">
        <v>45650.0</v>
      </c>
      <c r="C107" s="84" t="s">
        <v>11</v>
      </c>
      <c r="D107" s="30" t="s">
        <v>178</v>
      </c>
      <c r="E107" s="92">
        <v>17500.0</v>
      </c>
      <c r="F107" s="91"/>
      <c r="G107" s="66">
        <f t="shared" si="1"/>
        <v>111906</v>
      </c>
      <c r="H107" s="59"/>
    </row>
    <row r="108" ht="15.75" customHeight="1">
      <c r="A108" s="59"/>
      <c r="B108" s="51">
        <v>45652.0</v>
      </c>
      <c r="C108" s="85" t="s">
        <v>12</v>
      </c>
      <c r="D108" s="26" t="s">
        <v>17</v>
      </c>
      <c r="E108" s="92"/>
      <c r="F108" s="91">
        <v>1750.0</v>
      </c>
      <c r="G108" s="66">
        <f t="shared" si="1"/>
        <v>110156</v>
      </c>
      <c r="H108" s="59"/>
    </row>
    <row r="109" ht="15.75" customHeight="1">
      <c r="A109" s="59"/>
      <c r="B109" s="96">
        <v>45653.0</v>
      </c>
      <c r="C109" s="97" t="s">
        <v>11</v>
      </c>
      <c r="D109" s="98" t="s">
        <v>179</v>
      </c>
      <c r="E109" s="92">
        <v>15300.0</v>
      </c>
      <c r="F109" s="91"/>
      <c r="G109" s="66">
        <f t="shared" si="1"/>
        <v>125456</v>
      </c>
      <c r="H109" s="59"/>
    </row>
    <row r="110" ht="15.75" customHeight="1">
      <c r="A110" s="59"/>
      <c r="B110" s="99">
        <v>45653.0</v>
      </c>
      <c r="C110" s="100" t="s">
        <v>12</v>
      </c>
      <c r="D110" s="101" t="s">
        <v>17</v>
      </c>
      <c r="E110" s="92"/>
      <c r="F110" s="91">
        <v>1530.0</v>
      </c>
      <c r="G110" s="66">
        <f t="shared" si="1"/>
        <v>123926</v>
      </c>
      <c r="H110" s="59"/>
    </row>
    <row r="111" ht="15.75" customHeight="1">
      <c r="A111" s="59"/>
      <c r="B111" s="51">
        <v>45661.0</v>
      </c>
      <c r="C111" s="85" t="s">
        <v>12</v>
      </c>
      <c r="D111" s="26" t="s">
        <v>180</v>
      </c>
      <c r="E111" s="90"/>
      <c r="F111" s="91">
        <v>18000.0</v>
      </c>
      <c r="G111" s="66">
        <f t="shared" si="1"/>
        <v>105926</v>
      </c>
      <c r="H111" s="58">
        <v>1473.0</v>
      </c>
    </row>
    <row r="112" ht="15.75" customHeight="1">
      <c r="A112" s="59"/>
      <c r="B112" s="51">
        <v>45661.0</v>
      </c>
      <c r="C112" s="85" t="s">
        <v>12</v>
      </c>
      <c r="D112" s="26" t="s">
        <v>181</v>
      </c>
      <c r="E112" s="92"/>
      <c r="F112" s="91">
        <v>7000.0</v>
      </c>
      <c r="G112" s="66">
        <f t="shared" si="1"/>
        <v>98926</v>
      </c>
      <c r="H112" s="59"/>
    </row>
    <row r="113" ht="15.75" customHeight="1">
      <c r="A113" s="59"/>
      <c r="B113" s="46">
        <v>45666.0</v>
      </c>
      <c r="C113" s="84" t="s">
        <v>11</v>
      </c>
      <c r="D113" s="30" t="s">
        <v>182</v>
      </c>
      <c r="E113" s="92">
        <v>700.0</v>
      </c>
      <c r="F113" s="91"/>
      <c r="G113" s="66">
        <f t="shared" si="1"/>
        <v>99626</v>
      </c>
      <c r="H113" s="59"/>
    </row>
    <row r="114" ht="15.75" customHeight="1">
      <c r="A114" s="59"/>
      <c r="B114" s="46">
        <v>45666.0</v>
      </c>
      <c r="C114" s="85" t="s">
        <v>12</v>
      </c>
      <c r="D114" s="26" t="s">
        <v>17</v>
      </c>
      <c r="E114" s="92"/>
      <c r="F114" s="91">
        <v>70.0</v>
      </c>
      <c r="G114" s="66">
        <f t="shared" si="1"/>
        <v>99556</v>
      </c>
      <c r="H114" s="59"/>
    </row>
    <row r="115" ht="15.75" customHeight="1">
      <c r="A115" s="59"/>
      <c r="B115" s="46">
        <v>45666.0</v>
      </c>
      <c r="C115" s="84" t="s">
        <v>11</v>
      </c>
      <c r="D115" s="30" t="s">
        <v>183</v>
      </c>
      <c r="E115" s="92">
        <v>7000.0</v>
      </c>
      <c r="F115" s="91"/>
      <c r="G115" s="66">
        <f t="shared" si="1"/>
        <v>106556</v>
      </c>
      <c r="H115" s="59"/>
    </row>
    <row r="116" ht="15.75" customHeight="1">
      <c r="A116" s="59"/>
      <c r="B116" s="51">
        <v>45666.0</v>
      </c>
      <c r="C116" s="85" t="s">
        <v>12</v>
      </c>
      <c r="D116" s="26" t="s">
        <v>17</v>
      </c>
      <c r="E116" s="90"/>
      <c r="F116" s="91">
        <v>700.0</v>
      </c>
      <c r="G116" s="66">
        <f t="shared" si="1"/>
        <v>105856</v>
      </c>
      <c r="H116" s="59"/>
    </row>
    <row r="117" ht="15.75" customHeight="1">
      <c r="A117" s="59"/>
      <c r="B117" s="51">
        <v>45670.0</v>
      </c>
      <c r="C117" s="85" t="s">
        <v>12</v>
      </c>
      <c r="D117" s="26" t="s">
        <v>145</v>
      </c>
      <c r="E117" s="92"/>
      <c r="F117" s="91">
        <v>1000.0</v>
      </c>
      <c r="G117" s="66">
        <f t="shared" si="1"/>
        <v>104856</v>
      </c>
      <c r="H117" s="59"/>
    </row>
    <row r="118" ht="15.75" customHeight="1">
      <c r="A118" s="59"/>
      <c r="B118" s="51">
        <v>45671.0</v>
      </c>
      <c r="C118" s="85" t="s">
        <v>12</v>
      </c>
      <c r="D118" s="26" t="s">
        <v>184</v>
      </c>
      <c r="E118" s="92"/>
      <c r="F118" s="91">
        <v>10000.0</v>
      </c>
      <c r="G118" s="66">
        <f t="shared" si="1"/>
        <v>94856</v>
      </c>
      <c r="H118" s="58">
        <v>1481.0</v>
      </c>
    </row>
    <row r="119" ht="15.75" customHeight="1">
      <c r="A119" s="59"/>
      <c r="B119" s="51">
        <v>45674.0</v>
      </c>
      <c r="C119" s="85" t="s">
        <v>12</v>
      </c>
      <c r="D119" s="26" t="s">
        <v>185</v>
      </c>
      <c r="E119" s="92"/>
      <c r="F119" s="91">
        <v>18000.0</v>
      </c>
      <c r="G119" s="66">
        <f t="shared" si="1"/>
        <v>76856</v>
      </c>
      <c r="H119" s="59"/>
    </row>
    <row r="120" ht="15.75" customHeight="1">
      <c r="A120" s="59"/>
      <c r="B120" s="51">
        <v>45675.0</v>
      </c>
      <c r="C120" s="85" t="s">
        <v>12</v>
      </c>
      <c r="D120" s="26" t="s">
        <v>186</v>
      </c>
      <c r="E120" s="92"/>
      <c r="F120" s="91">
        <v>10000.0</v>
      </c>
      <c r="G120" s="66">
        <f t="shared" si="1"/>
        <v>66856</v>
      </c>
      <c r="H120" s="58">
        <v>1483.0</v>
      </c>
    </row>
    <row r="121" ht="15.75" customHeight="1">
      <c r="A121" s="59"/>
      <c r="B121" s="46">
        <v>45678.0</v>
      </c>
      <c r="C121" s="77" t="s">
        <v>11</v>
      </c>
      <c r="D121" s="30" t="s">
        <v>187</v>
      </c>
      <c r="E121" s="92">
        <v>17500.0</v>
      </c>
      <c r="F121" s="90"/>
      <c r="G121" s="66">
        <f t="shared" si="1"/>
        <v>84356</v>
      </c>
      <c r="H121" s="59"/>
    </row>
    <row r="122" ht="15.75" customHeight="1">
      <c r="A122" s="59"/>
      <c r="B122" s="51">
        <v>45678.0</v>
      </c>
      <c r="C122" s="85" t="s">
        <v>12</v>
      </c>
      <c r="D122" s="26" t="s">
        <v>17</v>
      </c>
      <c r="E122" s="92"/>
      <c r="F122" s="91">
        <v>1750.0</v>
      </c>
      <c r="G122" s="66">
        <f t="shared" si="1"/>
        <v>82606</v>
      </c>
      <c r="H122" s="59"/>
    </row>
    <row r="123" ht="15.75" customHeight="1">
      <c r="A123" s="59"/>
      <c r="B123" s="51">
        <v>45682.0</v>
      </c>
      <c r="C123" s="85" t="s">
        <v>12</v>
      </c>
      <c r="D123" s="26" t="s">
        <v>188</v>
      </c>
      <c r="E123" s="92"/>
      <c r="F123" s="91">
        <v>6600.0</v>
      </c>
      <c r="G123" s="66">
        <f t="shared" si="1"/>
        <v>76006</v>
      </c>
      <c r="H123" s="59"/>
    </row>
    <row r="124" ht="15.75" customHeight="1">
      <c r="A124" s="59"/>
      <c r="B124" s="51">
        <v>45682.0</v>
      </c>
      <c r="C124" s="85" t="s">
        <v>12</v>
      </c>
      <c r="D124" s="26" t="s">
        <v>189</v>
      </c>
      <c r="E124" s="92"/>
      <c r="F124" s="91">
        <v>3000.0</v>
      </c>
      <c r="G124" s="66">
        <f t="shared" si="1"/>
        <v>73006</v>
      </c>
      <c r="H124" s="59"/>
    </row>
    <row r="125" ht="15.75" customHeight="1">
      <c r="A125" s="59"/>
      <c r="B125" s="51">
        <v>45693.0</v>
      </c>
      <c r="C125" s="85" t="s">
        <v>12</v>
      </c>
      <c r="D125" s="26" t="s">
        <v>190</v>
      </c>
      <c r="E125" s="92"/>
      <c r="F125" s="91">
        <v>18000.0</v>
      </c>
      <c r="G125" s="66">
        <f t="shared" si="1"/>
        <v>55006</v>
      </c>
      <c r="H125" s="59"/>
    </row>
    <row r="126" ht="15.75" customHeight="1">
      <c r="A126" s="59"/>
      <c r="B126" s="51">
        <v>45694.0</v>
      </c>
      <c r="C126" s="85" t="s">
        <v>12</v>
      </c>
      <c r="D126" s="26" t="s">
        <v>191</v>
      </c>
      <c r="E126" s="92"/>
      <c r="F126" s="91">
        <v>10000.0</v>
      </c>
      <c r="G126" s="66">
        <f t="shared" si="1"/>
        <v>45006</v>
      </c>
      <c r="H126" s="59"/>
    </row>
    <row r="127" ht="15.75" customHeight="1">
      <c r="A127" s="59"/>
      <c r="B127" s="46">
        <v>45696.0</v>
      </c>
      <c r="C127" s="77" t="s">
        <v>11</v>
      </c>
      <c r="D127" s="30" t="s">
        <v>192</v>
      </c>
      <c r="E127" s="92">
        <v>32909.0</v>
      </c>
      <c r="F127" s="90"/>
      <c r="G127" s="66">
        <f t="shared" si="1"/>
        <v>77915</v>
      </c>
      <c r="H127" s="59"/>
    </row>
    <row r="128" ht="15.75" customHeight="1">
      <c r="A128" s="59"/>
      <c r="B128" s="51">
        <v>45696.0</v>
      </c>
      <c r="C128" s="85" t="s">
        <v>12</v>
      </c>
      <c r="D128" s="26" t="s">
        <v>17</v>
      </c>
      <c r="E128" s="92"/>
      <c r="F128" s="91">
        <v>3290.0</v>
      </c>
      <c r="G128" s="66">
        <f t="shared" si="1"/>
        <v>74625</v>
      </c>
      <c r="H128" s="59"/>
    </row>
    <row r="129" ht="15.75" customHeight="1">
      <c r="A129" s="59"/>
      <c r="B129" s="51">
        <v>45697.0</v>
      </c>
      <c r="C129" s="85" t="s">
        <v>12</v>
      </c>
      <c r="D129" s="26" t="s">
        <v>193</v>
      </c>
      <c r="E129" s="92"/>
      <c r="F129" s="91">
        <v>10000.0</v>
      </c>
      <c r="G129" s="66">
        <f t="shared" si="1"/>
        <v>64625</v>
      </c>
      <c r="H129" s="59"/>
    </row>
    <row r="130" ht="15.75" customHeight="1">
      <c r="A130" s="59"/>
      <c r="B130" s="51">
        <v>45698.0</v>
      </c>
      <c r="C130" s="85" t="s">
        <v>12</v>
      </c>
      <c r="D130" s="26" t="s">
        <v>194</v>
      </c>
      <c r="E130" s="92"/>
      <c r="F130" s="91">
        <v>9000.0</v>
      </c>
      <c r="G130" s="66">
        <f t="shared" si="1"/>
        <v>55625</v>
      </c>
      <c r="H130" s="59"/>
    </row>
    <row r="131" ht="15.75" customHeight="1">
      <c r="A131" s="59"/>
      <c r="B131" s="51">
        <v>45698.0</v>
      </c>
      <c r="C131" s="85" t="s">
        <v>12</v>
      </c>
      <c r="D131" s="26" t="s">
        <v>195</v>
      </c>
      <c r="E131" s="92"/>
      <c r="F131" s="91">
        <v>6000.0</v>
      </c>
      <c r="G131" s="66">
        <f t="shared" si="1"/>
        <v>49625</v>
      </c>
      <c r="H131" s="59"/>
    </row>
    <row r="132" ht="15.75" customHeight="1">
      <c r="A132" s="59"/>
      <c r="B132" s="51">
        <v>45698.0</v>
      </c>
      <c r="C132" s="85" t="s">
        <v>12</v>
      </c>
      <c r="D132" s="26" t="s">
        <v>145</v>
      </c>
      <c r="E132" s="92"/>
      <c r="F132" s="91">
        <v>800.0</v>
      </c>
      <c r="G132" s="66">
        <f t="shared" si="1"/>
        <v>48825</v>
      </c>
      <c r="H132" s="59"/>
    </row>
    <row r="133" ht="15.75" customHeight="1">
      <c r="A133" s="59"/>
      <c r="B133" s="46">
        <v>45699.0</v>
      </c>
      <c r="C133" s="77" t="s">
        <v>11</v>
      </c>
      <c r="D133" s="30" t="s">
        <v>196</v>
      </c>
      <c r="E133" s="92">
        <v>43000.0</v>
      </c>
      <c r="F133" s="90"/>
      <c r="G133" s="66">
        <f t="shared" si="1"/>
        <v>91825</v>
      </c>
      <c r="H133" s="59"/>
    </row>
    <row r="134" ht="15.75" customHeight="1">
      <c r="A134" s="59"/>
      <c r="B134" s="51">
        <v>45699.0</v>
      </c>
      <c r="C134" s="85" t="s">
        <v>12</v>
      </c>
      <c r="D134" s="26" t="s">
        <v>17</v>
      </c>
      <c r="E134" s="92"/>
      <c r="F134" s="91">
        <v>4300.0</v>
      </c>
      <c r="G134" s="66">
        <f t="shared" si="1"/>
        <v>87525</v>
      </c>
      <c r="H134" s="59"/>
    </row>
    <row r="135" ht="15.75" customHeight="1">
      <c r="A135" s="59"/>
      <c r="B135" s="46">
        <v>45702.0</v>
      </c>
      <c r="C135" s="77" t="s">
        <v>11</v>
      </c>
      <c r="D135" s="30" t="s">
        <v>197</v>
      </c>
      <c r="E135" s="92">
        <v>750.0</v>
      </c>
      <c r="F135" s="90"/>
      <c r="G135" s="66">
        <f t="shared" si="1"/>
        <v>88275</v>
      </c>
      <c r="H135" s="59"/>
    </row>
    <row r="136" ht="15.75" customHeight="1">
      <c r="A136" s="59"/>
      <c r="B136" s="51">
        <v>45702.0</v>
      </c>
      <c r="C136" s="85" t="s">
        <v>12</v>
      </c>
      <c r="D136" s="26" t="s">
        <v>17</v>
      </c>
      <c r="E136" s="92"/>
      <c r="F136" s="91">
        <v>75.0</v>
      </c>
      <c r="G136" s="66">
        <f t="shared" si="1"/>
        <v>88200</v>
      </c>
      <c r="H136" s="59"/>
    </row>
    <row r="137" ht="15.75" customHeight="1">
      <c r="A137" s="59"/>
      <c r="B137" s="51">
        <v>45712.0</v>
      </c>
      <c r="C137" s="85" t="s">
        <v>12</v>
      </c>
      <c r="D137" s="26" t="s">
        <v>198</v>
      </c>
      <c r="E137" s="92"/>
      <c r="F137" s="91">
        <v>31000.0</v>
      </c>
      <c r="G137" s="66">
        <f t="shared" si="1"/>
        <v>57200</v>
      </c>
      <c r="H137" s="59"/>
    </row>
    <row r="138" ht="15.75" customHeight="1">
      <c r="A138" s="59"/>
      <c r="B138" s="46">
        <v>45713.0</v>
      </c>
      <c r="C138" s="77" t="s">
        <v>11</v>
      </c>
      <c r="D138" s="30" t="s">
        <v>199</v>
      </c>
      <c r="E138" s="92">
        <v>17500.0</v>
      </c>
      <c r="F138" s="90"/>
      <c r="G138" s="66">
        <f t="shared" si="1"/>
        <v>74700</v>
      </c>
      <c r="H138" s="59"/>
    </row>
    <row r="139" ht="15.75" customHeight="1">
      <c r="A139" s="59"/>
      <c r="B139" s="51">
        <v>45713.0</v>
      </c>
      <c r="C139" s="85" t="s">
        <v>12</v>
      </c>
      <c r="D139" s="26" t="s">
        <v>17</v>
      </c>
      <c r="E139" s="92"/>
      <c r="F139" s="91">
        <v>1750.0</v>
      </c>
      <c r="G139" s="66">
        <f t="shared" si="1"/>
        <v>72950</v>
      </c>
      <c r="H139" s="59"/>
    </row>
    <row r="140" ht="15.75" customHeight="1">
      <c r="A140" s="59"/>
      <c r="B140" s="51">
        <v>45714.0</v>
      </c>
      <c r="C140" s="85" t="s">
        <v>12</v>
      </c>
      <c r="D140" s="26" t="s">
        <v>200</v>
      </c>
      <c r="E140" s="92"/>
      <c r="F140" s="91">
        <v>10000.0</v>
      </c>
      <c r="G140" s="66">
        <f t="shared" si="1"/>
        <v>62950</v>
      </c>
      <c r="H140" s="59"/>
    </row>
    <row r="141" ht="15.75" customHeight="1">
      <c r="A141" s="59"/>
      <c r="B141" s="46">
        <v>45715.0</v>
      </c>
      <c r="C141" s="77" t="s">
        <v>11</v>
      </c>
      <c r="D141" s="30" t="s">
        <v>201</v>
      </c>
      <c r="E141" s="92">
        <v>600.0</v>
      </c>
      <c r="F141" s="90"/>
      <c r="G141" s="66">
        <f t="shared" si="1"/>
        <v>63550</v>
      </c>
      <c r="H141" s="59"/>
    </row>
    <row r="142" ht="15.75" customHeight="1">
      <c r="A142" s="59"/>
      <c r="B142" s="51">
        <v>45715.0</v>
      </c>
      <c r="C142" s="85" t="s">
        <v>12</v>
      </c>
      <c r="D142" s="26" t="s">
        <v>17</v>
      </c>
      <c r="E142" s="92"/>
      <c r="F142" s="91">
        <v>60.0</v>
      </c>
      <c r="G142" s="66">
        <f t="shared" si="1"/>
        <v>63490</v>
      </c>
      <c r="H142" s="59"/>
    </row>
    <row r="143" ht="15.75" customHeight="1">
      <c r="A143" s="59"/>
      <c r="B143" s="51">
        <v>45720.0</v>
      </c>
      <c r="C143" s="85" t="s">
        <v>12</v>
      </c>
      <c r="D143" s="26" t="s">
        <v>202</v>
      </c>
      <c r="E143" s="92"/>
      <c r="F143" s="91">
        <v>5000.0</v>
      </c>
      <c r="G143" s="66">
        <f t="shared" si="1"/>
        <v>58490</v>
      </c>
      <c r="H143" s="59"/>
    </row>
    <row r="144" ht="15.75" customHeight="1">
      <c r="A144" s="59"/>
      <c r="B144" s="51">
        <v>45722.0</v>
      </c>
      <c r="C144" s="85" t="s">
        <v>12</v>
      </c>
      <c r="D144" s="26" t="s">
        <v>203</v>
      </c>
      <c r="E144" s="92"/>
      <c r="F144" s="91">
        <v>20000.0</v>
      </c>
      <c r="G144" s="66">
        <f t="shared" si="1"/>
        <v>38490</v>
      </c>
      <c r="H144" s="59"/>
    </row>
    <row r="145" ht="15.75" customHeight="1">
      <c r="A145" s="59"/>
      <c r="B145" s="46">
        <v>45727.0</v>
      </c>
      <c r="C145" s="77" t="s">
        <v>11</v>
      </c>
      <c r="D145" s="30" t="s">
        <v>204</v>
      </c>
      <c r="E145" s="92">
        <v>17500.0</v>
      </c>
      <c r="F145" s="90"/>
      <c r="G145" s="66">
        <f t="shared" si="1"/>
        <v>55990</v>
      </c>
      <c r="H145" s="59"/>
    </row>
    <row r="146" ht="15.75" customHeight="1">
      <c r="A146" s="59"/>
      <c r="B146" s="51">
        <v>45727.0</v>
      </c>
      <c r="C146" s="85" t="s">
        <v>12</v>
      </c>
      <c r="D146" s="26" t="s">
        <v>17</v>
      </c>
      <c r="E146" s="92"/>
      <c r="F146" s="91">
        <v>1750.0</v>
      </c>
      <c r="G146" s="66">
        <f t="shared" si="1"/>
        <v>54240</v>
      </c>
      <c r="H146" s="59"/>
    </row>
    <row r="147" ht="15.75" customHeight="1">
      <c r="A147" s="59"/>
      <c r="B147" s="51">
        <v>45734.0</v>
      </c>
      <c r="C147" s="85" t="s">
        <v>12</v>
      </c>
      <c r="D147" s="26" t="s">
        <v>205</v>
      </c>
      <c r="E147" s="92"/>
      <c r="F147" s="91">
        <v>5000.0</v>
      </c>
      <c r="G147" s="66">
        <f t="shared" si="1"/>
        <v>49240</v>
      </c>
      <c r="H147" s="58" t="s">
        <v>206</v>
      </c>
    </row>
    <row r="148" ht="15.75" customHeight="1">
      <c r="A148" s="59"/>
      <c r="B148" s="46">
        <v>45737.0</v>
      </c>
      <c r="C148" s="77" t="s">
        <v>11</v>
      </c>
      <c r="D148" s="30" t="s">
        <v>207</v>
      </c>
      <c r="E148" s="92">
        <v>36761.0</v>
      </c>
      <c r="F148" s="90"/>
      <c r="G148" s="66">
        <f t="shared" si="1"/>
        <v>86001</v>
      </c>
      <c r="H148" s="59"/>
    </row>
    <row r="149" ht="15.75" customHeight="1">
      <c r="A149" s="59"/>
      <c r="B149" s="51">
        <v>45737.0</v>
      </c>
      <c r="C149" s="85" t="s">
        <v>12</v>
      </c>
      <c r="D149" s="26" t="s">
        <v>17</v>
      </c>
      <c r="E149" s="92"/>
      <c r="F149" s="91">
        <v>3676.0</v>
      </c>
      <c r="G149" s="66">
        <f t="shared" si="1"/>
        <v>82325</v>
      </c>
      <c r="H149" s="59"/>
    </row>
    <row r="150" ht="15.75" customHeight="1">
      <c r="A150" s="59"/>
      <c r="B150" s="51">
        <v>45738.0</v>
      </c>
      <c r="C150" s="85" t="s">
        <v>12</v>
      </c>
      <c r="D150" s="26" t="s">
        <v>208</v>
      </c>
      <c r="E150" s="92"/>
      <c r="F150" s="91">
        <v>7500.0</v>
      </c>
      <c r="G150" s="66">
        <f t="shared" si="1"/>
        <v>74825</v>
      </c>
      <c r="H150" s="59"/>
    </row>
    <row r="151" ht="15.75" customHeight="1">
      <c r="A151" s="59"/>
      <c r="B151" s="51">
        <v>45740.0</v>
      </c>
      <c r="C151" s="85" t="s">
        <v>12</v>
      </c>
      <c r="D151" s="26" t="s">
        <v>209</v>
      </c>
      <c r="E151" s="92"/>
      <c r="F151" s="91">
        <v>40000.0</v>
      </c>
      <c r="G151" s="66">
        <f t="shared" si="1"/>
        <v>34825</v>
      </c>
      <c r="H151" s="59"/>
    </row>
    <row r="152" ht="15.75" customHeight="1">
      <c r="A152" s="59"/>
      <c r="B152" s="46">
        <v>45743.0</v>
      </c>
      <c r="C152" s="77" t="s">
        <v>11</v>
      </c>
      <c r="D152" s="30" t="s">
        <v>210</v>
      </c>
      <c r="E152" s="92">
        <v>17400.0</v>
      </c>
      <c r="F152" s="90"/>
      <c r="G152" s="66">
        <f t="shared" si="1"/>
        <v>52225</v>
      </c>
      <c r="H152" s="59"/>
    </row>
    <row r="153" ht="15.75" customHeight="1">
      <c r="A153" s="59"/>
      <c r="B153" s="51">
        <v>45743.0</v>
      </c>
      <c r="C153" s="85" t="s">
        <v>12</v>
      </c>
      <c r="D153" s="26" t="s">
        <v>17</v>
      </c>
      <c r="E153" s="92"/>
      <c r="F153" s="91">
        <v>1740.0</v>
      </c>
      <c r="G153" s="66">
        <f t="shared" si="1"/>
        <v>50485</v>
      </c>
      <c r="H153" s="59"/>
    </row>
    <row r="154" ht="15.75" customHeight="1">
      <c r="A154" s="59"/>
      <c r="B154" s="46">
        <v>45745.0</v>
      </c>
      <c r="C154" s="77" t="s">
        <v>11</v>
      </c>
      <c r="D154" s="30" t="s">
        <v>211</v>
      </c>
      <c r="E154" s="92">
        <v>16500.0</v>
      </c>
      <c r="F154" s="90"/>
      <c r="G154" s="66">
        <f t="shared" si="1"/>
        <v>66985</v>
      </c>
      <c r="H154" s="59"/>
    </row>
    <row r="155" ht="15.75" customHeight="1">
      <c r="A155" s="59"/>
      <c r="B155" s="51">
        <v>45380.0</v>
      </c>
      <c r="C155" s="85" t="s">
        <v>12</v>
      </c>
      <c r="D155" s="26" t="s">
        <v>17</v>
      </c>
      <c r="E155" s="92"/>
      <c r="F155" s="91">
        <v>1650.0</v>
      </c>
      <c r="G155" s="66">
        <f t="shared" si="1"/>
        <v>65335</v>
      </c>
      <c r="H155" s="59"/>
    </row>
    <row r="156" ht="15.75" customHeight="1">
      <c r="A156" s="59"/>
      <c r="B156" s="51">
        <v>45747.0</v>
      </c>
      <c r="C156" s="85" t="s">
        <v>12</v>
      </c>
      <c r="D156" s="26" t="s">
        <v>212</v>
      </c>
      <c r="E156" s="92"/>
      <c r="F156" s="91">
        <v>11000.0</v>
      </c>
      <c r="G156" s="66">
        <f t="shared" si="1"/>
        <v>54335</v>
      </c>
      <c r="H156" s="59"/>
    </row>
    <row r="157" ht="15.75" customHeight="1">
      <c r="A157" s="59"/>
      <c r="B157" s="51">
        <v>45750.0</v>
      </c>
      <c r="C157" s="85" t="s">
        <v>12</v>
      </c>
      <c r="D157" s="26" t="s">
        <v>213</v>
      </c>
      <c r="E157" s="92"/>
      <c r="F157" s="91">
        <v>18000.0</v>
      </c>
      <c r="G157" s="66">
        <f t="shared" si="1"/>
        <v>36335</v>
      </c>
      <c r="H157" s="59"/>
    </row>
    <row r="158" ht="15.75" customHeight="1">
      <c r="A158" s="59"/>
      <c r="B158" s="46">
        <v>45752.0</v>
      </c>
      <c r="C158" s="77" t="s">
        <v>11</v>
      </c>
      <c r="D158" s="30" t="s">
        <v>214</v>
      </c>
      <c r="E158" s="92">
        <v>17500.0</v>
      </c>
      <c r="F158" s="90"/>
      <c r="G158" s="66">
        <f t="shared" si="1"/>
        <v>53835</v>
      </c>
      <c r="H158" s="59"/>
    </row>
    <row r="159" ht="15.75" customHeight="1">
      <c r="A159" s="59"/>
      <c r="B159" s="51">
        <v>45752.0</v>
      </c>
      <c r="C159" s="85" t="s">
        <v>12</v>
      </c>
      <c r="D159" s="26" t="s">
        <v>17</v>
      </c>
      <c r="E159" s="92"/>
      <c r="F159" s="91">
        <v>1750.0</v>
      </c>
      <c r="G159" s="66">
        <f t="shared" si="1"/>
        <v>52085</v>
      </c>
      <c r="H159" s="59"/>
    </row>
    <row r="160" ht="15.75" customHeight="1">
      <c r="A160" s="59"/>
      <c r="B160" s="46">
        <v>45755.0</v>
      </c>
      <c r="C160" s="77" t="s">
        <v>11</v>
      </c>
      <c r="D160" s="30" t="s">
        <v>215</v>
      </c>
      <c r="E160" s="92">
        <v>10322.0</v>
      </c>
      <c r="F160" s="90"/>
      <c r="G160" s="66">
        <f t="shared" si="1"/>
        <v>62407</v>
      </c>
      <c r="H160" s="59"/>
    </row>
    <row r="161" ht="15.75" customHeight="1">
      <c r="A161" s="59"/>
      <c r="B161" s="51">
        <v>45755.0</v>
      </c>
      <c r="C161" s="85" t="s">
        <v>12</v>
      </c>
      <c r="D161" s="26" t="s">
        <v>17</v>
      </c>
      <c r="E161" s="92"/>
      <c r="F161" s="91">
        <v>1032.0</v>
      </c>
      <c r="G161" s="66">
        <f t="shared" si="1"/>
        <v>61375</v>
      </c>
      <c r="H161" s="59"/>
    </row>
    <row r="162" ht="42.75" customHeight="1">
      <c r="A162" s="59"/>
      <c r="B162" s="46">
        <v>45755.0</v>
      </c>
      <c r="C162" s="77" t="s">
        <v>11</v>
      </c>
      <c r="D162" s="30" t="s">
        <v>216</v>
      </c>
      <c r="E162" s="92">
        <v>5000.0</v>
      </c>
      <c r="F162" s="90"/>
      <c r="G162" s="66">
        <f t="shared" si="1"/>
        <v>66375</v>
      </c>
      <c r="H162" s="59"/>
    </row>
    <row r="163" ht="42.75" customHeight="1">
      <c r="A163" s="59"/>
      <c r="B163" s="51" t="s">
        <v>217</v>
      </c>
      <c r="C163" s="85" t="s">
        <v>12</v>
      </c>
      <c r="D163" s="26" t="s">
        <v>17</v>
      </c>
      <c r="E163" s="92"/>
      <c r="F163" s="91">
        <v>500.0</v>
      </c>
      <c r="G163" s="66">
        <f t="shared" si="1"/>
        <v>65875</v>
      </c>
      <c r="H163" s="59"/>
    </row>
    <row r="164" ht="42.75" customHeight="1">
      <c r="A164" s="59"/>
      <c r="B164" s="102">
        <v>45756.0</v>
      </c>
      <c r="C164" s="54" t="s">
        <v>11</v>
      </c>
      <c r="D164" s="30" t="s">
        <v>218</v>
      </c>
      <c r="E164" s="92">
        <v>550.0</v>
      </c>
      <c r="F164" s="90"/>
      <c r="G164" s="66">
        <f t="shared" si="1"/>
        <v>66425</v>
      </c>
      <c r="H164" s="59"/>
    </row>
    <row r="165" ht="42.75" customHeight="1">
      <c r="A165" s="59"/>
      <c r="B165" s="103">
        <v>45756.0</v>
      </c>
      <c r="C165" s="52" t="s">
        <v>12</v>
      </c>
      <c r="D165" s="26" t="s">
        <v>17</v>
      </c>
      <c r="E165" s="92"/>
      <c r="F165" s="91">
        <v>55.0</v>
      </c>
      <c r="G165" s="66">
        <f t="shared" si="1"/>
        <v>66370</v>
      </c>
      <c r="H165" s="59"/>
    </row>
    <row r="166" ht="42.75" customHeight="1">
      <c r="A166" s="59"/>
      <c r="B166" s="102">
        <v>45758.0</v>
      </c>
      <c r="C166" s="54" t="s">
        <v>11</v>
      </c>
      <c r="D166" s="30" t="s">
        <v>219</v>
      </c>
      <c r="E166" s="92">
        <v>17500.0</v>
      </c>
      <c r="F166" s="90"/>
      <c r="G166" s="66">
        <f t="shared" si="1"/>
        <v>83870</v>
      </c>
      <c r="H166" s="59"/>
    </row>
    <row r="167" ht="42.75" customHeight="1">
      <c r="A167" s="59"/>
      <c r="B167" s="103">
        <v>45758.0</v>
      </c>
      <c r="C167" s="52" t="s">
        <v>12</v>
      </c>
      <c r="D167" s="26" t="s">
        <v>17</v>
      </c>
      <c r="E167" s="92"/>
      <c r="F167" s="91">
        <v>1750.0</v>
      </c>
      <c r="G167" s="66">
        <f t="shared" si="1"/>
        <v>82120</v>
      </c>
      <c r="H167" s="59"/>
    </row>
    <row r="168" ht="42.75" customHeight="1">
      <c r="A168" s="59"/>
      <c r="B168" s="102">
        <v>45759.0</v>
      </c>
      <c r="C168" s="54" t="s">
        <v>11</v>
      </c>
      <c r="D168" s="30" t="s">
        <v>220</v>
      </c>
      <c r="E168" s="92">
        <v>17350.0</v>
      </c>
      <c r="F168" s="90"/>
      <c r="G168" s="66">
        <f t="shared" si="1"/>
        <v>99470</v>
      </c>
      <c r="H168" s="59"/>
    </row>
    <row r="169" ht="42.75" customHeight="1">
      <c r="A169" s="59"/>
      <c r="B169" s="103">
        <v>45759.0</v>
      </c>
      <c r="C169" s="52" t="s">
        <v>12</v>
      </c>
      <c r="D169" s="26" t="s">
        <v>17</v>
      </c>
      <c r="E169" s="92"/>
      <c r="F169" s="91">
        <v>1730.0</v>
      </c>
      <c r="G169" s="66">
        <f t="shared" si="1"/>
        <v>97740</v>
      </c>
      <c r="H169" s="59"/>
    </row>
    <row r="170" ht="42.75" customHeight="1">
      <c r="A170" s="59"/>
      <c r="B170" s="103">
        <v>45760.0</v>
      </c>
      <c r="C170" s="52" t="s">
        <v>12</v>
      </c>
      <c r="D170" s="26" t="s">
        <v>221</v>
      </c>
      <c r="E170" s="92"/>
      <c r="F170" s="91">
        <v>10000.0</v>
      </c>
      <c r="G170" s="66">
        <f t="shared" si="1"/>
        <v>87740</v>
      </c>
      <c r="H170" s="59"/>
    </row>
    <row r="171" ht="42.75" customHeight="1">
      <c r="A171" s="59"/>
      <c r="B171" s="102"/>
      <c r="C171" s="104"/>
      <c r="D171" s="30"/>
      <c r="E171" s="92"/>
      <c r="F171" s="90"/>
      <c r="G171" s="66">
        <f t="shared" si="1"/>
        <v>87740</v>
      </c>
      <c r="H171" s="59"/>
    </row>
    <row r="172" ht="42.75" customHeight="1">
      <c r="A172" s="59"/>
      <c r="B172" s="102"/>
      <c r="C172" s="104"/>
      <c r="D172" s="30"/>
      <c r="E172" s="92"/>
      <c r="F172" s="90"/>
      <c r="G172" s="66">
        <f t="shared" si="1"/>
        <v>87740</v>
      </c>
      <c r="H172" s="59"/>
    </row>
    <row r="173" ht="42.75" customHeight="1">
      <c r="A173" s="59"/>
      <c r="B173" s="102"/>
      <c r="C173" s="104"/>
      <c r="D173" s="30"/>
      <c r="E173" s="92"/>
      <c r="F173" s="90"/>
      <c r="G173" s="66">
        <f t="shared" si="1"/>
        <v>87740</v>
      </c>
      <c r="H173" s="59"/>
    </row>
    <row r="174" ht="42.75" customHeight="1">
      <c r="A174" s="59"/>
      <c r="B174" s="102"/>
      <c r="C174" s="104"/>
      <c r="D174" s="30"/>
      <c r="E174" s="92"/>
      <c r="F174" s="90"/>
      <c r="G174" s="66">
        <f t="shared" si="1"/>
        <v>87740</v>
      </c>
      <c r="H174" s="59"/>
    </row>
    <row r="175" ht="42.75" customHeight="1">
      <c r="A175" s="59"/>
      <c r="B175" s="102"/>
      <c r="C175" s="104"/>
      <c r="D175" s="30"/>
      <c r="E175" s="92"/>
      <c r="F175" s="90"/>
      <c r="G175" s="66">
        <f t="shared" si="1"/>
        <v>87740</v>
      </c>
      <c r="H175" s="59"/>
    </row>
    <row r="176" ht="42.75" customHeight="1">
      <c r="A176" s="59"/>
      <c r="B176" s="102"/>
      <c r="C176" s="104"/>
      <c r="D176" s="30"/>
      <c r="E176" s="92"/>
      <c r="F176" s="90"/>
      <c r="G176" s="66">
        <f t="shared" si="1"/>
        <v>87740</v>
      </c>
      <c r="H176" s="59"/>
    </row>
    <row r="177" ht="42.75" customHeight="1">
      <c r="A177" s="59"/>
      <c r="B177" s="102"/>
      <c r="C177" s="104"/>
      <c r="D177" s="30"/>
      <c r="E177" s="92"/>
      <c r="F177" s="90"/>
      <c r="G177" s="66">
        <f t="shared" si="1"/>
        <v>87740</v>
      </c>
      <c r="H177" s="59"/>
    </row>
    <row r="178" ht="42.75" customHeight="1">
      <c r="A178" s="59"/>
      <c r="B178" s="102"/>
      <c r="C178" s="104"/>
      <c r="D178" s="30"/>
      <c r="E178" s="92"/>
      <c r="F178" s="90"/>
      <c r="G178" s="66">
        <f t="shared" si="1"/>
        <v>87740</v>
      </c>
      <c r="H178" s="59"/>
    </row>
    <row r="179" ht="42.75" customHeight="1">
      <c r="A179" s="59"/>
      <c r="B179" s="102"/>
      <c r="C179" s="104"/>
      <c r="D179" s="30"/>
      <c r="E179" s="92"/>
      <c r="F179" s="90"/>
      <c r="G179" s="66">
        <f t="shared" si="1"/>
        <v>87740</v>
      </c>
      <c r="H179" s="59"/>
    </row>
    <row r="180" ht="42.75" customHeight="1">
      <c r="A180" s="59"/>
      <c r="B180" s="102"/>
      <c r="C180" s="104"/>
      <c r="D180" s="30"/>
      <c r="E180" s="92"/>
      <c r="F180" s="90"/>
      <c r="G180" s="66">
        <f t="shared" si="1"/>
        <v>87740</v>
      </c>
      <c r="H180" s="59"/>
    </row>
    <row r="181" ht="42.75" customHeight="1">
      <c r="A181" s="59"/>
      <c r="B181" s="102"/>
      <c r="C181" s="104"/>
      <c r="D181" s="30"/>
      <c r="E181" s="92"/>
      <c r="F181" s="90"/>
      <c r="G181" s="66">
        <f t="shared" si="1"/>
        <v>87740</v>
      </c>
      <c r="H181" s="59"/>
    </row>
    <row r="182" ht="42.75" customHeight="1">
      <c r="A182" s="59"/>
      <c r="B182" s="102"/>
      <c r="C182" s="104"/>
      <c r="D182" s="30"/>
      <c r="E182" s="92"/>
      <c r="F182" s="90"/>
      <c r="G182" s="66">
        <f t="shared" si="1"/>
        <v>87740</v>
      </c>
      <c r="H182" s="59"/>
    </row>
    <row r="183" ht="42.75" customHeight="1">
      <c r="A183" s="59"/>
      <c r="B183" s="102"/>
      <c r="C183" s="104"/>
      <c r="D183" s="30"/>
      <c r="E183" s="92"/>
      <c r="F183" s="90"/>
      <c r="G183" s="66">
        <f t="shared" si="1"/>
        <v>87740</v>
      </c>
      <c r="H183" s="59"/>
    </row>
    <row r="184" ht="42.75" customHeight="1">
      <c r="A184" s="59"/>
      <c r="B184" s="102"/>
      <c r="C184" s="104"/>
      <c r="D184" s="30"/>
      <c r="E184" s="92"/>
      <c r="F184" s="90"/>
      <c r="G184" s="66">
        <f t="shared" si="1"/>
        <v>87740</v>
      </c>
      <c r="H184" s="59"/>
    </row>
    <row r="185" ht="42.75" customHeight="1">
      <c r="A185" s="59"/>
      <c r="B185" s="102"/>
      <c r="C185" s="104"/>
      <c r="D185" s="30"/>
      <c r="E185" s="92"/>
      <c r="F185" s="90"/>
      <c r="G185" s="66">
        <f t="shared" si="1"/>
        <v>87740</v>
      </c>
      <c r="H185" s="59"/>
    </row>
    <row r="186" ht="42.75" customHeight="1">
      <c r="A186" s="59"/>
      <c r="B186" s="102"/>
      <c r="C186" s="104"/>
      <c r="D186" s="30"/>
      <c r="E186" s="92"/>
      <c r="F186" s="90"/>
      <c r="G186" s="66">
        <f t="shared" si="1"/>
        <v>87740</v>
      </c>
      <c r="H186" s="59"/>
    </row>
    <row r="187" ht="42.75" customHeight="1">
      <c r="A187" s="59"/>
      <c r="B187" s="102"/>
      <c r="C187" s="104"/>
      <c r="D187" s="30"/>
      <c r="E187" s="92"/>
      <c r="F187" s="90"/>
      <c r="G187" s="66">
        <f t="shared" si="1"/>
        <v>87740</v>
      </c>
      <c r="H187" s="59"/>
    </row>
    <row r="188" ht="42.75" customHeight="1">
      <c r="A188" s="59"/>
      <c r="B188" s="102"/>
      <c r="C188" s="104"/>
      <c r="D188" s="30"/>
      <c r="E188" s="92"/>
      <c r="F188" s="90"/>
      <c r="G188" s="66">
        <f t="shared" si="1"/>
        <v>87740</v>
      </c>
      <c r="H188" s="59"/>
    </row>
    <row r="189" ht="42.75" customHeight="1">
      <c r="A189" s="59"/>
      <c r="B189" s="102"/>
      <c r="C189" s="104"/>
      <c r="D189" s="30"/>
      <c r="E189" s="92"/>
      <c r="F189" s="90"/>
      <c r="G189" s="66">
        <f t="shared" si="1"/>
        <v>87740</v>
      </c>
      <c r="H189" s="59"/>
    </row>
    <row r="190" ht="42.75" customHeight="1">
      <c r="A190" s="59"/>
      <c r="B190" s="102"/>
      <c r="C190" s="104"/>
      <c r="D190" s="30"/>
      <c r="E190" s="92"/>
      <c r="F190" s="90"/>
      <c r="G190" s="66">
        <f t="shared" si="1"/>
        <v>87740</v>
      </c>
      <c r="H190" s="59"/>
    </row>
    <row r="191" ht="42.75" customHeight="1">
      <c r="A191" s="59"/>
      <c r="B191" s="102"/>
      <c r="C191" s="104"/>
      <c r="D191" s="30"/>
      <c r="E191" s="92"/>
      <c r="F191" s="90"/>
      <c r="G191" s="66">
        <f t="shared" si="1"/>
        <v>87740</v>
      </c>
      <c r="H191" s="59"/>
    </row>
    <row r="192" ht="42.75" customHeight="1">
      <c r="A192" s="59"/>
      <c r="B192" s="102"/>
      <c r="C192" s="104"/>
      <c r="D192" s="30"/>
      <c r="E192" s="92"/>
      <c r="F192" s="90"/>
      <c r="G192" s="66">
        <f t="shared" si="1"/>
        <v>87740</v>
      </c>
      <c r="H192" s="59"/>
    </row>
    <row r="193" ht="42.75" customHeight="1">
      <c r="A193" s="59"/>
      <c r="B193" s="102"/>
      <c r="C193" s="104"/>
      <c r="D193" s="30"/>
      <c r="E193" s="92"/>
      <c r="F193" s="90"/>
      <c r="G193" s="66">
        <f t="shared" si="1"/>
        <v>87740</v>
      </c>
      <c r="H193" s="59"/>
    </row>
    <row r="194" ht="42.75" customHeight="1">
      <c r="A194" s="59"/>
      <c r="B194" s="102"/>
      <c r="C194" s="104"/>
      <c r="D194" s="30"/>
      <c r="E194" s="92"/>
      <c r="F194" s="90"/>
      <c r="G194" s="66">
        <f t="shared" si="1"/>
        <v>87740</v>
      </c>
      <c r="H194" s="59"/>
    </row>
    <row r="195" ht="42.75" customHeight="1">
      <c r="A195" s="59"/>
      <c r="B195" s="102"/>
      <c r="C195" s="104"/>
      <c r="D195" s="30"/>
      <c r="E195" s="92"/>
      <c r="F195" s="90"/>
      <c r="G195" s="66">
        <f t="shared" si="1"/>
        <v>87740</v>
      </c>
      <c r="H195" s="59"/>
    </row>
    <row r="196" ht="42.75" customHeight="1">
      <c r="A196" s="59"/>
      <c r="B196" s="102"/>
      <c r="C196" s="104"/>
      <c r="D196" s="30"/>
      <c r="E196" s="92"/>
      <c r="F196" s="90"/>
      <c r="G196" s="66">
        <f t="shared" si="1"/>
        <v>87740</v>
      </c>
      <c r="H196" s="59"/>
    </row>
    <row r="197" ht="42.75" customHeight="1">
      <c r="A197" s="59"/>
      <c r="B197" s="102"/>
      <c r="C197" s="104"/>
      <c r="D197" s="30"/>
      <c r="E197" s="92"/>
      <c r="F197" s="90"/>
      <c r="G197" s="66">
        <f t="shared" si="1"/>
        <v>87740</v>
      </c>
      <c r="H197" s="59"/>
    </row>
    <row r="198" ht="42.75" customHeight="1">
      <c r="A198" s="59"/>
      <c r="B198" s="102"/>
      <c r="C198" s="104"/>
      <c r="D198" s="30"/>
      <c r="E198" s="92"/>
      <c r="F198" s="90"/>
      <c r="G198" s="66">
        <f t="shared" si="1"/>
        <v>87740</v>
      </c>
      <c r="H198" s="59"/>
    </row>
    <row r="199" ht="42.75" customHeight="1">
      <c r="A199" s="59"/>
      <c r="B199" s="102"/>
      <c r="C199" s="104"/>
      <c r="D199" s="30"/>
      <c r="E199" s="92"/>
      <c r="F199" s="90"/>
      <c r="G199" s="66">
        <f t="shared" si="1"/>
        <v>87740</v>
      </c>
      <c r="H199" s="59"/>
    </row>
    <row r="200" ht="42.75" customHeight="1">
      <c r="A200" s="59"/>
      <c r="B200" s="102"/>
      <c r="C200" s="104"/>
      <c r="D200" s="30"/>
      <c r="E200" s="92"/>
      <c r="F200" s="90"/>
      <c r="G200" s="66">
        <f t="shared" si="1"/>
        <v>87740</v>
      </c>
      <c r="H200" s="59"/>
    </row>
    <row r="201" ht="42.75" customHeight="1">
      <c r="A201" s="59"/>
      <c r="B201" s="102"/>
      <c r="C201" s="104"/>
      <c r="D201" s="30"/>
      <c r="E201" s="92"/>
      <c r="F201" s="90"/>
      <c r="G201" s="66">
        <f t="shared" si="1"/>
        <v>87740</v>
      </c>
      <c r="H201" s="59"/>
    </row>
    <row r="202" ht="42.75" customHeight="1">
      <c r="A202" s="59"/>
      <c r="B202" s="102"/>
      <c r="C202" s="104"/>
      <c r="D202" s="30"/>
      <c r="E202" s="92"/>
      <c r="F202" s="90"/>
      <c r="G202" s="66">
        <f t="shared" si="1"/>
        <v>87740</v>
      </c>
      <c r="H202" s="59"/>
    </row>
    <row r="203" ht="42.75" customHeight="1">
      <c r="A203" s="59"/>
      <c r="B203" s="102"/>
      <c r="C203" s="104"/>
      <c r="D203" s="30"/>
      <c r="E203" s="92"/>
      <c r="F203" s="90"/>
      <c r="G203" s="66">
        <f t="shared" si="1"/>
        <v>87740</v>
      </c>
      <c r="H203" s="59"/>
    </row>
    <row r="204" ht="42.75" customHeight="1">
      <c r="A204" s="59"/>
      <c r="B204" s="102"/>
      <c r="C204" s="104"/>
      <c r="D204" s="30"/>
      <c r="E204" s="92"/>
      <c r="F204" s="90"/>
      <c r="G204" s="66">
        <f t="shared" si="1"/>
        <v>87740</v>
      </c>
      <c r="H204" s="59"/>
    </row>
    <row r="205" ht="15.75" customHeight="1">
      <c r="A205" s="59"/>
      <c r="B205" s="86"/>
      <c r="C205" s="86"/>
      <c r="D205" s="105" t="s">
        <v>106</v>
      </c>
      <c r="E205" s="90"/>
      <c r="F205" s="90"/>
      <c r="G205" s="66">
        <f t="shared" si="1"/>
        <v>87740</v>
      </c>
      <c r="H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</row>
    <row r="1001" ht="15.75" customHeight="1">
      <c r="A1001" s="59"/>
      <c r="B1001" s="59"/>
      <c r="C1001" s="59"/>
      <c r="D1001" s="59"/>
      <c r="E1001" s="59"/>
      <c r="F1001" s="59"/>
      <c r="G1001" s="59"/>
      <c r="H1001" s="59"/>
    </row>
    <row r="1002" ht="15.75" customHeight="1">
      <c r="A1002" s="59"/>
      <c r="B1002" s="59"/>
      <c r="C1002" s="59"/>
      <c r="D1002" s="59"/>
      <c r="E1002" s="59"/>
      <c r="F1002" s="59"/>
      <c r="G1002" s="59"/>
      <c r="H1002" s="59"/>
    </row>
    <row r="1003" ht="15.75" customHeight="1">
      <c r="A1003" s="59"/>
      <c r="B1003" s="59"/>
      <c r="C1003" s="59"/>
      <c r="D1003" s="59"/>
      <c r="E1003" s="59"/>
      <c r="F1003" s="59"/>
      <c r="G1003" s="59"/>
      <c r="H1003" s="59"/>
    </row>
    <row r="1004" ht="15.75" customHeight="1">
      <c r="A1004" s="59"/>
      <c r="B1004" s="59"/>
      <c r="C1004" s="59"/>
      <c r="D1004" s="59"/>
      <c r="E1004" s="59"/>
      <c r="F1004" s="59"/>
      <c r="G1004" s="59"/>
      <c r="H1004" s="59"/>
    </row>
    <row r="1005" ht="15.75" customHeight="1">
      <c r="A1005" s="59"/>
      <c r="B1005" s="59"/>
      <c r="C1005" s="59"/>
      <c r="D1005" s="59"/>
      <c r="E1005" s="59"/>
      <c r="F1005" s="59"/>
      <c r="G1005" s="59"/>
      <c r="H1005" s="59"/>
    </row>
    <row r="1006" ht="15.75" customHeight="1">
      <c r="A1006" s="59"/>
      <c r="B1006" s="59"/>
      <c r="C1006" s="59"/>
      <c r="D1006" s="59"/>
      <c r="E1006" s="59"/>
      <c r="F1006" s="59"/>
      <c r="G1006" s="59"/>
      <c r="H1006" s="59"/>
    </row>
    <row r="1007" ht="15.75" customHeight="1">
      <c r="A1007" s="59"/>
      <c r="B1007" s="59"/>
      <c r="C1007" s="59"/>
      <c r="D1007" s="59"/>
      <c r="E1007" s="59"/>
      <c r="F1007" s="59"/>
      <c r="G1007" s="59"/>
      <c r="H1007" s="59"/>
    </row>
    <row r="1008" ht="15.75" customHeight="1">
      <c r="A1008" s="59"/>
      <c r="B1008" s="59"/>
      <c r="C1008" s="59"/>
      <c r="D1008" s="59"/>
      <c r="E1008" s="59"/>
      <c r="F1008" s="59"/>
      <c r="G1008" s="59"/>
      <c r="H1008" s="59"/>
    </row>
    <row r="1009" ht="15.75" customHeight="1">
      <c r="A1009" s="59"/>
      <c r="B1009" s="59"/>
      <c r="C1009" s="59"/>
      <c r="D1009" s="59"/>
      <c r="E1009" s="59"/>
      <c r="F1009" s="59"/>
      <c r="G1009" s="59"/>
      <c r="H1009" s="59"/>
    </row>
    <row r="1010" ht="15.75" customHeight="1">
      <c r="A1010" s="59"/>
      <c r="B1010" s="59"/>
      <c r="C1010" s="59"/>
      <c r="D1010" s="59"/>
      <c r="E1010" s="59"/>
      <c r="F1010" s="59"/>
      <c r="G1010" s="59"/>
      <c r="H1010" s="59"/>
    </row>
    <row r="1011" ht="15.75" customHeight="1">
      <c r="A1011" s="59"/>
      <c r="B1011" s="59"/>
      <c r="C1011" s="59"/>
      <c r="D1011" s="59"/>
      <c r="E1011" s="59"/>
      <c r="F1011" s="59"/>
      <c r="G1011" s="59"/>
      <c r="H1011" s="59"/>
    </row>
    <row r="1012" ht="15.75" customHeight="1">
      <c r="A1012" s="59"/>
      <c r="B1012" s="59"/>
      <c r="C1012" s="59"/>
      <c r="D1012" s="59"/>
      <c r="E1012" s="59"/>
      <c r="F1012" s="59"/>
      <c r="G1012" s="59"/>
      <c r="H1012" s="59"/>
    </row>
    <row r="1013" ht="15.75" customHeight="1">
      <c r="A1013" s="59"/>
      <c r="B1013" s="59"/>
      <c r="C1013" s="59"/>
      <c r="D1013" s="59"/>
      <c r="E1013" s="59"/>
      <c r="F1013" s="59"/>
      <c r="G1013" s="59"/>
      <c r="H1013" s="59"/>
    </row>
    <row r="1014" ht="15.75" customHeight="1">
      <c r="A1014" s="59"/>
      <c r="B1014" s="59"/>
      <c r="C1014" s="59"/>
      <c r="D1014" s="59"/>
      <c r="E1014" s="59"/>
      <c r="F1014" s="59"/>
      <c r="G1014" s="59"/>
      <c r="H1014" s="59"/>
    </row>
    <row r="1015" ht="15.75" customHeight="1">
      <c r="A1015" s="59"/>
      <c r="B1015" s="59"/>
      <c r="C1015" s="59"/>
      <c r="D1015" s="59"/>
      <c r="E1015" s="59"/>
      <c r="F1015" s="59"/>
      <c r="G1015" s="59"/>
      <c r="H1015" s="59"/>
    </row>
    <row r="1016" ht="15.75" customHeight="1">
      <c r="A1016" s="59"/>
      <c r="B1016" s="59"/>
      <c r="C1016" s="59"/>
      <c r="D1016" s="59"/>
      <c r="E1016" s="59"/>
      <c r="F1016" s="59"/>
      <c r="G1016" s="59"/>
      <c r="H1016" s="59"/>
    </row>
    <row r="1017" ht="15.75" customHeight="1">
      <c r="A1017" s="59"/>
      <c r="B1017" s="59"/>
      <c r="C1017" s="59"/>
      <c r="D1017" s="59"/>
      <c r="E1017" s="59"/>
      <c r="F1017" s="59"/>
      <c r="G1017" s="59"/>
      <c r="H1017" s="59"/>
    </row>
    <row r="1018" ht="15.75" customHeight="1">
      <c r="A1018" s="59"/>
      <c r="B1018" s="59"/>
      <c r="C1018" s="59"/>
      <c r="D1018" s="59"/>
      <c r="E1018" s="59"/>
      <c r="F1018" s="59"/>
      <c r="G1018" s="59"/>
      <c r="H1018" s="59"/>
    </row>
    <row r="1019" ht="15.75" customHeight="1">
      <c r="A1019" s="59"/>
      <c r="B1019" s="59"/>
      <c r="C1019" s="59"/>
      <c r="D1019" s="59"/>
      <c r="E1019" s="59"/>
      <c r="F1019" s="59"/>
      <c r="G1019" s="59"/>
      <c r="H1019" s="59"/>
    </row>
    <row r="1020" ht="15.75" customHeight="1">
      <c r="A1020" s="59"/>
      <c r="B1020" s="59"/>
      <c r="C1020" s="59"/>
      <c r="D1020" s="59"/>
      <c r="E1020" s="59"/>
      <c r="F1020" s="59"/>
      <c r="G1020" s="59"/>
      <c r="H1020" s="59"/>
    </row>
    <row r="1021" ht="15.75" customHeight="1">
      <c r="A1021" s="59"/>
      <c r="B1021" s="59"/>
      <c r="C1021" s="59"/>
      <c r="D1021" s="59"/>
      <c r="E1021" s="59"/>
      <c r="F1021" s="59"/>
      <c r="G1021" s="59"/>
      <c r="H1021" s="59"/>
    </row>
    <row r="1022" ht="15.75" customHeight="1">
      <c r="A1022" s="59"/>
      <c r="B1022" s="59"/>
      <c r="C1022" s="59"/>
      <c r="D1022" s="59"/>
      <c r="E1022" s="59"/>
      <c r="F1022" s="59"/>
      <c r="G1022" s="59"/>
      <c r="H1022" s="59"/>
    </row>
    <row r="1023" ht="15.75" customHeight="1">
      <c r="A1023" s="59"/>
      <c r="B1023" s="59"/>
      <c r="C1023" s="59"/>
      <c r="D1023" s="59"/>
      <c r="E1023" s="59"/>
      <c r="F1023" s="59"/>
      <c r="G1023" s="59"/>
      <c r="H1023" s="59"/>
    </row>
    <row r="1024" ht="15.75" customHeight="1">
      <c r="A1024" s="59"/>
      <c r="B1024" s="59"/>
      <c r="C1024" s="59"/>
      <c r="D1024" s="59"/>
      <c r="E1024" s="59"/>
      <c r="F1024" s="59"/>
      <c r="G1024" s="59"/>
      <c r="H1024" s="59"/>
    </row>
    <row r="1025" ht="15.75" customHeight="1">
      <c r="A1025" s="59"/>
      <c r="B1025" s="59"/>
      <c r="C1025" s="59"/>
      <c r="D1025" s="59"/>
      <c r="E1025" s="59"/>
      <c r="F1025" s="59"/>
      <c r="G1025" s="59"/>
      <c r="H1025" s="59"/>
    </row>
    <row r="1026" ht="15.75" customHeight="1">
      <c r="A1026" s="59"/>
      <c r="B1026" s="59"/>
      <c r="C1026" s="59"/>
      <c r="D1026" s="59"/>
      <c r="E1026" s="59"/>
      <c r="F1026" s="59"/>
      <c r="G1026" s="59"/>
      <c r="H1026" s="59"/>
    </row>
    <row r="1027" ht="15.75" customHeight="1">
      <c r="A1027" s="59"/>
      <c r="B1027" s="59"/>
      <c r="C1027" s="59"/>
      <c r="D1027" s="59"/>
      <c r="E1027" s="59"/>
      <c r="F1027" s="59"/>
      <c r="G1027" s="59"/>
      <c r="H1027" s="59"/>
    </row>
    <row r="1028" ht="15.75" customHeight="1">
      <c r="A1028" s="59"/>
      <c r="B1028" s="59"/>
      <c r="C1028" s="59"/>
      <c r="D1028" s="59"/>
      <c r="E1028" s="59"/>
      <c r="F1028" s="59"/>
      <c r="G1028" s="59"/>
      <c r="H1028" s="59"/>
    </row>
    <row r="1029" ht="15.75" customHeight="1">
      <c r="A1029" s="59"/>
      <c r="B1029" s="59"/>
      <c r="C1029" s="59"/>
      <c r="D1029" s="59"/>
      <c r="E1029" s="59"/>
      <c r="F1029" s="59"/>
      <c r="G1029" s="59"/>
      <c r="H1029" s="59"/>
    </row>
    <row r="1030" ht="15.75" customHeight="1">
      <c r="A1030" s="59"/>
      <c r="B1030" s="59"/>
      <c r="C1030" s="59"/>
      <c r="D1030" s="59"/>
      <c r="E1030" s="59"/>
      <c r="F1030" s="59"/>
      <c r="G1030" s="59"/>
      <c r="H1030" s="59"/>
    </row>
    <row r="1031" ht="15.75" customHeight="1">
      <c r="A1031" s="59"/>
      <c r="B1031" s="59"/>
      <c r="C1031" s="59"/>
      <c r="D1031" s="59"/>
      <c r="E1031" s="59"/>
      <c r="F1031" s="59"/>
      <c r="G1031" s="59"/>
      <c r="H1031" s="59"/>
    </row>
    <row r="1032" ht="15.75" customHeight="1">
      <c r="A1032" s="59"/>
      <c r="B1032" s="59"/>
      <c r="C1032" s="59"/>
      <c r="D1032" s="59"/>
      <c r="E1032" s="59"/>
      <c r="F1032" s="59"/>
      <c r="G1032" s="59"/>
      <c r="H1032" s="59"/>
    </row>
    <row r="1033" ht="15.75" customHeight="1">
      <c r="A1033" s="59"/>
      <c r="B1033" s="59"/>
      <c r="C1033" s="59"/>
      <c r="D1033" s="59"/>
      <c r="E1033" s="59"/>
      <c r="F1033" s="59"/>
      <c r="G1033" s="59"/>
      <c r="H1033" s="59"/>
    </row>
    <row r="1034" ht="15.75" customHeight="1">
      <c r="A1034" s="59"/>
      <c r="B1034" s="59"/>
      <c r="C1034" s="59"/>
      <c r="D1034" s="59"/>
      <c r="E1034" s="59"/>
      <c r="F1034" s="59"/>
      <c r="G1034" s="59"/>
      <c r="H1034" s="59"/>
    </row>
    <row r="1035" ht="15.75" customHeight="1">
      <c r="A1035" s="59"/>
      <c r="B1035" s="59"/>
      <c r="C1035" s="59"/>
      <c r="D1035" s="59"/>
      <c r="E1035" s="59"/>
      <c r="F1035" s="59"/>
      <c r="G1035" s="59"/>
      <c r="H1035" s="59"/>
    </row>
    <row r="1036" ht="15.75" customHeight="1">
      <c r="A1036" s="59"/>
      <c r="B1036" s="59"/>
      <c r="C1036" s="59"/>
      <c r="D1036" s="59"/>
      <c r="E1036" s="59"/>
      <c r="F1036" s="59"/>
      <c r="G1036" s="59"/>
      <c r="H1036" s="59"/>
    </row>
    <row r="1037" ht="15.75" customHeight="1">
      <c r="A1037" s="59"/>
      <c r="B1037" s="59"/>
      <c r="C1037" s="59"/>
      <c r="D1037" s="59"/>
      <c r="E1037" s="59"/>
      <c r="F1037" s="59"/>
      <c r="G1037" s="59"/>
      <c r="H1037" s="59"/>
    </row>
    <row r="1038" ht="15.75" customHeight="1">
      <c r="A1038" s="59"/>
      <c r="B1038" s="59"/>
      <c r="C1038" s="59"/>
      <c r="D1038" s="59"/>
      <c r="E1038" s="59"/>
      <c r="F1038" s="59"/>
      <c r="G1038" s="59"/>
      <c r="H1038" s="59"/>
    </row>
    <row r="1039" ht="15.75" customHeight="1">
      <c r="A1039" s="59"/>
      <c r="B1039" s="59"/>
      <c r="C1039" s="59"/>
      <c r="D1039" s="59"/>
      <c r="E1039" s="59"/>
      <c r="F1039" s="59"/>
      <c r="G1039" s="59"/>
      <c r="H1039" s="59"/>
    </row>
    <row r="1040" ht="15.75" customHeight="1">
      <c r="A1040" s="59"/>
      <c r="B1040" s="59"/>
      <c r="C1040" s="59"/>
      <c r="D1040" s="59"/>
      <c r="E1040" s="59"/>
      <c r="F1040" s="59"/>
      <c r="G1040" s="59"/>
      <c r="H1040" s="59"/>
    </row>
    <row r="1041" ht="15.75" customHeight="1">
      <c r="A1041" s="59"/>
      <c r="B1041" s="59"/>
      <c r="C1041" s="59"/>
      <c r="D1041" s="59"/>
      <c r="E1041" s="59"/>
      <c r="F1041" s="59"/>
      <c r="G1041" s="59"/>
      <c r="H1041" s="59"/>
    </row>
    <row r="1042" ht="15.75" customHeight="1">
      <c r="A1042" s="59"/>
      <c r="B1042" s="59"/>
      <c r="C1042" s="59"/>
      <c r="D1042" s="59"/>
      <c r="E1042" s="59"/>
      <c r="F1042" s="59"/>
      <c r="G1042" s="59"/>
      <c r="H1042" s="59"/>
    </row>
    <row r="1043" ht="15.75" customHeight="1">
      <c r="A1043" s="59"/>
      <c r="B1043" s="59"/>
      <c r="C1043" s="59"/>
      <c r="D1043" s="59"/>
      <c r="E1043" s="59"/>
      <c r="F1043" s="59"/>
      <c r="G1043" s="59"/>
      <c r="H1043" s="59"/>
    </row>
    <row r="1044" ht="15.75" customHeight="1">
      <c r="A1044" s="59"/>
      <c r="B1044" s="59"/>
      <c r="C1044" s="59"/>
      <c r="D1044" s="59"/>
      <c r="E1044" s="59"/>
      <c r="F1044" s="59"/>
      <c r="G1044" s="59"/>
      <c r="H1044" s="59"/>
    </row>
    <row r="1045" ht="15.75" customHeight="1">
      <c r="A1045" s="59"/>
      <c r="B1045" s="59"/>
      <c r="C1045" s="59"/>
      <c r="D1045" s="59"/>
      <c r="E1045" s="59"/>
      <c r="F1045" s="59"/>
      <c r="G1045" s="59"/>
      <c r="H1045" s="59"/>
    </row>
    <row r="1046" ht="15.75" customHeight="1">
      <c r="A1046" s="59"/>
      <c r="B1046" s="59"/>
      <c r="C1046" s="59"/>
      <c r="D1046" s="59"/>
      <c r="E1046" s="59"/>
      <c r="F1046" s="59"/>
      <c r="G1046" s="59"/>
      <c r="H1046" s="59"/>
    </row>
    <row r="1047" ht="15.75" customHeight="1">
      <c r="A1047" s="59"/>
      <c r="B1047" s="59"/>
      <c r="C1047" s="59"/>
      <c r="D1047" s="59"/>
      <c r="E1047" s="59"/>
      <c r="F1047" s="59"/>
      <c r="G1047" s="59"/>
      <c r="H1047" s="59"/>
    </row>
    <row r="1048" ht="15.75" customHeight="1">
      <c r="A1048" s="59"/>
      <c r="B1048" s="59"/>
      <c r="C1048" s="59"/>
      <c r="D1048" s="59"/>
      <c r="E1048" s="59"/>
      <c r="F1048" s="59"/>
      <c r="G1048" s="59"/>
      <c r="H1048" s="59"/>
    </row>
    <row r="1049" ht="15.75" customHeight="1">
      <c r="A1049" s="59"/>
      <c r="B1049" s="59"/>
      <c r="C1049" s="59"/>
      <c r="D1049" s="59"/>
      <c r="E1049" s="59"/>
      <c r="F1049" s="59"/>
      <c r="G1049" s="59"/>
      <c r="H1049" s="59"/>
    </row>
    <row r="1050" ht="15.75" customHeight="1">
      <c r="A1050" s="59"/>
      <c r="B1050" s="59"/>
      <c r="C1050" s="59"/>
      <c r="D1050" s="59"/>
      <c r="E1050" s="59"/>
      <c r="F1050" s="59"/>
      <c r="G1050" s="59"/>
      <c r="H1050" s="59"/>
    </row>
    <row r="1051" ht="15.75" customHeight="1">
      <c r="A1051" s="59"/>
      <c r="B1051" s="59"/>
      <c r="C1051" s="59"/>
      <c r="D1051" s="59"/>
      <c r="E1051" s="59"/>
      <c r="F1051" s="59"/>
      <c r="G1051" s="59"/>
      <c r="H1051" s="59"/>
    </row>
    <row r="1052" ht="15.75" customHeight="1">
      <c r="A1052" s="59"/>
      <c r="B1052" s="59"/>
      <c r="C1052" s="59"/>
      <c r="D1052" s="59"/>
      <c r="E1052" s="59"/>
      <c r="F1052" s="59"/>
      <c r="G1052" s="59"/>
      <c r="H1052" s="59"/>
    </row>
    <row r="1053" ht="15.75" customHeight="1">
      <c r="A1053" s="59"/>
      <c r="B1053" s="59"/>
      <c r="C1053" s="59"/>
      <c r="D1053" s="59"/>
      <c r="E1053" s="59"/>
      <c r="F1053" s="59"/>
      <c r="G1053" s="59"/>
      <c r="H1053" s="59"/>
    </row>
    <row r="1054" ht="15.75" customHeight="1">
      <c r="A1054" s="59"/>
      <c r="B1054" s="59"/>
      <c r="C1054" s="59"/>
      <c r="D1054" s="59"/>
      <c r="E1054" s="59"/>
      <c r="F1054" s="59"/>
      <c r="G1054" s="59"/>
      <c r="H1054" s="59"/>
    </row>
    <row r="1055" ht="15.75" customHeight="1">
      <c r="A1055" s="59"/>
      <c r="B1055" s="59"/>
      <c r="C1055" s="59"/>
      <c r="D1055" s="59"/>
      <c r="E1055" s="59"/>
      <c r="F1055" s="59"/>
      <c r="G1055" s="59"/>
      <c r="H1055" s="59"/>
    </row>
    <row r="1056" ht="15.75" customHeight="1">
      <c r="A1056" s="59"/>
      <c r="B1056" s="59"/>
      <c r="C1056" s="59"/>
      <c r="D1056" s="59"/>
      <c r="E1056" s="59"/>
      <c r="F1056" s="59"/>
      <c r="G1056" s="59"/>
      <c r="H1056" s="59"/>
    </row>
    <row r="1057" ht="15.75" customHeight="1">
      <c r="A1057" s="59"/>
      <c r="B1057" s="59"/>
      <c r="C1057" s="59"/>
      <c r="D1057" s="59"/>
      <c r="E1057" s="59"/>
      <c r="F1057" s="59"/>
      <c r="G1057" s="59"/>
      <c r="H1057" s="59"/>
    </row>
    <row r="1058" ht="15.75" customHeight="1">
      <c r="A1058" s="59"/>
      <c r="B1058" s="59"/>
      <c r="C1058" s="59"/>
      <c r="D1058" s="59"/>
      <c r="E1058" s="59"/>
      <c r="F1058" s="59"/>
      <c r="G1058" s="59"/>
      <c r="H1058" s="59"/>
    </row>
    <row r="1059" ht="15.75" customHeight="1">
      <c r="A1059" s="59"/>
      <c r="B1059" s="59"/>
      <c r="C1059" s="59"/>
      <c r="D1059" s="59"/>
      <c r="E1059" s="59"/>
      <c r="F1059" s="59"/>
      <c r="G1059" s="59"/>
      <c r="H1059" s="59"/>
    </row>
    <row r="1060" ht="15.75" customHeight="1">
      <c r="A1060" s="59"/>
      <c r="B1060" s="59"/>
      <c r="C1060" s="59"/>
      <c r="D1060" s="59"/>
      <c r="E1060" s="59"/>
      <c r="F1060" s="59"/>
      <c r="G1060" s="59"/>
      <c r="H1060" s="59"/>
    </row>
    <row r="1061" ht="15.75" customHeight="1">
      <c r="A1061" s="59"/>
      <c r="B1061" s="59"/>
      <c r="C1061" s="59"/>
      <c r="D1061" s="59"/>
      <c r="E1061" s="59"/>
      <c r="F1061" s="59"/>
      <c r="G1061" s="59"/>
      <c r="H1061" s="59"/>
    </row>
    <row r="1062" ht="15.75" customHeight="1">
      <c r="A1062" s="59"/>
      <c r="B1062" s="59"/>
      <c r="C1062" s="59"/>
      <c r="D1062" s="59"/>
      <c r="E1062" s="59"/>
      <c r="F1062" s="59"/>
      <c r="G1062" s="59"/>
      <c r="H1062" s="59"/>
    </row>
    <row r="1063" ht="15.75" customHeight="1">
      <c r="A1063" s="59"/>
      <c r="B1063" s="59"/>
      <c r="C1063" s="59"/>
      <c r="D1063" s="59"/>
      <c r="E1063" s="59"/>
      <c r="F1063" s="59"/>
      <c r="G1063" s="59"/>
      <c r="H1063" s="59"/>
    </row>
    <row r="1064" ht="15.75" customHeight="1">
      <c r="A1064" s="59"/>
      <c r="B1064" s="59"/>
      <c r="C1064" s="59"/>
      <c r="D1064" s="59"/>
      <c r="E1064" s="59"/>
      <c r="F1064" s="59"/>
      <c r="G1064" s="59"/>
      <c r="H1064" s="59"/>
    </row>
    <row r="1065" ht="15.75" customHeight="1">
      <c r="A1065" s="59"/>
      <c r="B1065" s="59"/>
      <c r="C1065" s="59"/>
      <c r="D1065" s="59"/>
      <c r="E1065" s="59"/>
      <c r="F1065" s="59"/>
      <c r="G1065" s="59"/>
      <c r="H1065" s="59"/>
    </row>
    <row r="1066" ht="15.75" customHeight="1">
      <c r="A1066" s="59"/>
      <c r="B1066" s="59"/>
      <c r="C1066" s="59"/>
      <c r="D1066" s="59"/>
      <c r="E1066" s="59"/>
      <c r="F1066" s="59"/>
      <c r="G1066" s="59"/>
      <c r="H1066" s="59"/>
    </row>
    <row r="1067" ht="15.75" customHeight="1">
      <c r="A1067" s="59"/>
      <c r="B1067" s="59"/>
      <c r="C1067" s="59"/>
      <c r="D1067" s="59"/>
      <c r="E1067" s="59"/>
      <c r="F1067" s="59"/>
      <c r="G1067" s="59"/>
      <c r="H1067" s="59"/>
    </row>
    <row r="1068" ht="15.75" customHeight="1">
      <c r="A1068" s="59"/>
      <c r="B1068" s="59"/>
      <c r="C1068" s="59"/>
      <c r="D1068" s="59"/>
      <c r="E1068" s="59"/>
      <c r="F1068" s="59"/>
      <c r="G1068" s="59"/>
      <c r="H1068" s="59"/>
    </row>
    <row r="1069" ht="15.75" customHeight="1">
      <c r="A1069" s="59"/>
      <c r="B1069" s="59"/>
      <c r="C1069" s="59"/>
      <c r="D1069" s="59"/>
      <c r="E1069" s="59"/>
      <c r="F1069" s="59"/>
      <c r="G1069" s="59"/>
      <c r="H1069" s="59"/>
    </row>
    <row r="1070" ht="15.75" customHeight="1">
      <c r="A1070" s="59"/>
      <c r="B1070" s="59"/>
      <c r="C1070" s="59"/>
      <c r="D1070" s="59"/>
      <c r="E1070" s="59"/>
      <c r="F1070" s="59"/>
      <c r="G1070" s="59"/>
      <c r="H1070" s="59"/>
    </row>
    <row r="1071" ht="15.75" customHeight="1">
      <c r="A1071" s="59"/>
      <c r="B1071" s="59"/>
      <c r="C1071" s="59"/>
      <c r="D1071" s="59"/>
      <c r="E1071" s="59"/>
      <c r="F1071" s="59"/>
      <c r="G1071" s="59"/>
      <c r="H1071" s="59"/>
    </row>
    <row r="1072" ht="15.75" customHeight="1">
      <c r="A1072" s="59"/>
      <c r="B1072" s="59"/>
      <c r="C1072" s="59"/>
      <c r="D1072" s="59"/>
      <c r="E1072" s="59"/>
      <c r="F1072" s="59"/>
      <c r="G1072" s="59"/>
      <c r="H1072" s="59"/>
    </row>
    <row r="1073" ht="15.75" customHeight="1">
      <c r="A1073" s="59"/>
      <c r="B1073" s="59"/>
      <c r="C1073" s="59"/>
      <c r="D1073" s="59"/>
      <c r="E1073" s="59"/>
      <c r="F1073" s="59"/>
      <c r="G1073" s="59"/>
      <c r="H1073" s="59"/>
    </row>
    <row r="1074" ht="15.75" customHeight="1">
      <c r="A1074" s="59"/>
      <c r="B1074" s="59"/>
      <c r="C1074" s="59"/>
      <c r="D1074" s="59"/>
      <c r="E1074" s="59"/>
      <c r="F1074" s="59"/>
      <c r="G1074" s="59"/>
      <c r="H1074" s="59"/>
    </row>
    <row r="1075" ht="15.75" customHeight="1">
      <c r="A1075" s="59"/>
      <c r="B1075" s="59"/>
      <c r="C1075" s="59"/>
      <c r="D1075" s="59"/>
      <c r="E1075" s="59"/>
      <c r="F1075" s="59"/>
      <c r="G1075" s="59"/>
      <c r="H1075" s="59"/>
    </row>
    <row r="1076" ht="15.75" customHeight="1">
      <c r="A1076" s="59"/>
      <c r="B1076" s="59"/>
      <c r="C1076" s="59"/>
      <c r="D1076" s="59"/>
      <c r="E1076" s="59"/>
      <c r="F1076" s="59"/>
      <c r="G1076" s="59"/>
      <c r="H1076" s="59"/>
    </row>
    <row r="1077" ht="15.75" customHeight="1">
      <c r="A1077" s="59"/>
      <c r="B1077" s="59"/>
      <c r="C1077" s="59"/>
      <c r="D1077" s="59"/>
      <c r="E1077" s="59"/>
      <c r="F1077" s="59"/>
      <c r="G1077" s="59"/>
      <c r="H1077" s="59"/>
    </row>
    <row r="1078" ht="15.75" customHeight="1">
      <c r="A1078" s="59"/>
      <c r="B1078" s="59"/>
      <c r="C1078" s="59"/>
      <c r="D1078" s="59"/>
      <c r="E1078" s="59"/>
      <c r="F1078" s="59"/>
      <c r="G1078" s="59"/>
      <c r="H1078" s="59"/>
    </row>
    <row r="1079" ht="15.75" customHeight="1">
      <c r="A1079" s="59"/>
      <c r="B1079" s="59"/>
      <c r="C1079" s="59"/>
      <c r="D1079" s="59"/>
      <c r="E1079" s="59"/>
      <c r="F1079" s="59"/>
      <c r="G1079" s="59"/>
      <c r="H1079" s="59"/>
    </row>
    <row r="1080" ht="15.75" customHeight="1">
      <c r="A1080" s="59"/>
      <c r="B1080" s="59"/>
      <c r="C1080" s="59"/>
      <c r="D1080" s="59"/>
      <c r="E1080" s="59"/>
      <c r="F1080" s="59"/>
      <c r="G1080" s="59"/>
      <c r="H1080" s="59"/>
    </row>
    <row r="1081" ht="15.75" customHeight="1">
      <c r="A1081" s="59"/>
      <c r="B1081" s="59"/>
      <c r="C1081" s="59"/>
      <c r="D1081" s="59"/>
      <c r="E1081" s="59"/>
      <c r="F1081" s="59"/>
      <c r="G1081" s="59"/>
      <c r="H1081" s="59"/>
    </row>
    <row r="1082" ht="15.75" customHeight="1">
      <c r="A1082" s="59"/>
      <c r="B1082" s="59"/>
      <c r="C1082" s="59"/>
      <c r="D1082" s="59"/>
      <c r="E1082" s="59"/>
      <c r="F1082" s="59"/>
      <c r="G1082" s="59"/>
      <c r="H1082" s="59"/>
    </row>
    <row r="1083" ht="15.75" customHeight="1">
      <c r="A1083" s="59"/>
      <c r="B1083" s="59"/>
      <c r="C1083" s="59"/>
      <c r="D1083" s="59"/>
      <c r="E1083" s="59"/>
      <c r="F1083" s="59"/>
      <c r="G1083" s="59"/>
      <c r="H1083" s="59"/>
    </row>
    <row r="1084" ht="15.75" customHeight="1">
      <c r="A1084" s="59"/>
      <c r="B1084" s="59"/>
      <c r="C1084" s="59"/>
      <c r="D1084" s="59"/>
      <c r="E1084" s="59"/>
      <c r="F1084" s="59"/>
      <c r="G1084" s="59"/>
      <c r="H1084" s="59"/>
    </row>
    <row r="1085" ht="15.75" customHeight="1">
      <c r="A1085" s="59"/>
      <c r="B1085" s="59"/>
      <c r="C1085" s="59"/>
      <c r="D1085" s="59"/>
      <c r="E1085" s="59"/>
      <c r="F1085" s="59"/>
      <c r="G1085" s="59"/>
      <c r="H1085" s="59"/>
    </row>
    <row r="1086" ht="15.75" customHeight="1">
      <c r="A1086" s="59"/>
      <c r="B1086" s="59"/>
      <c r="C1086" s="59"/>
      <c r="D1086" s="59"/>
      <c r="E1086" s="59"/>
      <c r="F1086" s="59"/>
      <c r="G1086" s="59"/>
      <c r="H1086" s="59"/>
    </row>
    <row r="1087" ht="15.75" customHeight="1">
      <c r="A1087" s="59"/>
      <c r="B1087" s="59"/>
      <c r="C1087" s="59"/>
      <c r="D1087" s="59"/>
      <c r="E1087" s="59"/>
      <c r="F1087" s="59"/>
      <c r="G1087" s="59"/>
      <c r="H1087" s="59"/>
    </row>
    <row r="1088" ht="15.75" customHeight="1">
      <c r="A1088" s="59"/>
      <c r="B1088" s="59"/>
      <c r="C1088" s="59"/>
      <c r="D1088" s="59"/>
      <c r="E1088" s="59"/>
      <c r="F1088" s="59"/>
      <c r="G1088" s="59"/>
      <c r="H1088" s="59"/>
    </row>
    <row r="1089" ht="15.75" customHeight="1">
      <c r="A1089" s="59"/>
      <c r="B1089" s="59"/>
      <c r="C1089" s="59"/>
      <c r="D1089" s="59"/>
      <c r="E1089" s="59"/>
      <c r="F1089" s="59"/>
      <c r="G1089" s="59"/>
      <c r="H1089" s="59"/>
    </row>
    <row r="1090" ht="15.75" customHeight="1">
      <c r="A1090" s="59"/>
      <c r="B1090" s="59"/>
      <c r="C1090" s="59"/>
      <c r="D1090" s="59"/>
      <c r="E1090" s="59"/>
      <c r="F1090" s="59"/>
      <c r="G1090" s="59"/>
      <c r="H1090" s="59"/>
    </row>
    <row r="1091" ht="15.75" customHeight="1">
      <c r="A1091" s="59"/>
      <c r="B1091" s="59"/>
      <c r="C1091" s="59"/>
      <c r="D1091" s="59"/>
      <c r="E1091" s="59"/>
      <c r="F1091" s="59"/>
      <c r="G1091" s="59"/>
      <c r="H1091" s="59"/>
    </row>
    <row r="1092" ht="15.75" customHeight="1">
      <c r="A1092" s="59"/>
      <c r="B1092" s="59"/>
      <c r="C1092" s="59"/>
      <c r="D1092" s="59"/>
      <c r="E1092" s="59"/>
      <c r="F1092" s="59"/>
      <c r="G1092" s="59"/>
      <c r="H1092" s="59"/>
    </row>
    <row r="1093" ht="15.75" customHeight="1">
      <c r="A1093" s="59"/>
      <c r="B1093" s="59"/>
      <c r="C1093" s="59"/>
      <c r="D1093" s="59"/>
      <c r="E1093" s="59"/>
      <c r="F1093" s="59"/>
      <c r="G1093" s="59"/>
      <c r="H1093" s="59"/>
    </row>
    <row r="1094" ht="15.75" customHeight="1">
      <c r="A1094" s="59"/>
      <c r="B1094" s="59"/>
      <c r="C1094" s="59"/>
      <c r="D1094" s="59"/>
      <c r="E1094" s="59"/>
      <c r="F1094" s="59"/>
      <c r="G1094" s="59"/>
      <c r="H1094" s="59"/>
    </row>
    <row r="1095" ht="15.75" customHeight="1">
      <c r="A1095" s="59"/>
      <c r="B1095" s="59"/>
      <c r="C1095" s="59"/>
      <c r="D1095" s="59"/>
      <c r="E1095" s="59"/>
      <c r="F1095" s="59"/>
      <c r="G1095" s="59"/>
      <c r="H1095" s="59"/>
    </row>
    <row r="1096" ht="15.75" customHeight="1">
      <c r="A1096" s="59"/>
      <c r="B1096" s="59"/>
      <c r="C1096" s="59"/>
      <c r="D1096" s="59"/>
      <c r="E1096" s="59"/>
      <c r="F1096" s="59"/>
      <c r="G1096" s="59"/>
      <c r="H1096" s="59"/>
    </row>
    <row r="1097" ht="15.75" customHeight="1">
      <c r="A1097" s="59"/>
      <c r="B1097" s="59"/>
      <c r="C1097" s="59"/>
      <c r="D1097" s="59"/>
      <c r="E1097" s="59"/>
      <c r="F1097" s="59"/>
      <c r="G1097" s="59"/>
      <c r="H1097" s="59"/>
    </row>
    <row r="1098" ht="15.75" customHeight="1">
      <c r="A1098" s="59"/>
      <c r="B1098" s="59"/>
      <c r="C1098" s="59"/>
      <c r="D1098" s="59"/>
      <c r="E1098" s="59"/>
      <c r="F1098" s="59"/>
      <c r="G1098" s="59"/>
      <c r="H1098" s="59"/>
    </row>
    <row r="1099" ht="15.75" customHeight="1">
      <c r="A1099" s="59"/>
      <c r="B1099" s="59"/>
      <c r="C1099" s="59"/>
      <c r="D1099" s="59"/>
      <c r="E1099" s="59"/>
      <c r="F1099" s="59"/>
      <c r="G1099" s="59"/>
      <c r="H1099" s="59"/>
    </row>
    <row r="1100" ht="15.75" customHeight="1">
      <c r="A1100" s="59"/>
      <c r="B1100" s="59"/>
      <c r="C1100" s="59"/>
      <c r="D1100" s="59"/>
      <c r="E1100" s="59"/>
      <c r="F1100" s="59"/>
      <c r="G1100" s="59"/>
      <c r="H1100" s="59"/>
    </row>
    <row r="1101" ht="15.75" customHeight="1">
      <c r="A1101" s="59"/>
      <c r="B1101" s="59"/>
      <c r="C1101" s="59"/>
      <c r="D1101" s="59"/>
      <c r="E1101" s="59"/>
      <c r="F1101" s="59"/>
      <c r="G1101" s="59"/>
      <c r="H1101" s="59"/>
    </row>
    <row r="1102" ht="15.75" customHeight="1">
      <c r="A1102" s="59"/>
      <c r="B1102" s="59"/>
      <c r="C1102" s="59"/>
      <c r="D1102" s="59"/>
      <c r="E1102" s="59"/>
      <c r="F1102" s="59"/>
      <c r="G1102" s="59"/>
      <c r="H1102" s="59"/>
    </row>
    <row r="1103" ht="15.75" customHeight="1">
      <c r="A1103" s="59"/>
      <c r="B1103" s="59"/>
      <c r="C1103" s="59"/>
      <c r="D1103" s="59"/>
      <c r="E1103" s="59"/>
      <c r="F1103" s="59"/>
      <c r="G1103" s="59"/>
      <c r="H1103" s="59"/>
    </row>
    <row r="1104" ht="15.75" customHeight="1">
      <c r="A1104" s="59"/>
      <c r="B1104" s="59"/>
      <c r="C1104" s="59"/>
      <c r="D1104" s="59"/>
      <c r="E1104" s="59"/>
      <c r="F1104" s="59"/>
      <c r="G1104" s="59"/>
      <c r="H1104" s="59"/>
    </row>
    <row r="1105" ht="15.75" customHeight="1">
      <c r="A1105" s="59"/>
      <c r="B1105" s="59"/>
      <c r="C1105" s="59"/>
      <c r="D1105" s="59"/>
      <c r="E1105" s="59"/>
      <c r="F1105" s="59"/>
      <c r="G1105" s="59"/>
      <c r="H1105" s="59"/>
    </row>
    <row r="1106" ht="15.75" customHeight="1">
      <c r="A1106" s="59"/>
      <c r="B1106" s="59"/>
      <c r="C1106" s="59"/>
      <c r="D1106" s="59"/>
      <c r="E1106" s="59"/>
      <c r="F1106" s="59"/>
      <c r="G1106" s="59"/>
      <c r="H1106" s="59"/>
    </row>
    <row r="1107" ht="15.75" customHeight="1">
      <c r="A1107" s="59"/>
      <c r="B1107" s="59"/>
      <c r="C1107" s="59"/>
      <c r="D1107" s="59"/>
      <c r="E1107" s="59"/>
      <c r="F1107" s="59"/>
      <c r="G1107" s="59"/>
      <c r="H1107" s="59"/>
    </row>
    <row r="1108" ht="15.75" customHeight="1">
      <c r="A1108" s="59"/>
      <c r="B1108" s="59"/>
      <c r="C1108" s="59"/>
      <c r="D1108" s="59"/>
      <c r="E1108" s="59"/>
      <c r="F1108" s="59"/>
      <c r="G1108" s="59"/>
      <c r="H1108" s="59"/>
    </row>
    <row r="1109" ht="15.75" customHeight="1">
      <c r="A1109" s="59"/>
      <c r="B1109" s="59"/>
      <c r="C1109" s="59"/>
      <c r="D1109" s="59"/>
      <c r="E1109" s="59"/>
      <c r="F1109" s="59"/>
      <c r="G1109" s="59"/>
      <c r="H1109" s="59"/>
    </row>
    <row r="1110" ht="15.75" customHeight="1">
      <c r="A1110" s="59"/>
      <c r="B1110" s="59"/>
      <c r="C1110" s="59"/>
      <c r="D1110" s="59"/>
      <c r="E1110" s="59"/>
      <c r="F1110" s="59"/>
      <c r="G1110" s="59"/>
      <c r="H1110" s="59"/>
    </row>
    <row r="1111" ht="15.75" customHeight="1">
      <c r="A1111" s="59"/>
      <c r="B1111" s="59"/>
      <c r="C1111" s="59"/>
      <c r="D1111" s="59"/>
      <c r="E1111" s="59"/>
      <c r="F1111" s="59"/>
      <c r="G1111" s="59"/>
      <c r="H1111" s="59"/>
    </row>
    <row r="1112" ht="15.75" customHeight="1">
      <c r="A1112" s="59"/>
      <c r="B1112" s="59"/>
      <c r="C1112" s="59"/>
      <c r="D1112" s="59"/>
      <c r="E1112" s="59"/>
      <c r="F1112" s="59"/>
      <c r="G1112" s="59"/>
      <c r="H1112" s="59"/>
    </row>
    <row r="1113" ht="15.75" customHeight="1">
      <c r="A1113" s="59"/>
      <c r="B1113" s="59"/>
      <c r="C1113" s="59"/>
      <c r="D1113" s="59"/>
      <c r="E1113" s="59"/>
      <c r="F1113" s="59"/>
      <c r="G1113" s="59"/>
      <c r="H1113" s="59"/>
    </row>
    <row r="1114" ht="15.75" customHeight="1">
      <c r="A1114" s="59"/>
      <c r="B1114" s="59"/>
      <c r="C1114" s="59"/>
      <c r="D1114" s="59"/>
      <c r="E1114" s="59"/>
      <c r="F1114" s="59"/>
      <c r="G1114" s="59"/>
      <c r="H1114" s="59"/>
    </row>
    <row r="1115" ht="15.75" customHeight="1">
      <c r="A1115" s="59"/>
      <c r="B1115" s="59"/>
      <c r="C1115" s="59"/>
      <c r="D1115" s="59"/>
      <c r="E1115" s="59"/>
      <c r="F1115" s="59"/>
      <c r="G1115" s="59"/>
      <c r="H1115" s="59"/>
    </row>
    <row r="1116" ht="15.75" customHeight="1">
      <c r="A1116" s="59"/>
      <c r="B1116" s="59"/>
      <c r="C1116" s="59"/>
      <c r="D1116" s="59"/>
      <c r="E1116" s="59"/>
      <c r="F1116" s="59"/>
      <c r="G1116" s="59"/>
      <c r="H1116" s="59"/>
    </row>
    <row r="1117" ht="15.75" customHeight="1">
      <c r="A1117" s="59"/>
      <c r="B1117" s="59"/>
      <c r="C1117" s="59"/>
      <c r="D1117" s="59"/>
      <c r="E1117" s="59"/>
      <c r="F1117" s="59"/>
      <c r="G1117" s="59"/>
      <c r="H1117" s="59"/>
    </row>
    <row r="1118" ht="15.75" customHeight="1">
      <c r="A1118" s="59"/>
      <c r="B1118" s="59"/>
      <c r="C1118" s="59"/>
      <c r="D1118" s="59"/>
      <c r="E1118" s="59"/>
      <c r="F1118" s="59"/>
      <c r="G1118" s="59"/>
      <c r="H1118" s="59"/>
    </row>
    <row r="1119" ht="15.75" customHeight="1">
      <c r="A1119" s="59"/>
      <c r="B1119" s="59"/>
      <c r="C1119" s="59"/>
      <c r="D1119" s="59"/>
      <c r="E1119" s="59"/>
      <c r="F1119" s="59"/>
      <c r="G1119" s="59"/>
      <c r="H1119" s="59"/>
    </row>
    <row r="1120" ht="15.75" customHeight="1">
      <c r="A1120" s="59"/>
      <c r="B1120" s="59"/>
      <c r="C1120" s="59"/>
      <c r="D1120" s="59"/>
      <c r="E1120" s="59"/>
      <c r="F1120" s="59"/>
      <c r="G1120" s="59"/>
      <c r="H1120" s="59"/>
    </row>
    <row r="1121" ht="15.75" customHeight="1">
      <c r="A1121" s="59"/>
      <c r="B1121" s="59"/>
      <c r="C1121" s="59"/>
      <c r="D1121" s="59"/>
      <c r="E1121" s="59"/>
      <c r="F1121" s="59"/>
      <c r="G1121" s="59"/>
      <c r="H1121" s="59"/>
    </row>
    <row r="1122" ht="15.75" customHeight="1">
      <c r="A1122" s="59"/>
      <c r="B1122" s="59"/>
      <c r="C1122" s="59"/>
      <c r="D1122" s="59"/>
      <c r="E1122" s="59"/>
      <c r="F1122" s="59"/>
      <c r="G1122" s="59"/>
      <c r="H1122" s="59"/>
    </row>
    <row r="1123" ht="15.75" customHeight="1">
      <c r="A1123" s="59"/>
      <c r="B1123" s="59"/>
      <c r="C1123" s="59"/>
      <c r="D1123" s="59"/>
      <c r="E1123" s="59"/>
      <c r="F1123" s="59"/>
      <c r="G1123" s="59"/>
      <c r="H1123" s="59"/>
    </row>
    <row r="1124" ht="15.75" customHeight="1">
      <c r="A1124" s="59"/>
      <c r="B1124" s="59"/>
      <c r="C1124" s="59"/>
      <c r="D1124" s="59"/>
      <c r="E1124" s="59"/>
      <c r="F1124" s="59"/>
      <c r="G1124" s="59"/>
      <c r="H1124" s="59"/>
    </row>
    <row r="1125" ht="15.75" customHeight="1">
      <c r="A1125" s="59"/>
      <c r="B1125" s="59"/>
      <c r="C1125" s="59"/>
      <c r="D1125" s="59"/>
      <c r="E1125" s="59"/>
      <c r="F1125" s="59"/>
      <c r="G1125" s="59"/>
      <c r="H1125" s="59"/>
    </row>
    <row r="1126" ht="15.75" customHeight="1">
      <c r="A1126" s="59"/>
      <c r="B1126" s="59"/>
      <c r="C1126" s="59"/>
      <c r="D1126" s="59"/>
      <c r="E1126" s="59"/>
      <c r="F1126" s="59"/>
      <c r="G1126" s="59"/>
      <c r="H1126" s="59"/>
    </row>
    <row r="1127" ht="15.75" customHeight="1">
      <c r="A1127" s="59"/>
      <c r="B1127" s="59"/>
      <c r="C1127" s="59"/>
      <c r="D1127" s="59"/>
      <c r="E1127" s="59"/>
      <c r="F1127" s="59"/>
      <c r="G1127" s="59"/>
      <c r="H1127" s="59"/>
    </row>
    <row r="1128" ht="15.75" customHeight="1">
      <c r="A1128" s="59"/>
      <c r="B1128" s="59"/>
      <c r="C1128" s="59"/>
      <c r="D1128" s="59"/>
      <c r="E1128" s="59"/>
      <c r="F1128" s="59"/>
      <c r="G1128" s="59"/>
      <c r="H1128" s="59"/>
    </row>
    <row r="1129" ht="15.75" customHeight="1">
      <c r="A1129" s="59"/>
      <c r="B1129" s="59"/>
      <c r="C1129" s="59"/>
      <c r="D1129" s="59"/>
      <c r="E1129" s="59"/>
      <c r="F1129" s="59"/>
      <c r="G1129" s="59"/>
      <c r="H1129" s="59"/>
    </row>
    <row r="1130" ht="15.75" customHeight="1">
      <c r="A1130" s="59"/>
      <c r="B1130" s="59"/>
      <c r="C1130" s="59"/>
      <c r="D1130" s="59"/>
      <c r="E1130" s="59"/>
      <c r="F1130" s="59"/>
      <c r="G1130" s="59"/>
      <c r="H1130" s="59"/>
    </row>
    <row r="1131" ht="15.75" customHeight="1">
      <c r="A1131" s="59"/>
      <c r="B1131" s="59"/>
      <c r="C1131" s="59"/>
      <c r="D1131" s="59"/>
      <c r="E1131" s="59"/>
      <c r="F1131" s="59"/>
      <c r="G1131" s="59"/>
      <c r="H1131" s="59"/>
    </row>
    <row r="1132" ht="15.75" customHeight="1">
      <c r="A1132" s="59"/>
      <c r="B1132" s="59"/>
      <c r="C1132" s="59"/>
      <c r="D1132" s="59"/>
      <c r="E1132" s="59"/>
      <c r="F1132" s="59"/>
      <c r="G1132" s="59"/>
      <c r="H1132" s="59"/>
    </row>
    <row r="1133" ht="15.75" customHeight="1">
      <c r="A1133" s="59"/>
      <c r="B1133" s="59"/>
      <c r="C1133" s="59"/>
      <c r="D1133" s="59"/>
      <c r="E1133" s="59"/>
      <c r="F1133" s="59"/>
      <c r="G1133" s="59"/>
      <c r="H1133" s="59"/>
    </row>
    <row r="1134" ht="15.75" customHeight="1">
      <c r="A1134" s="59"/>
      <c r="B1134" s="59"/>
      <c r="C1134" s="59"/>
      <c r="D1134" s="59"/>
      <c r="E1134" s="59"/>
      <c r="F1134" s="59"/>
      <c r="G1134" s="59"/>
      <c r="H1134" s="59"/>
    </row>
    <row r="1135" ht="15.75" customHeight="1">
      <c r="A1135" s="59"/>
      <c r="B1135" s="59"/>
      <c r="C1135" s="59"/>
      <c r="D1135" s="59"/>
      <c r="E1135" s="59"/>
      <c r="F1135" s="59"/>
      <c r="G1135" s="59"/>
      <c r="H1135" s="59"/>
    </row>
    <row r="1136" ht="15.75" customHeight="1">
      <c r="A1136" s="59"/>
      <c r="B1136" s="59"/>
      <c r="C1136" s="59"/>
      <c r="D1136" s="59"/>
      <c r="E1136" s="59"/>
      <c r="F1136" s="59"/>
      <c r="G1136" s="59"/>
      <c r="H1136" s="59"/>
    </row>
    <row r="1137" ht="15.75" customHeight="1">
      <c r="A1137" s="59"/>
      <c r="B1137" s="59"/>
      <c r="C1137" s="59"/>
      <c r="D1137" s="59"/>
      <c r="E1137" s="59"/>
      <c r="F1137" s="59"/>
      <c r="G1137" s="59"/>
      <c r="H1137" s="59"/>
    </row>
    <row r="1138" ht="15.75" customHeight="1">
      <c r="A1138" s="59"/>
      <c r="B1138" s="59"/>
      <c r="C1138" s="59"/>
      <c r="D1138" s="59"/>
      <c r="E1138" s="59"/>
      <c r="F1138" s="59"/>
      <c r="G1138" s="59"/>
      <c r="H1138" s="59"/>
    </row>
    <row r="1139" ht="15.75" customHeight="1">
      <c r="A1139" s="59"/>
      <c r="B1139" s="59"/>
      <c r="C1139" s="59"/>
      <c r="D1139" s="59"/>
      <c r="E1139" s="59"/>
      <c r="F1139" s="59"/>
      <c r="G1139" s="59"/>
      <c r="H1139" s="59"/>
    </row>
    <row r="1140" ht="15.75" customHeight="1">
      <c r="A1140" s="59"/>
      <c r="B1140" s="59"/>
      <c r="C1140" s="59"/>
      <c r="D1140" s="59"/>
      <c r="E1140" s="59"/>
      <c r="F1140" s="59"/>
      <c r="G1140" s="59"/>
      <c r="H1140" s="59"/>
    </row>
    <row r="1141" ht="15.75" customHeight="1">
      <c r="A1141" s="59"/>
      <c r="B1141" s="59"/>
      <c r="C1141" s="59"/>
      <c r="D1141" s="59"/>
      <c r="E1141" s="59"/>
      <c r="F1141" s="59"/>
      <c r="G1141" s="59"/>
      <c r="H1141" s="59"/>
    </row>
    <row r="1142" ht="15.75" customHeight="1">
      <c r="A1142" s="59"/>
      <c r="B1142" s="59"/>
      <c r="C1142" s="59"/>
      <c r="D1142" s="59"/>
      <c r="E1142" s="59"/>
      <c r="F1142" s="59"/>
      <c r="G1142" s="59"/>
      <c r="H1142" s="59"/>
    </row>
    <row r="1143" ht="15.75" customHeight="1">
      <c r="A1143" s="59"/>
      <c r="B1143" s="59"/>
      <c r="C1143" s="59"/>
      <c r="D1143" s="59"/>
      <c r="E1143" s="59"/>
      <c r="F1143" s="59"/>
      <c r="G1143" s="59"/>
      <c r="H1143" s="59"/>
    </row>
    <row r="1144" ht="15.75" customHeight="1">
      <c r="A1144" s="59"/>
      <c r="B1144" s="59"/>
      <c r="C1144" s="59"/>
      <c r="D1144" s="59"/>
      <c r="E1144" s="59"/>
      <c r="F1144" s="59"/>
      <c r="G1144" s="59"/>
      <c r="H1144" s="59"/>
    </row>
    <row r="1145" ht="15.75" customHeight="1">
      <c r="A1145" s="59"/>
      <c r="B1145" s="59"/>
      <c r="C1145" s="59"/>
      <c r="D1145" s="59"/>
      <c r="E1145" s="59"/>
      <c r="F1145" s="59"/>
      <c r="G1145" s="59"/>
      <c r="H1145" s="59"/>
    </row>
    <row r="1146" ht="15.75" customHeight="1">
      <c r="A1146" s="59"/>
      <c r="B1146" s="59"/>
      <c r="C1146" s="59"/>
      <c r="D1146" s="59"/>
      <c r="E1146" s="59"/>
      <c r="F1146" s="59"/>
      <c r="G1146" s="59"/>
      <c r="H1146" s="59"/>
    </row>
    <row r="1147" ht="15.75" customHeight="1">
      <c r="A1147" s="59"/>
      <c r="B1147" s="59"/>
      <c r="C1147" s="59"/>
      <c r="D1147" s="59"/>
      <c r="E1147" s="59"/>
      <c r="F1147" s="59"/>
      <c r="G1147" s="59"/>
      <c r="H1147" s="59"/>
    </row>
    <row r="1148" ht="15.75" customHeight="1">
      <c r="A1148" s="59"/>
      <c r="B1148" s="59"/>
      <c r="C1148" s="59"/>
      <c r="D1148" s="59"/>
      <c r="E1148" s="59"/>
      <c r="F1148" s="59"/>
      <c r="G1148" s="59"/>
      <c r="H1148" s="59"/>
    </row>
    <row r="1149" ht="15.75" customHeight="1">
      <c r="A1149" s="59"/>
      <c r="B1149" s="59"/>
      <c r="C1149" s="59"/>
      <c r="D1149" s="59"/>
      <c r="E1149" s="59"/>
      <c r="F1149" s="59"/>
      <c r="G1149" s="59"/>
      <c r="H1149" s="59"/>
    </row>
    <row r="1150" ht="15.75" customHeight="1">
      <c r="A1150" s="59"/>
      <c r="B1150" s="59"/>
      <c r="C1150" s="59"/>
      <c r="D1150" s="59"/>
      <c r="E1150" s="59"/>
      <c r="F1150" s="59"/>
      <c r="G1150" s="59"/>
      <c r="H1150" s="59"/>
    </row>
    <row r="1151" ht="15.75" customHeight="1">
      <c r="A1151" s="59"/>
      <c r="B1151" s="59"/>
      <c r="C1151" s="59"/>
      <c r="D1151" s="59"/>
      <c r="E1151" s="59"/>
      <c r="F1151" s="59"/>
      <c r="G1151" s="59"/>
      <c r="H1151" s="59"/>
    </row>
    <row r="1152" ht="15.75" customHeight="1">
      <c r="A1152" s="59"/>
      <c r="B1152" s="59"/>
      <c r="C1152" s="59"/>
      <c r="D1152" s="59"/>
      <c r="E1152" s="59"/>
      <c r="F1152" s="59"/>
      <c r="G1152" s="59"/>
      <c r="H1152" s="59"/>
    </row>
    <row r="1153" ht="15.75" customHeight="1">
      <c r="A1153" s="59"/>
      <c r="B1153" s="59"/>
      <c r="C1153" s="59"/>
      <c r="D1153" s="59"/>
      <c r="E1153" s="59"/>
      <c r="F1153" s="59"/>
      <c r="G1153" s="59"/>
      <c r="H1153" s="59"/>
    </row>
    <row r="1154" ht="15.75" customHeight="1">
      <c r="A1154" s="59"/>
      <c r="B1154" s="59"/>
      <c r="C1154" s="59"/>
      <c r="D1154" s="59"/>
      <c r="E1154" s="59"/>
      <c r="F1154" s="59"/>
      <c r="G1154" s="59"/>
      <c r="H1154" s="59"/>
    </row>
    <row r="1155" ht="15.75" customHeight="1">
      <c r="A1155" s="59"/>
      <c r="B1155" s="59"/>
      <c r="C1155" s="59"/>
      <c r="D1155" s="59"/>
      <c r="E1155" s="59"/>
      <c r="F1155" s="59"/>
      <c r="G1155" s="59"/>
      <c r="H1155" s="59"/>
    </row>
    <row r="1156" ht="15.75" customHeight="1">
      <c r="A1156" s="59"/>
      <c r="B1156" s="59"/>
      <c r="C1156" s="59"/>
      <c r="D1156" s="59"/>
      <c r="E1156" s="59"/>
      <c r="F1156" s="59"/>
      <c r="G1156" s="59"/>
      <c r="H1156" s="59"/>
    </row>
    <row r="1157" ht="15.75" customHeight="1">
      <c r="A1157" s="59"/>
      <c r="B1157" s="59"/>
      <c r="C1157" s="59"/>
      <c r="D1157" s="59"/>
      <c r="E1157" s="59"/>
      <c r="F1157" s="59"/>
      <c r="G1157" s="59"/>
      <c r="H1157" s="59"/>
    </row>
    <row r="1158" ht="15.75" customHeight="1">
      <c r="A1158" s="59"/>
      <c r="B1158" s="59"/>
      <c r="C1158" s="59"/>
      <c r="D1158" s="59"/>
      <c r="E1158" s="59"/>
      <c r="F1158" s="59"/>
      <c r="G1158" s="59"/>
      <c r="H1158" s="59"/>
    </row>
    <row r="1159" ht="15.75" customHeight="1">
      <c r="A1159" s="59"/>
      <c r="B1159" s="59"/>
      <c r="C1159" s="59"/>
      <c r="D1159" s="59"/>
      <c r="E1159" s="59"/>
      <c r="F1159" s="59"/>
      <c r="G1159" s="59"/>
      <c r="H1159" s="59"/>
    </row>
    <row r="1160" ht="15.75" customHeight="1">
      <c r="A1160" s="59"/>
      <c r="B1160" s="59"/>
      <c r="C1160" s="59"/>
      <c r="D1160" s="59"/>
      <c r="E1160" s="59"/>
      <c r="F1160" s="59"/>
      <c r="G1160" s="59"/>
      <c r="H1160" s="59"/>
    </row>
    <row r="1161" ht="15.75" customHeight="1">
      <c r="A1161" s="59"/>
      <c r="B1161" s="59"/>
      <c r="C1161" s="59"/>
      <c r="D1161" s="59"/>
      <c r="E1161" s="59"/>
      <c r="F1161" s="59"/>
      <c r="G1161" s="59"/>
      <c r="H1161" s="59"/>
    </row>
    <row r="1162" ht="15.75" customHeight="1">
      <c r="A1162" s="59"/>
      <c r="B1162" s="59"/>
      <c r="C1162" s="59"/>
      <c r="D1162" s="59"/>
      <c r="E1162" s="59"/>
      <c r="F1162" s="59"/>
      <c r="G1162" s="59"/>
      <c r="H1162" s="59"/>
    </row>
    <row r="1163" ht="15.75" customHeight="1">
      <c r="A1163" s="59"/>
      <c r="B1163" s="59"/>
      <c r="C1163" s="59"/>
      <c r="D1163" s="59"/>
      <c r="E1163" s="59"/>
      <c r="F1163" s="59"/>
      <c r="G1163" s="59"/>
      <c r="H1163" s="59"/>
    </row>
    <row r="1164" ht="15.75" customHeight="1">
      <c r="A1164" s="59"/>
      <c r="B1164" s="59"/>
      <c r="C1164" s="59"/>
      <c r="D1164" s="59"/>
      <c r="E1164" s="59"/>
      <c r="F1164" s="59"/>
      <c r="G1164" s="59"/>
      <c r="H1164" s="59"/>
    </row>
    <row r="1165" ht="15.75" customHeight="1">
      <c r="A1165" s="59"/>
      <c r="B1165" s="59"/>
      <c r="C1165" s="59"/>
      <c r="D1165" s="59"/>
      <c r="E1165" s="59"/>
      <c r="F1165" s="59"/>
      <c r="G1165" s="59"/>
      <c r="H1165" s="59"/>
    </row>
    <row r="1166" ht="15.75" customHeight="1">
      <c r="A1166" s="59"/>
      <c r="B1166" s="59"/>
      <c r="C1166" s="59"/>
      <c r="D1166" s="59"/>
      <c r="E1166" s="59"/>
      <c r="F1166" s="59"/>
      <c r="G1166" s="59"/>
      <c r="H1166" s="59"/>
    </row>
    <row r="1167" ht="15.75" customHeight="1">
      <c r="A1167" s="59"/>
      <c r="B1167" s="59"/>
      <c r="C1167" s="59"/>
      <c r="D1167" s="59"/>
      <c r="E1167" s="59"/>
      <c r="F1167" s="59"/>
      <c r="G1167" s="59"/>
      <c r="H1167" s="59"/>
    </row>
    <row r="1168" ht="15.75" customHeight="1">
      <c r="A1168" s="59"/>
      <c r="B1168" s="59"/>
      <c r="C1168" s="59"/>
      <c r="D1168" s="59"/>
      <c r="E1168" s="59"/>
      <c r="F1168" s="59"/>
      <c r="G1168" s="59"/>
      <c r="H1168" s="59"/>
    </row>
    <row r="1169" ht="15.75" customHeight="1">
      <c r="A1169" s="59"/>
      <c r="B1169" s="59"/>
      <c r="C1169" s="59"/>
      <c r="D1169" s="59"/>
      <c r="E1169" s="59"/>
      <c r="F1169" s="59"/>
      <c r="G1169" s="59"/>
      <c r="H1169" s="59"/>
    </row>
    <row r="1170" ht="15.75" customHeight="1">
      <c r="A1170" s="59"/>
      <c r="B1170" s="59"/>
      <c r="C1170" s="59"/>
      <c r="D1170" s="59"/>
      <c r="E1170" s="59"/>
      <c r="F1170" s="59"/>
      <c r="G1170" s="59"/>
      <c r="H1170" s="59"/>
    </row>
    <row r="1171" ht="15.75" customHeight="1">
      <c r="A1171" s="59"/>
      <c r="B1171" s="59"/>
      <c r="C1171" s="59"/>
      <c r="D1171" s="59"/>
      <c r="E1171" s="59"/>
      <c r="F1171" s="59"/>
      <c r="G1171" s="59"/>
      <c r="H1171" s="59"/>
    </row>
    <row r="1172" ht="15.75" customHeight="1">
      <c r="A1172" s="59"/>
      <c r="B1172" s="59"/>
      <c r="C1172" s="59"/>
      <c r="D1172" s="59"/>
      <c r="E1172" s="59"/>
      <c r="F1172" s="59"/>
      <c r="G1172" s="59"/>
      <c r="H1172" s="59"/>
    </row>
    <row r="1173" ht="15.75" customHeight="1">
      <c r="A1173" s="59"/>
      <c r="B1173" s="59"/>
      <c r="C1173" s="59"/>
      <c r="D1173" s="59"/>
      <c r="E1173" s="59"/>
      <c r="F1173" s="59"/>
      <c r="G1173" s="59"/>
      <c r="H1173" s="59"/>
    </row>
    <row r="1174" ht="15.75" customHeight="1">
      <c r="A1174" s="59"/>
      <c r="B1174" s="59"/>
      <c r="C1174" s="59"/>
      <c r="D1174" s="59"/>
      <c r="E1174" s="59"/>
      <c r="F1174" s="59"/>
      <c r="G1174" s="59"/>
      <c r="H1174" s="59"/>
    </row>
    <row r="1175" ht="15.75" customHeight="1">
      <c r="A1175" s="59"/>
      <c r="B1175" s="59"/>
      <c r="C1175" s="59"/>
      <c r="D1175" s="59"/>
      <c r="E1175" s="59"/>
      <c r="F1175" s="59"/>
      <c r="G1175" s="59"/>
      <c r="H1175" s="59"/>
    </row>
    <row r="1176" ht="15.75" customHeight="1">
      <c r="A1176" s="59"/>
      <c r="B1176" s="59"/>
      <c r="C1176" s="59"/>
      <c r="D1176" s="59"/>
      <c r="E1176" s="59"/>
      <c r="F1176" s="59"/>
      <c r="G1176" s="59"/>
      <c r="H1176" s="59"/>
    </row>
    <row r="1177" ht="15.75" customHeight="1">
      <c r="A1177" s="59"/>
      <c r="B1177" s="59"/>
      <c r="C1177" s="59"/>
      <c r="D1177" s="59"/>
      <c r="E1177" s="59"/>
      <c r="F1177" s="59"/>
      <c r="G1177" s="59"/>
      <c r="H1177" s="59"/>
    </row>
    <row r="1178" ht="15.75" customHeight="1">
      <c r="A1178" s="59"/>
      <c r="B1178" s="59"/>
      <c r="C1178" s="59"/>
      <c r="D1178" s="59"/>
      <c r="E1178" s="59"/>
      <c r="F1178" s="59"/>
      <c r="G1178" s="59"/>
      <c r="H1178" s="59"/>
    </row>
    <row r="1179" ht="15.75" customHeight="1">
      <c r="A1179" s="59"/>
      <c r="B1179" s="59"/>
      <c r="C1179" s="59"/>
      <c r="D1179" s="59"/>
      <c r="E1179" s="59"/>
      <c r="F1179" s="59"/>
      <c r="G1179" s="59"/>
      <c r="H1179" s="59"/>
    </row>
    <row r="1180" ht="15.75" customHeight="1">
      <c r="A1180" s="59"/>
      <c r="B1180" s="59"/>
      <c r="C1180" s="59"/>
      <c r="D1180" s="59"/>
      <c r="E1180" s="59"/>
      <c r="F1180" s="59"/>
      <c r="G1180" s="59"/>
      <c r="H1180" s="59"/>
    </row>
    <row r="1181" ht="15.75" customHeight="1">
      <c r="A1181" s="59"/>
      <c r="B1181" s="59"/>
      <c r="C1181" s="59"/>
      <c r="D1181" s="59"/>
      <c r="E1181" s="59"/>
      <c r="F1181" s="59"/>
      <c r="G1181" s="59"/>
      <c r="H1181" s="59"/>
    </row>
    <row r="1182" ht="15.75" customHeight="1">
      <c r="A1182" s="59"/>
      <c r="B1182" s="59"/>
      <c r="C1182" s="59"/>
      <c r="D1182" s="59"/>
      <c r="E1182" s="59"/>
      <c r="F1182" s="59"/>
      <c r="G1182" s="59"/>
      <c r="H1182" s="59"/>
    </row>
    <row r="1183" ht="15.75" customHeight="1">
      <c r="A1183" s="59"/>
      <c r="B1183" s="59"/>
      <c r="C1183" s="59"/>
      <c r="D1183" s="59"/>
      <c r="E1183" s="59"/>
      <c r="F1183" s="59"/>
      <c r="G1183" s="59"/>
      <c r="H1183" s="59"/>
    </row>
    <row r="1184" ht="15.75" customHeight="1">
      <c r="A1184" s="59"/>
      <c r="B1184" s="59"/>
      <c r="C1184" s="59"/>
      <c r="D1184" s="59"/>
      <c r="E1184" s="59"/>
      <c r="F1184" s="59"/>
      <c r="G1184" s="59"/>
      <c r="H1184" s="59"/>
    </row>
    <row r="1185" ht="15.75" customHeight="1">
      <c r="A1185" s="59"/>
      <c r="B1185" s="59"/>
      <c r="C1185" s="59"/>
      <c r="D1185" s="59"/>
      <c r="E1185" s="59"/>
      <c r="F1185" s="59"/>
      <c r="G1185" s="59"/>
      <c r="H1185" s="59"/>
    </row>
    <row r="1186" ht="15.75" customHeight="1">
      <c r="A1186" s="59"/>
      <c r="B1186" s="59"/>
      <c r="C1186" s="59"/>
      <c r="D1186" s="59"/>
      <c r="E1186" s="59"/>
      <c r="F1186" s="59"/>
      <c r="G1186" s="59"/>
      <c r="H1186" s="59"/>
    </row>
    <row r="1187" ht="15.75" customHeight="1">
      <c r="A1187" s="59"/>
      <c r="B1187" s="59"/>
      <c r="C1187" s="59"/>
      <c r="D1187" s="59"/>
      <c r="E1187" s="59"/>
      <c r="F1187" s="59"/>
      <c r="G1187" s="59"/>
      <c r="H1187" s="59"/>
    </row>
    <row r="1188" ht="15.75" customHeight="1">
      <c r="A1188" s="59"/>
      <c r="B1188" s="59"/>
      <c r="C1188" s="59"/>
      <c r="D1188" s="59"/>
      <c r="E1188" s="59"/>
      <c r="F1188" s="59"/>
      <c r="G1188" s="59"/>
      <c r="H1188" s="59"/>
    </row>
    <row r="1189" ht="15.75" customHeight="1">
      <c r="A1189" s="59"/>
      <c r="B1189" s="59"/>
      <c r="C1189" s="59"/>
      <c r="D1189" s="59"/>
      <c r="E1189" s="59"/>
      <c r="F1189" s="59"/>
      <c r="G1189" s="59"/>
      <c r="H1189" s="59"/>
    </row>
    <row r="1190" ht="15.75" customHeight="1">
      <c r="A1190" s="59"/>
      <c r="B1190" s="59"/>
      <c r="C1190" s="59"/>
      <c r="D1190" s="59"/>
      <c r="E1190" s="59"/>
      <c r="F1190" s="59"/>
      <c r="G1190" s="59"/>
      <c r="H1190" s="59"/>
    </row>
    <row r="1191" ht="15.75" customHeight="1">
      <c r="A1191" s="59"/>
      <c r="B1191" s="59"/>
      <c r="C1191" s="59"/>
      <c r="D1191" s="59"/>
      <c r="E1191" s="59"/>
      <c r="F1191" s="59"/>
      <c r="G1191" s="59"/>
      <c r="H1191" s="59"/>
    </row>
    <row r="1192" ht="15.75" customHeight="1">
      <c r="A1192" s="59"/>
      <c r="B1192" s="59"/>
      <c r="C1192" s="59"/>
      <c r="D1192" s="59"/>
      <c r="E1192" s="59"/>
      <c r="F1192" s="59"/>
      <c r="G1192" s="59"/>
      <c r="H1192" s="59"/>
    </row>
    <row r="1193" ht="15.75" customHeight="1">
      <c r="A1193" s="59"/>
      <c r="B1193" s="59"/>
      <c r="C1193" s="59"/>
      <c r="D1193" s="59"/>
      <c r="E1193" s="59"/>
      <c r="F1193" s="59"/>
      <c r="G1193" s="59"/>
      <c r="H1193" s="59"/>
    </row>
    <row r="1194" ht="15.75" customHeight="1">
      <c r="A1194" s="59"/>
      <c r="B1194" s="59"/>
      <c r="C1194" s="59"/>
      <c r="D1194" s="59"/>
      <c r="E1194" s="59"/>
      <c r="F1194" s="59"/>
      <c r="G1194" s="59"/>
      <c r="H1194" s="59"/>
    </row>
    <row r="1195" ht="15.75" customHeight="1">
      <c r="A1195" s="59"/>
      <c r="B1195" s="59"/>
      <c r="C1195" s="59"/>
      <c r="D1195" s="59"/>
      <c r="E1195" s="59"/>
      <c r="F1195" s="59"/>
      <c r="G1195" s="59"/>
      <c r="H1195" s="59"/>
    </row>
    <row r="1196" ht="15.75" customHeight="1">
      <c r="A1196" s="59"/>
      <c r="B1196" s="59"/>
      <c r="C1196" s="59"/>
      <c r="D1196" s="59"/>
      <c r="E1196" s="59"/>
      <c r="F1196" s="59"/>
      <c r="G1196" s="59"/>
      <c r="H1196" s="59"/>
    </row>
    <row r="1197" ht="15.75" customHeight="1">
      <c r="A1197" s="59"/>
      <c r="B1197" s="59"/>
      <c r="C1197" s="59"/>
      <c r="D1197" s="59"/>
      <c r="E1197" s="59"/>
      <c r="F1197" s="59"/>
      <c r="G1197" s="59"/>
      <c r="H1197" s="59"/>
    </row>
    <row r="1198" ht="15.75" customHeight="1">
      <c r="A1198" s="59"/>
      <c r="B1198" s="59"/>
      <c r="C1198" s="59"/>
      <c r="D1198" s="59"/>
      <c r="E1198" s="59"/>
      <c r="F1198" s="59"/>
      <c r="G1198" s="59"/>
      <c r="H1198" s="59"/>
    </row>
    <row r="1199" ht="15.75" customHeight="1">
      <c r="A1199" s="59"/>
      <c r="B1199" s="59"/>
      <c r="C1199" s="59"/>
      <c r="D1199" s="59"/>
      <c r="E1199" s="59"/>
      <c r="F1199" s="59"/>
      <c r="G1199" s="59"/>
      <c r="H1199" s="59"/>
    </row>
    <row r="1200" ht="15.75" customHeight="1">
      <c r="A1200" s="59"/>
      <c r="B1200" s="59"/>
      <c r="C1200" s="59"/>
      <c r="D1200" s="59"/>
      <c r="E1200" s="59"/>
      <c r="F1200" s="59"/>
      <c r="G1200" s="59"/>
      <c r="H1200" s="59"/>
    </row>
    <row r="1201" ht="15.75" customHeight="1">
      <c r="A1201" s="59"/>
      <c r="B1201" s="59"/>
      <c r="C1201" s="59"/>
      <c r="D1201" s="59"/>
      <c r="E1201" s="59"/>
      <c r="F1201" s="59"/>
      <c r="G1201" s="59"/>
      <c r="H1201" s="59"/>
    </row>
    <row r="1202" ht="15.75" customHeight="1">
      <c r="A1202" s="59"/>
      <c r="B1202" s="59"/>
      <c r="C1202" s="59"/>
      <c r="D1202" s="59"/>
      <c r="E1202" s="59"/>
      <c r="F1202" s="59"/>
      <c r="G1202" s="59"/>
      <c r="H1202" s="59"/>
    </row>
    <row r="1203" ht="15.75" customHeight="1">
      <c r="A1203" s="59"/>
      <c r="B1203" s="59"/>
      <c r="C1203" s="59"/>
      <c r="D1203" s="59"/>
      <c r="E1203" s="59"/>
      <c r="F1203" s="59"/>
      <c r="G1203" s="59"/>
      <c r="H1203" s="59"/>
    </row>
    <row r="1204" ht="15.75" customHeight="1">
      <c r="A1204" s="59"/>
      <c r="B1204" s="59"/>
      <c r="C1204" s="59"/>
      <c r="D1204" s="59"/>
      <c r="E1204" s="59"/>
      <c r="F1204" s="59"/>
      <c r="G1204" s="59"/>
      <c r="H1204" s="59"/>
    </row>
    <row r="1205" ht="15.75" customHeight="1">
      <c r="A1205" s="59"/>
      <c r="B1205" s="59"/>
      <c r="C1205" s="59"/>
      <c r="D1205" s="59"/>
      <c r="E1205" s="59"/>
      <c r="F1205" s="59"/>
      <c r="G1205" s="59"/>
      <c r="H1205" s="59"/>
    </row>
    <row r="1206" ht="15.75" customHeight="1">
      <c r="A1206" s="59"/>
      <c r="B1206" s="59"/>
      <c r="C1206" s="59"/>
      <c r="D1206" s="59"/>
      <c r="E1206" s="59"/>
      <c r="F1206" s="59"/>
      <c r="G1206" s="59"/>
      <c r="H1206" s="59"/>
    </row>
    <row r="1207" ht="15.75" customHeight="1">
      <c r="A1207" s="59"/>
      <c r="B1207" s="59"/>
      <c r="C1207" s="59"/>
      <c r="D1207" s="59"/>
      <c r="E1207" s="59"/>
      <c r="F1207" s="59"/>
      <c r="G1207" s="59"/>
      <c r="H1207" s="59"/>
    </row>
    <row r="1208" ht="15.75" customHeight="1">
      <c r="A1208" s="59"/>
      <c r="B1208" s="59"/>
      <c r="C1208" s="59"/>
      <c r="D1208" s="59"/>
      <c r="E1208" s="59"/>
      <c r="F1208" s="59"/>
      <c r="G1208" s="59"/>
      <c r="H1208" s="59"/>
    </row>
    <row r="1209" ht="15.75" customHeight="1">
      <c r="A1209" s="59"/>
      <c r="B1209" s="59"/>
      <c r="C1209" s="59"/>
      <c r="D1209" s="59"/>
      <c r="E1209" s="59"/>
      <c r="F1209" s="59"/>
      <c r="G1209" s="59"/>
      <c r="H1209" s="59"/>
    </row>
    <row r="1210" ht="15.75" customHeight="1">
      <c r="A1210" s="59"/>
      <c r="B1210" s="59"/>
      <c r="C1210" s="59"/>
      <c r="D1210" s="59"/>
      <c r="E1210" s="59"/>
      <c r="F1210" s="59"/>
      <c r="G1210" s="59"/>
      <c r="H1210" s="59"/>
    </row>
    <row r="1211" ht="15.75" customHeight="1">
      <c r="A1211" s="59"/>
      <c r="B1211" s="59"/>
      <c r="C1211" s="59"/>
      <c r="D1211" s="59"/>
      <c r="E1211" s="59"/>
      <c r="F1211" s="59"/>
      <c r="G1211" s="59"/>
      <c r="H1211" s="59"/>
    </row>
    <row r="1212" ht="15.75" customHeight="1">
      <c r="A1212" s="59"/>
      <c r="B1212" s="59"/>
      <c r="C1212" s="59"/>
      <c r="D1212" s="59"/>
      <c r="E1212" s="59"/>
      <c r="F1212" s="59"/>
      <c r="G1212" s="59"/>
      <c r="H1212" s="59"/>
    </row>
    <row r="1213" ht="15.75" customHeight="1">
      <c r="A1213" s="59"/>
      <c r="B1213" s="59"/>
      <c r="C1213" s="59"/>
      <c r="D1213" s="59"/>
      <c r="E1213" s="59"/>
      <c r="F1213" s="59"/>
      <c r="G1213" s="59"/>
      <c r="H1213" s="59"/>
    </row>
    <row r="1214" ht="15.75" customHeight="1">
      <c r="A1214" s="59"/>
      <c r="B1214" s="59"/>
      <c r="C1214" s="59"/>
      <c r="D1214" s="59"/>
      <c r="E1214" s="59"/>
      <c r="F1214" s="59"/>
      <c r="G1214" s="59"/>
      <c r="H1214" s="59"/>
    </row>
    <row r="1215" ht="15.75" customHeight="1">
      <c r="A1215" s="59"/>
      <c r="B1215" s="59"/>
      <c r="C1215" s="59"/>
      <c r="D1215" s="59"/>
      <c r="E1215" s="59"/>
      <c r="F1215" s="59"/>
      <c r="G1215" s="59"/>
      <c r="H1215" s="59"/>
    </row>
    <row r="1216" ht="15.75" customHeight="1">
      <c r="A1216" s="59"/>
      <c r="B1216" s="59"/>
      <c r="C1216" s="59"/>
      <c r="D1216" s="59"/>
      <c r="E1216" s="59"/>
      <c r="F1216" s="59"/>
      <c r="G1216" s="59"/>
      <c r="H1216" s="59"/>
    </row>
    <row r="1217" ht="15.75" customHeight="1">
      <c r="A1217" s="59"/>
      <c r="B1217" s="59"/>
      <c r="C1217" s="59"/>
      <c r="D1217" s="59"/>
      <c r="E1217" s="59"/>
      <c r="F1217" s="59"/>
      <c r="G1217" s="59"/>
      <c r="H1217" s="59"/>
    </row>
    <row r="1218" ht="15.75" customHeight="1">
      <c r="A1218" s="59"/>
      <c r="B1218" s="59"/>
      <c r="C1218" s="59"/>
      <c r="D1218" s="59"/>
      <c r="E1218" s="59"/>
      <c r="F1218" s="59"/>
      <c r="G1218" s="59"/>
      <c r="H1218" s="59"/>
    </row>
    <row r="1219" ht="15.75" customHeight="1">
      <c r="A1219" s="59"/>
      <c r="B1219" s="59"/>
      <c r="C1219" s="59"/>
      <c r="D1219" s="59"/>
      <c r="E1219" s="59"/>
      <c r="F1219" s="59"/>
      <c r="G1219" s="59"/>
      <c r="H1219" s="59"/>
    </row>
    <row r="1220" ht="15.75" customHeight="1">
      <c r="A1220" s="59"/>
      <c r="B1220" s="59"/>
      <c r="C1220" s="59"/>
      <c r="D1220" s="59"/>
      <c r="E1220" s="59"/>
      <c r="F1220" s="59"/>
      <c r="G1220" s="59"/>
      <c r="H1220" s="59"/>
    </row>
    <row r="1221" ht="15.75" customHeight="1">
      <c r="A1221" s="59"/>
      <c r="B1221" s="59"/>
      <c r="C1221" s="59"/>
      <c r="D1221" s="59"/>
      <c r="E1221" s="59"/>
      <c r="F1221" s="59"/>
      <c r="G1221" s="59"/>
      <c r="H1221" s="59"/>
    </row>
    <row r="1222" ht="15.75" customHeight="1">
      <c r="A1222" s="59"/>
      <c r="B1222" s="59"/>
      <c r="C1222" s="59"/>
      <c r="D1222" s="59"/>
      <c r="E1222" s="59"/>
      <c r="F1222" s="59"/>
      <c r="G1222" s="59"/>
      <c r="H1222" s="59"/>
    </row>
    <row r="1223" ht="15.75" customHeight="1">
      <c r="A1223" s="59"/>
      <c r="B1223" s="59"/>
      <c r="C1223" s="59"/>
      <c r="D1223" s="59"/>
      <c r="E1223" s="59"/>
      <c r="F1223" s="59"/>
      <c r="G1223" s="59"/>
      <c r="H1223" s="59"/>
    </row>
    <row r="1224" ht="15.75" customHeight="1">
      <c r="A1224" s="59"/>
      <c r="B1224" s="59"/>
      <c r="C1224" s="59"/>
      <c r="D1224" s="59"/>
      <c r="E1224" s="59"/>
      <c r="F1224" s="59"/>
      <c r="G1224" s="59"/>
      <c r="H1224" s="59"/>
    </row>
    <row r="1225" ht="15.75" customHeight="1">
      <c r="A1225" s="59"/>
      <c r="B1225" s="59"/>
      <c r="C1225" s="59"/>
      <c r="D1225" s="59"/>
      <c r="E1225" s="59"/>
      <c r="F1225" s="59"/>
      <c r="G1225" s="59"/>
      <c r="H1225" s="59"/>
    </row>
    <row r="1226" ht="15.75" customHeight="1">
      <c r="A1226" s="59"/>
      <c r="B1226" s="59"/>
      <c r="C1226" s="59"/>
      <c r="D1226" s="59"/>
      <c r="E1226" s="59"/>
      <c r="F1226" s="59"/>
      <c r="G1226" s="59"/>
      <c r="H1226" s="59"/>
    </row>
    <row r="1227" ht="15.75" customHeight="1">
      <c r="A1227" s="59"/>
      <c r="B1227" s="59"/>
      <c r="C1227" s="59"/>
      <c r="D1227" s="59"/>
      <c r="E1227" s="59"/>
      <c r="F1227" s="59"/>
      <c r="G1227" s="59"/>
      <c r="H1227" s="59"/>
    </row>
    <row r="1228" ht="15.75" customHeight="1">
      <c r="A1228" s="59"/>
      <c r="B1228" s="59"/>
      <c r="C1228" s="59"/>
      <c r="D1228" s="59"/>
      <c r="E1228" s="59"/>
      <c r="F1228" s="59"/>
      <c r="G1228" s="59"/>
      <c r="H1228" s="59"/>
    </row>
    <row r="1229" ht="15.75" customHeight="1">
      <c r="A1229" s="59"/>
      <c r="B1229" s="59"/>
      <c r="C1229" s="59"/>
      <c r="D1229" s="59"/>
      <c r="E1229" s="59"/>
      <c r="F1229" s="59"/>
      <c r="G1229" s="59"/>
      <c r="H1229" s="59"/>
    </row>
  </sheetData>
  <mergeCells count="1">
    <mergeCell ref="B2:G2"/>
  </mergeCells>
  <printOptions/>
  <pageMargins bottom="0.75" footer="0.0" header="0.0" left="0.7" right="0.7" top="0.75"/>
  <pageSetup fitToHeight="0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86"/>
    <col customWidth="1" min="2" max="2" width="13.43"/>
    <col customWidth="1" min="3" max="3" width="10.86"/>
    <col customWidth="1" min="4" max="4" width="28.71"/>
    <col customWidth="1" min="5" max="5" width="9.57"/>
    <col customWidth="1" min="6" max="7" width="8.86"/>
    <col customWidth="1" min="8" max="8" width="10.14"/>
    <col customWidth="1" min="9" max="27" width="8.86"/>
  </cols>
  <sheetData>
    <row r="1">
      <c r="A1" s="13">
        <v>9745.0</v>
      </c>
    </row>
    <row r="3">
      <c r="B3" s="60" t="s">
        <v>222</v>
      </c>
      <c r="C3" s="15"/>
      <c r="D3" s="15"/>
      <c r="E3" s="15"/>
      <c r="F3" s="15"/>
      <c r="G3" s="16"/>
    </row>
    <row r="4">
      <c r="B4" s="62" t="s">
        <v>8</v>
      </c>
      <c r="C4" s="62" t="s">
        <v>9</v>
      </c>
      <c r="D4" s="62" t="s">
        <v>10</v>
      </c>
      <c r="E4" s="62" t="s">
        <v>11</v>
      </c>
      <c r="F4" s="62" t="s">
        <v>12</v>
      </c>
      <c r="G4" s="62" t="s">
        <v>13</v>
      </c>
      <c r="H4" s="61"/>
    </row>
    <row r="5">
      <c r="B5" s="106">
        <v>45218.0</v>
      </c>
      <c r="C5" s="105" t="s">
        <v>11</v>
      </c>
      <c r="D5" s="105" t="s">
        <v>14</v>
      </c>
      <c r="E5" s="107" t="str">
        <f>#REF!</f>
        <v>#REF!</v>
      </c>
      <c r="F5" s="108"/>
      <c r="G5" s="109">
        <v>45555.0</v>
      </c>
      <c r="H5" s="64"/>
    </row>
    <row r="6">
      <c r="B6" s="110">
        <v>45222.0</v>
      </c>
      <c r="C6" s="30" t="s">
        <v>223</v>
      </c>
      <c r="D6" s="30" t="s">
        <v>224</v>
      </c>
      <c r="E6" s="111">
        <v>9745.0</v>
      </c>
      <c r="F6" s="111"/>
      <c r="G6" s="109">
        <f t="shared" ref="G6:G109" si="1">G5+E6-F6</f>
        <v>55300</v>
      </c>
      <c r="H6" s="112"/>
    </row>
    <row r="7">
      <c r="B7" s="110">
        <v>45243.0</v>
      </c>
      <c r="C7" s="30" t="s">
        <v>11</v>
      </c>
      <c r="E7" s="111">
        <v>45000.0</v>
      </c>
      <c r="F7" s="111"/>
      <c r="G7" s="109">
        <f t="shared" si="1"/>
        <v>100300</v>
      </c>
      <c r="H7" s="112"/>
    </row>
    <row r="8">
      <c r="B8" s="113">
        <v>45243.0</v>
      </c>
      <c r="C8" s="26" t="s">
        <v>12</v>
      </c>
      <c r="D8" s="26" t="s">
        <v>225</v>
      </c>
      <c r="E8" s="111"/>
      <c r="F8" s="32">
        <v>11250.0</v>
      </c>
      <c r="G8" s="109">
        <f t="shared" si="1"/>
        <v>89050</v>
      </c>
      <c r="H8" s="114"/>
    </row>
    <row r="9">
      <c r="B9" s="106">
        <v>45247.0</v>
      </c>
      <c r="C9" s="30" t="s">
        <v>12</v>
      </c>
      <c r="D9" s="30" t="s">
        <v>226</v>
      </c>
      <c r="E9" s="111"/>
      <c r="F9" s="107">
        <v>24000.0</v>
      </c>
      <c r="G9" s="109">
        <f t="shared" si="1"/>
        <v>65050</v>
      </c>
      <c r="H9" s="114"/>
    </row>
    <row r="10">
      <c r="B10" s="115">
        <v>45247.0</v>
      </c>
      <c r="C10" s="26" t="s">
        <v>11</v>
      </c>
      <c r="D10" s="26" t="s">
        <v>227</v>
      </c>
      <c r="E10" s="32">
        <v>45000.0</v>
      </c>
      <c r="F10" s="28"/>
      <c r="G10" s="109">
        <f t="shared" si="1"/>
        <v>110050</v>
      </c>
      <c r="H10" s="114"/>
    </row>
    <row r="11">
      <c r="B11" s="113">
        <v>45247.0</v>
      </c>
      <c r="C11" s="26" t="s">
        <v>12</v>
      </c>
      <c r="D11" s="26" t="s">
        <v>228</v>
      </c>
      <c r="E11" s="32"/>
      <c r="F11" s="28">
        <v>4500.0</v>
      </c>
      <c r="G11" s="109">
        <f t="shared" si="1"/>
        <v>105550</v>
      </c>
      <c r="H11" s="116"/>
    </row>
    <row r="12">
      <c r="B12" s="106">
        <v>45248.0</v>
      </c>
      <c r="C12" s="30" t="s">
        <v>12</v>
      </c>
      <c r="D12" s="30" t="s">
        <v>229</v>
      </c>
      <c r="E12" s="111"/>
      <c r="F12" s="107">
        <v>45000.0</v>
      </c>
      <c r="G12" s="109">
        <f t="shared" si="1"/>
        <v>60550</v>
      </c>
      <c r="H12" s="117"/>
    </row>
    <row r="13">
      <c r="B13" s="113">
        <v>45243.0</v>
      </c>
      <c r="C13" s="26" t="s">
        <v>12</v>
      </c>
      <c r="D13" s="26" t="s">
        <v>230</v>
      </c>
      <c r="E13" s="32"/>
      <c r="F13" s="39">
        <v>13000.0</v>
      </c>
      <c r="G13" s="109">
        <f t="shared" si="1"/>
        <v>47550</v>
      </c>
      <c r="H13" s="117"/>
    </row>
    <row r="14">
      <c r="B14" s="115">
        <v>45252.0</v>
      </c>
      <c r="C14" s="26" t="s">
        <v>12</v>
      </c>
      <c r="D14" s="26" t="s">
        <v>231</v>
      </c>
      <c r="E14" s="39"/>
      <c r="F14" s="32">
        <v>12500.0</v>
      </c>
      <c r="G14" s="109">
        <f t="shared" si="1"/>
        <v>35050</v>
      </c>
      <c r="H14" s="114"/>
    </row>
    <row r="15">
      <c r="B15" s="113">
        <v>45253.0</v>
      </c>
      <c r="C15" s="26" t="s">
        <v>12</v>
      </c>
      <c r="D15" s="26" t="s">
        <v>232</v>
      </c>
      <c r="E15" s="118"/>
      <c r="F15" s="32">
        <v>43000.0</v>
      </c>
      <c r="G15" s="109">
        <f t="shared" si="1"/>
        <v>-7950</v>
      </c>
      <c r="H15" s="114"/>
    </row>
    <row r="16">
      <c r="B16" s="113">
        <v>45258.0</v>
      </c>
      <c r="C16" s="26" t="s">
        <v>12</v>
      </c>
      <c r="D16" s="26" t="s">
        <v>233</v>
      </c>
      <c r="E16" s="118"/>
      <c r="F16" s="32">
        <v>14000.0</v>
      </c>
      <c r="G16" s="109">
        <f t="shared" si="1"/>
        <v>-21950</v>
      </c>
      <c r="H16" s="114"/>
    </row>
    <row r="17">
      <c r="B17" s="106">
        <v>45234.0</v>
      </c>
      <c r="C17" s="30" t="s">
        <v>11</v>
      </c>
      <c r="D17" s="30" t="s">
        <v>234</v>
      </c>
      <c r="E17" s="111">
        <v>42000.0</v>
      </c>
      <c r="F17" s="32"/>
      <c r="G17" s="109">
        <f t="shared" si="1"/>
        <v>20050</v>
      </c>
      <c r="H17" s="119"/>
    </row>
    <row r="18">
      <c r="B18" s="120">
        <v>45267.0</v>
      </c>
      <c r="C18" s="26" t="s">
        <v>12</v>
      </c>
      <c r="D18" s="26" t="s">
        <v>235</v>
      </c>
      <c r="E18" s="121"/>
      <c r="F18" s="32">
        <v>30000.0</v>
      </c>
      <c r="G18" s="109">
        <f t="shared" si="1"/>
        <v>-9950</v>
      </c>
      <c r="H18" s="119"/>
    </row>
    <row r="19">
      <c r="B19" s="106">
        <v>45280.0</v>
      </c>
      <c r="C19" s="30" t="s">
        <v>11</v>
      </c>
      <c r="D19" s="30" t="s">
        <v>236</v>
      </c>
      <c r="E19" s="111">
        <v>4500.0</v>
      </c>
      <c r="F19" s="107"/>
      <c r="G19" s="109">
        <f t="shared" si="1"/>
        <v>-5450</v>
      </c>
      <c r="H19" s="114"/>
    </row>
    <row r="20">
      <c r="B20" s="122">
        <v>45282.0</v>
      </c>
      <c r="C20" s="30" t="s">
        <v>11</v>
      </c>
      <c r="D20" s="30" t="s">
        <v>237</v>
      </c>
      <c r="E20" s="111">
        <v>40517.0</v>
      </c>
      <c r="F20" s="32"/>
      <c r="G20" s="109">
        <f t="shared" si="1"/>
        <v>35067</v>
      </c>
      <c r="H20" s="114"/>
    </row>
    <row r="21" ht="15.75" customHeight="1">
      <c r="B21" s="115">
        <v>45296.0</v>
      </c>
      <c r="C21" s="26" t="s">
        <v>12</v>
      </c>
      <c r="D21" s="26" t="s">
        <v>238</v>
      </c>
      <c r="E21" s="28"/>
      <c r="F21" s="32">
        <v>28387.0</v>
      </c>
      <c r="G21" s="109">
        <f t="shared" si="1"/>
        <v>6680</v>
      </c>
      <c r="H21" s="119"/>
    </row>
    <row r="22" ht="15.75" customHeight="1">
      <c r="B22" s="115">
        <v>45302.0</v>
      </c>
      <c r="C22" s="26" t="s">
        <v>11</v>
      </c>
      <c r="D22" s="26" t="s">
        <v>239</v>
      </c>
      <c r="E22" s="28">
        <v>45000.0</v>
      </c>
      <c r="F22" s="32"/>
      <c r="G22" s="109">
        <f t="shared" si="1"/>
        <v>51680</v>
      </c>
      <c r="H22" s="114"/>
    </row>
    <row r="23" ht="15.75" customHeight="1">
      <c r="B23" s="106">
        <v>45308.0</v>
      </c>
      <c r="C23" s="30" t="s">
        <v>11</v>
      </c>
      <c r="D23" s="30" t="s">
        <v>240</v>
      </c>
      <c r="E23" s="107">
        <v>44000.0</v>
      </c>
      <c r="F23" s="123"/>
      <c r="G23" s="109">
        <f t="shared" si="1"/>
        <v>95680</v>
      </c>
      <c r="H23" s="114"/>
    </row>
    <row r="24" ht="15.75" customHeight="1">
      <c r="B24" s="113">
        <v>45308.0</v>
      </c>
      <c r="C24" s="26" t="s">
        <v>12</v>
      </c>
      <c r="D24" s="26" t="s">
        <v>241</v>
      </c>
      <c r="E24" s="32"/>
      <c r="F24" s="32">
        <v>8800.0</v>
      </c>
      <c r="G24" s="109">
        <f t="shared" si="1"/>
        <v>86880</v>
      </c>
      <c r="H24" s="112"/>
    </row>
    <row r="25" ht="15.75" customHeight="1">
      <c r="B25" s="113">
        <v>45320.0</v>
      </c>
      <c r="C25" s="26" t="s">
        <v>11</v>
      </c>
      <c r="D25" s="26" t="s">
        <v>242</v>
      </c>
      <c r="E25" s="32">
        <v>45000.0</v>
      </c>
      <c r="F25" s="28"/>
      <c r="G25" s="109">
        <f t="shared" si="1"/>
        <v>131880</v>
      </c>
      <c r="H25" s="114"/>
    </row>
    <row r="26" ht="15.75" customHeight="1">
      <c r="B26" s="113">
        <v>45320.0</v>
      </c>
      <c r="C26" s="26" t="s">
        <v>12</v>
      </c>
      <c r="D26" s="26" t="s">
        <v>243</v>
      </c>
      <c r="E26" s="32"/>
      <c r="F26" s="32">
        <v>13500.0</v>
      </c>
      <c r="G26" s="109">
        <f t="shared" si="1"/>
        <v>118380</v>
      </c>
      <c r="H26" s="114"/>
    </row>
    <row r="27" ht="15.75" customHeight="1">
      <c r="B27" s="106">
        <v>45324.0</v>
      </c>
      <c r="C27" s="30" t="s">
        <v>12</v>
      </c>
      <c r="D27" s="30" t="s">
        <v>244</v>
      </c>
      <c r="E27" s="107"/>
      <c r="F27" s="111">
        <v>5000.0</v>
      </c>
      <c r="G27" s="109">
        <f t="shared" si="1"/>
        <v>113380</v>
      </c>
      <c r="H27" s="114"/>
    </row>
    <row r="28" ht="15.75" customHeight="1">
      <c r="B28" s="106">
        <v>45332.0</v>
      </c>
      <c r="C28" s="30" t="s">
        <v>11</v>
      </c>
      <c r="D28" s="30" t="s">
        <v>245</v>
      </c>
      <c r="E28" s="111">
        <v>45500.0</v>
      </c>
      <c r="F28" s="32"/>
      <c r="G28" s="109">
        <f t="shared" si="1"/>
        <v>158880</v>
      </c>
      <c r="H28" s="119"/>
    </row>
    <row r="29" ht="15.75" customHeight="1">
      <c r="B29" s="113">
        <v>45332.0</v>
      </c>
      <c r="C29" s="26" t="s">
        <v>12</v>
      </c>
      <c r="D29" s="26" t="s">
        <v>246</v>
      </c>
      <c r="E29" s="28"/>
      <c r="F29" s="32">
        <v>20475.0</v>
      </c>
      <c r="G29" s="109">
        <f t="shared" si="1"/>
        <v>138405</v>
      </c>
      <c r="H29" s="114"/>
    </row>
    <row r="30" ht="15.75" customHeight="1">
      <c r="B30" s="106">
        <v>45347.0</v>
      </c>
      <c r="C30" s="30" t="s">
        <v>11</v>
      </c>
      <c r="D30" s="30" t="s">
        <v>247</v>
      </c>
      <c r="E30" s="107">
        <v>45000.0</v>
      </c>
      <c r="F30" s="28"/>
      <c r="G30" s="109">
        <f t="shared" si="1"/>
        <v>183405</v>
      </c>
      <c r="H30" s="114"/>
    </row>
    <row r="31" ht="15.75" customHeight="1">
      <c r="B31" s="113">
        <v>45347.0</v>
      </c>
      <c r="C31" s="26" t="s">
        <v>12</v>
      </c>
      <c r="D31" s="26" t="s">
        <v>248</v>
      </c>
      <c r="E31" s="118"/>
      <c r="F31" s="28">
        <v>18000.0</v>
      </c>
      <c r="G31" s="109">
        <f t="shared" si="1"/>
        <v>165405</v>
      </c>
      <c r="H31" s="114"/>
    </row>
    <row r="32" ht="15.75" customHeight="1">
      <c r="B32" s="113">
        <v>45350.0</v>
      </c>
      <c r="C32" s="26" t="s">
        <v>12</v>
      </c>
      <c r="D32" s="26" t="s">
        <v>249</v>
      </c>
      <c r="E32" s="39"/>
      <c r="F32" s="32">
        <v>22500.0</v>
      </c>
      <c r="G32" s="109">
        <f t="shared" si="1"/>
        <v>142905</v>
      </c>
      <c r="H32" s="114"/>
    </row>
    <row r="33" ht="15.75" customHeight="1">
      <c r="B33" s="113">
        <v>45351.0</v>
      </c>
      <c r="C33" s="26" t="s">
        <v>12</v>
      </c>
      <c r="D33" s="26" t="s">
        <v>250</v>
      </c>
      <c r="E33" s="111"/>
      <c r="F33" s="32">
        <v>13000.0</v>
      </c>
      <c r="G33" s="109">
        <f t="shared" si="1"/>
        <v>129905</v>
      </c>
      <c r="H33" s="114"/>
    </row>
    <row r="34" ht="15.75" customHeight="1">
      <c r="B34" s="120">
        <v>45351.0</v>
      </c>
      <c r="C34" s="26" t="s">
        <v>12</v>
      </c>
      <c r="D34" s="26" t="s">
        <v>251</v>
      </c>
      <c r="E34" s="28"/>
      <c r="F34" s="32">
        <v>8500.0</v>
      </c>
      <c r="G34" s="109">
        <f t="shared" si="1"/>
        <v>121405</v>
      </c>
      <c r="H34" s="114"/>
    </row>
    <row r="35" ht="15.75" customHeight="1">
      <c r="B35" s="106">
        <v>45352.0</v>
      </c>
      <c r="C35" s="30" t="s">
        <v>12</v>
      </c>
      <c r="D35" s="30" t="s">
        <v>252</v>
      </c>
      <c r="E35" s="107"/>
      <c r="F35" s="107">
        <v>45000.0</v>
      </c>
      <c r="G35" s="109">
        <f t="shared" si="1"/>
        <v>76405</v>
      </c>
      <c r="H35" s="114"/>
    </row>
    <row r="36" ht="15.75" customHeight="1">
      <c r="B36" s="106">
        <v>45352.0</v>
      </c>
      <c r="C36" s="30" t="s">
        <v>12</v>
      </c>
      <c r="D36" s="30" t="s">
        <v>253</v>
      </c>
      <c r="E36" s="107"/>
      <c r="F36" s="111">
        <v>44756.0</v>
      </c>
      <c r="G36" s="109">
        <f t="shared" si="1"/>
        <v>31649</v>
      </c>
      <c r="H36" s="112"/>
    </row>
    <row r="37" ht="15.75" customHeight="1">
      <c r="B37" s="106">
        <v>45360.0</v>
      </c>
      <c r="C37" s="30" t="s">
        <v>11</v>
      </c>
      <c r="D37" s="30" t="s">
        <v>254</v>
      </c>
      <c r="E37" s="107">
        <v>43700.0</v>
      </c>
      <c r="F37" s="32"/>
      <c r="G37" s="109">
        <f t="shared" si="1"/>
        <v>75349</v>
      </c>
      <c r="H37" s="114"/>
    </row>
    <row r="38" ht="15.75" customHeight="1">
      <c r="B38" s="115">
        <v>45360.0</v>
      </c>
      <c r="C38" s="26" t="s">
        <v>12</v>
      </c>
      <c r="D38" s="26" t="s">
        <v>255</v>
      </c>
      <c r="E38" s="121"/>
      <c r="F38" s="32">
        <v>19665.0</v>
      </c>
      <c r="G38" s="109">
        <f t="shared" si="1"/>
        <v>55684</v>
      </c>
      <c r="H38" s="114"/>
    </row>
    <row r="39" ht="15.75" customHeight="1">
      <c r="B39" s="115">
        <v>45365.0</v>
      </c>
      <c r="C39" s="26" t="s">
        <v>12</v>
      </c>
      <c r="D39" s="26" t="s">
        <v>256</v>
      </c>
      <c r="E39" s="107"/>
      <c r="F39" s="28">
        <v>5956.0</v>
      </c>
      <c r="G39" s="109">
        <f t="shared" si="1"/>
        <v>49728</v>
      </c>
      <c r="H39" s="112"/>
    </row>
    <row r="40" ht="15.75" customHeight="1">
      <c r="B40" s="106">
        <v>45366.0</v>
      </c>
      <c r="C40" s="30" t="s">
        <v>11</v>
      </c>
      <c r="D40" s="30" t="s">
        <v>257</v>
      </c>
      <c r="E40" s="107">
        <v>44600.0</v>
      </c>
      <c r="F40" s="28"/>
      <c r="G40" s="109">
        <f t="shared" si="1"/>
        <v>94328</v>
      </c>
      <c r="H40" s="114"/>
    </row>
    <row r="41" ht="15.75" customHeight="1">
      <c r="B41" s="113">
        <v>45366.0</v>
      </c>
      <c r="C41" s="26" t="s">
        <v>12</v>
      </c>
      <c r="D41" s="26" t="s">
        <v>258</v>
      </c>
      <c r="E41" s="118"/>
      <c r="F41" s="28">
        <v>13380.0</v>
      </c>
      <c r="G41" s="109">
        <f t="shared" si="1"/>
        <v>80948</v>
      </c>
      <c r="H41" s="114"/>
    </row>
    <row r="42" ht="15.75" customHeight="1">
      <c r="B42" s="113">
        <v>45402.0</v>
      </c>
      <c r="C42" s="26" t="s">
        <v>12</v>
      </c>
      <c r="D42" s="26" t="s">
        <v>259</v>
      </c>
      <c r="E42" s="28"/>
      <c r="F42" s="32">
        <v>18000.0</v>
      </c>
      <c r="G42" s="109">
        <f t="shared" si="1"/>
        <v>62948</v>
      </c>
      <c r="H42" s="114"/>
    </row>
    <row r="43" ht="15.75" customHeight="1">
      <c r="B43" s="113">
        <v>45407.0</v>
      </c>
      <c r="C43" s="26" t="s">
        <v>12</v>
      </c>
      <c r="D43" s="26" t="s">
        <v>260</v>
      </c>
      <c r="E43" s="32"/>
      <c r="F43" s="32">
        <v>45000.0</v>
      </c>
      <c r="G43" s="109">
        <f t="shared" si="1"/>
        <v>17948</v>
      </c>
      <c r="H43" s="124"/>
    </row>
    <row r="44" ht="15.75" customHeight="1">
      <c r="B44" s="113">
        <v>45413.0</v>
      </c>
      <c r="C44" s="26" t="s">
        <v>12</v>
      </c>
      <c r="D44" s="26" t="s">
        <v>261</v>
      </c>
      <c r="E44" s="39"/>
      <c r="F44" s="32">
        <v>10000.0</v>
      </c>
      <c r="G44" s="109">
        <f t="shared" si="1"/>
        <v>7948</v>
      </c>
      <c r="H44" s="114"/>
    </row>
    <row r="45" ht="15.75" customHeight="1">
      <c r="B45" s="113">
        <v>45421.0</v>
      </c>
      <c r="C45" s="26" t="s">
        <v>12</v>
      </c>
      <c r="D45" s="26" t="s">
        <v>262</v>
      </c>
      <c r="E45" s="28"/>
      <c r="F45" s="32">
        <v>24000.0</v>
      </c>
      <c r="G45" s="109">
        <f t="shared" si="1"/>
        <v>-16052</v>
      </c>
      <c r="H45" s="125"/>
    </row>
    <row r="46" ht="15.75" customHeight="1">
      <c r="B46" s="126">
        <v>45435.0</v>
      </c>
      <c r="C46" s="30" t="s">
        <v>12</v>
      </c>
      <c r="D46" s="30" t="s">
        <v>263</v>
      </c>
      <c r="E46" s="111"/>
      <c r="F46" s="107">
        <v>12000.0</v>
      </c>
      <c r="G46" s="109">
        <f t="shared" si="1"/>
        <v>-28052</v>
      </c>
    </row>
    <row r="47" ht="15.75" customHeight="1">
      <c r="B47" s="113">
        <v>45446.0</v>
      </c>
      <c r="C47" s="26" t="s">
        <v>12</v>
      </c>
      <c r="D47" s="26" t="s">
        <v>264</v>
      </c>
      <c r="E47" s="32"/>
      <c r="F47" s="32">
        <v>7000.0</v>
      </c>
      <c r="G47" s="109">
        <f t="shared" si="1"/>
        <v>-35052</v>
      </c>
    </row>
    <row r="48" ht="15.75" customHeight="1">
      <c r="B48" s="106">
        <v>45500.0</v>
      </c>
      <c r="C48" s="30" t="s">
        <v>11</v>
      </c>
      <c r="D48" s="30" t="s">
        <v>236</v>
      </c>
      <c r="E48" s="107">
        <v>36000.0</v>
      </c>
      <c r="F48" s="111"/>
      <c r="G48" s="109">
        <f t="shared" si="1"/>
        <v>948</v>
      </c>
    </row>
    <row r="49" ht="15.75" customHeight="1">
      <c r="B49" s="106">
        <v>45499.0</v>
      </c>
      <c r="C49" s="30" t="s">
        <v>11</v>
      </c>
      <c r="D49" s="30" t="s">
        <v>265</v>
      </c>
      <c r="E49" s="107">
        <v>40500.0</v>
      </c>
      <c r="F49" s="32"/>
      <c r="G49" s="109">
        <f t="shared" si="1"/>
        <v>41448</v>
      </c>
    </row>
    <row r="50" ht="15.75" customHeight="1">
      <c r="B50" s="115">
        <v>45509.0</v>
      </c>
      <c r="C50" s="26" t="s">
        <v>12</v>
      </c>
      <c r="D50" s="26" t="s">
        <v>266</v>
      </c>
      <c r="E50" s="121"/>
      <c r="F50" s="32">
        <v>40500.0</v>
      </c>
      <c r="G50" s="109">
        <f t="shared" si="1"/>
        <v>948</v>
      </c>
    </row>
    <row r="51" ht="15.75" customHeight="1">
      <c r="B51" s="115">
        <v>45569.0</v>
      </c>
      <c r="C51" s="26"/>
      <c r="D51" s="26" t="s">
        <v>267</v>
      </c>
      <c r="E51" s="32"/>
      <c r="F51" s="28">
        <v>948.0</v>
      </c>
      <c r="G51" s="109">
        <f t="shared" si="1"/>
        <v>0</v>
      </c>
    </row>
    <row r="52" ht="15.75" customHeight="1">
      <c r="B52" s="122">
        <v>45569.0</v>
      </c>
      <c r="C52" s="30" t="s">
        <v>11</v>
      </c>
      <c r="D52" s="30" t="s">
        <v>268</v>
      </c>
      <c r="E52" s="107">
        <v>43000.0</v>
      </c>
      <c r="F52" s="111"/>
      <c r="G52" s="109">
        <f t="shared" si="1"/>
        <v>43000</v>
      </c>
    </row>
    <row r="53" ht="15.75" customHeight="1">
      <c r="B53" s="113">
        <v>45569.0</v>
      </c>
      <c r="C53" s="26" t="s">
        <v>12</v>
      </c>
      <c r="D53" s="26" t="s">
        <v>269</v>
      </c>
      <c r="E53" s="118"/>
      <c r="F53" s="28">
        <v>15050.0</v>
      </c>
      <c r="G53" s="109">
        <f t="shared" si="1"/>
        <v>27950</v>
      </c>
    </row>
    <row r="54" ht="15.75" customHeight="1">
      <c r="B54" s="106">
        <v>45608.0</v>
      </c>
      <c r="C54" s="30" t="s">
        <v>11</v>
      </c>
      <c r="D54" s="30" t="s">
        <v>270</v>
      </c>
      <c r="E54" s="111">
        <v>44000.0</v>
      </c>
      <c r="F54" s="32"/>
      <c r="G54" s="109">
        <f t="shared" si="1"/>
        <v>71950</v>
      </c>
    </row>
    <row r="55" ht="15.75" customHeight="1">
      <c r="B55" s="127">
        <v>45608.0</v>
      </c>
      <c r="C55" s="26" t="s">
        <v>12</v>
      </c>
      <c r="D55" s="26" t="s">
        <v>258</v>
      </c>
      <c r="E55" s="32"/>
      <c r="F55" s="32">
        <v>14000.0</v>
      </c>
      <c r="G55" s="109">
        <f t="shared" si="1"/>
        <v>57950</v>
      </c>
    </row>
    <row r="56" ht="15.75" customHeight="1">
      <c r="B56" s="46">
        <v>45653.0</v>
      </c>
      <c r="C56" s="84" t="s">
        <v>11</v>
      </c>
      <c r="D56" s="30" t="s">
        <v>271</v>
      </c>
      <c r="E56" s="92">
        <v>45000.0</v>
      </c>
      <c r="F56" s="32"/>
      <c r="G56" s="109">
        <f t="shared" si="1"/>
        <v>102950</v>
      </c>
    </row>
    <row r="57" ht="15.75" customHeight="1">
      <c r="B57" s="51">
        <v>45653.0</v>
      </c>
      <c r="C57" s="85" t="s">
        <v>12</v>
      </c>
      <c r="D57" s="26" t="s">
        <v>272</v>
      </c>
      <c r="E57" s="92"/>
      <c r="F57" s="91">
        <v>9000.0</v>
      </c>
      <c r="G57" s="109">
        <f t="shared" si="1"/>
        <v>93950</v>
      </c>
    </row>
    <row r="58" ht="15.75" customHeight="1">
      <c r="B58" s="126">
        <v>45668.0</v>
      </c>
      <c r="C58" s="30" t="s">
        <v>11</v>
      </c>
      <c r="D58" s="30" t="s">
        <v>273</v>
      </c>
      <c r="E58" s="111">
        <v>44500.0</v>
      </c>
      <c r="F58" s="32"/>
      <c r="G58" s="109">
        <f t="shared" si="1"/>
        <v>138450</v>
      </c>
    </row>
    <row r="59" ht="15.75" customHeight="1">
      <c r="B59" s="113">
        <v>45668.0</v>
      </c>
      <c r="C59" s="26" t="s">
        <v>12</v>
      </c>
      <c r="D59" s="26" t="s">
        <v>274</v>
      </c>
      <c r="E59" s="107"/>
      <c r="F59" s="32">
        <v>13350.0</v>
      </c>
      <c r="G59" s="109">
        <f t="shared" si="1"/>
        <v>125100</v>
      </c>
    </row>
    <row r="60" ht="15.75" customHeight="1">
      <c r="B60" s="106">
        <v>45679.0</v>
      </c>
      <c r="C60" s="30" t="s">
        <v>11</v>
      </c>
      <c r="D60" s="30" t="s">
        <v>275</v>
      </c>
      <c r="E60" s="107">
        <v>44700.0</v>
      </c>
      <c r="F60" s="28"/>
      <c r="G60" s="109">
        <f t="shared" si="1"/>
        <v>169800</v>
      </c>
    </row>
    <row r="61" ht="15.75" customHeight="1">
      <c r="B61" s="113">
        <v>45679.0</v>
      </c>
      <c r="C61" s="26" t="s">
        <v>12</v>
      </c>
      <c r="D61" s="26" t="s">
        <v>258</v>
      </c>
      <c r="E61" s="32"/>
      <c r="F61" s="32">
        <v>13410.0</v>
      </c>
      <c r="G61" s="109">
        <f t="shared" si="1"/>
        <v>156390</v>
      </c>
    </row>
    <row r="62" ht="15.75" customHeight="1">
      <c r="B62" s="115">
        <v>45681.0</v>
      </c>
      <c r="C62" s="26" t="s">
        <v>12</v>
      </c>
      <c r="D62" s="26" t="s">
        <v>276</v>
      </c>
      <c r="E62" s="121"/>
      <c r="F62" s="32">
        <v>45000.0</v>
      </c>
      <c r="G62" s="109">
        <f t="shared" si="1"/>
        <v>111390</v>
      </c>
    </row>
    <row r="63" ht="15.75" customHeight="1">
      <c r="B63" s="115">
        <v>45759.0</v>
      </c>
      <c r="C63" s="26" t="s">
        <v>12</v>
      </c>
      <c r="D63" s="26" t="s">
        <v>277</v>
      </c>
      <c r="E63" s="107"/>
      <c r="F63" s="28">
        <v>43000.0</v>
      </c>
      <c r="G63" s="109">
        <f t="shared" si="1"/>
        <v>68390</v>
      </c>
    </row>
    <row r="64" ht="15.75" customHeight="1">
      <c r="B64" s="113"/>
      <c r="C64" s="26"/>
      <c r="D64" s="26"/>
      <c r="E64" s="32"/>
      <c r="F64" s="28"/>
      <c r="G64" s="109">
        <f t="shared" si="1"/>
        <v>68390</v>
      </c>
    </row>
    <row r="65" ht="15.75" customHeight="1">
      <c r="B65" s="106"/>
      <c r="C65" s="30"/>
      <c r="D65" s="30"/>
      <c r="E65" s="107"/>
      <c r="F65" s="111"/>
      <c r="G65" s="109">
        <f t="shared" si="1"/>
        <v>68390</v>
      </c>
    </row>
    <row r="66" ht="15.75" customHeight="1">
      <c r="B66" s="106"/>
      <c r="C66" s="30"/>
      <c r="D66" s="30"/>
      <c r="E66" s="111"/>
      <c r="F66" s="107"/>
      <c r="G66" s="109">
        <f t="shared" si="1"/>
        <v>68390</v>
      </c>
    </row>
    <row r="67" ht="15.75" customHeight="1">
      <c r="B67" s="106"/>
      <c r="C67" s="30"/>
      <c r="D67" s="30"/>
      <c r="E67" s="111"/>
      <c r="F67" s="107"/>
      <c r="G67" s="109">
        <f t="shared" si="1"/>
        <v>68390</v>
      </c>
    </row>
    <row r="68" ht="15.75" customHeight="1">
      <c r="B68" s="106"/>
      <c r="C68" s="30"/>
      <c r="D68" s="30"/>
      <c r="E68" s="111"/>
      <c r="F68" s="107"/>
      <c r="G68" s="109">
        <f t="shared" si="1"/>
        <v>68390</v>
      </c>
    </row>
    <row r="69" ht="15.75" customHeight="1">
      <c r="B69" s="106"/>
      <c r="C69" s="30"/>
      <c r="D69" s="30"/>
      <c r="E69" s="111"/>
      <c r="F69" s="107"/>
      <c r="G69" s="109">
        <f t="shared" si="1"/>
        <v>68390</v>
      </c>
    </row>
    <row r="70" ht="15.75" customHeight="1">
      <c r="B70" s="106"/>
      <c r="C70" s="30"/>
      <c r="D70" s="30"/>
      <c r="E70" s="111"/>
      <c r="F70" s="107"/>
      <c r="G70" s="109">
        <f t="shared" si="1"/>
        <v>68390</v>
      </c>
    </row>
    <row r="71" ht="15.75" customHeight="1">
      <c r="B71" s="106"/>
      <c r="C71" s="30"/>
      <c r="D71" s="30"/>
      <c r="E71" s="111"/>
      <c r="F71" s="107"/>
      <c r="G71" s="109">
        <f t="shared" si="1"/>
        <v>68390</v>
      </c>
    </row>
    <row r="72" ht="15.75" customHeight="1">
      <c r="B72" s="106"/>
      <c r="C72" s="30"/>
      <c r="D72" s="30"/>
      <c r="E72" s="111"/>
      <c r="F72" s="107"/>
      <c r="G72" s="109">
        <f t="shared" si="1"/>
        <v>68390</v>
      </c>
    </row>
    <row r="73" ht="15.75" customHeight="1">
      <c r="B73" s="106"/>
      <c r="C73" s="30"/>
      <c r="D73" s="30"/>
      <c r="E73" s="111"/>
      <c r="F73" s="107"/>
      <c r="G73" s="109">
        <f t="shared" si="1"/>
        <v>68390</v>
      </c>
    </row>
    <row r="74" ht="15.75" customHeight="1">
      <c r="B74" s="106"/>
      <c r="C74" s="30"/>
      <c r="D74" s="30"/>
      <c r="E74" s="111"/>
      <c r="F74" s="107"/>
      <c r="G74" s="109">
        <f t="shared" si="1"/>
        <v>68390</v>
      </c>
    </row>
    <row r="75" ht="15.75" customHeight="1">
      <c r="B75" s="106"/>
      <c r="C75" s="30"/>
      <c r="D75" s="30"/>
      <c r="E75" s="111"/>
      <c r="F75" s="107"/>
      <c r="G75" s="109">
        <f t="shared" si="1"/>
        <v>68390</v>
      </c>
    </row>
    <row r="76" ht="15.75" customHeight="1">
      <c r="B76" s="106"/>
      <c r="C76" s="30"/>
      <c r="D76" s="30"/>
      <c r="E76" s="111"/>
      <c r="F76" s="107"/>
      <c r="G76" s="109">
        <f t="shared" si="1"/>
        <v>68390</v>
      </c>
    </row>
    <row r="77" ht="15.75" customHeight="1">
      <c r="B77" s="106"/>
      <c r="C77" s="30"/>
      <c r="D77" s="30"/>
      <c r="E77" s="111"/>
      <c r="F77" s="107"/>
      <c r="G77" s="109">
        <f t="shared" si="1"/>
        <v>68390</v>
      </c>
    </row>
    <row r="78" ht="15.75" customHeight="1">
      <c r="B78" s="106"/>
      <c r="C78" s="30"/>
      <c r="D78" s="30"/>
      <c r="E78" s="111"/>
      <c r="F78" s="107"/>
      <c r="G78" s="109">
        <f t="shared" si="1"/>
        <v>68390</v>
      </c>
    </row>
    <row r="79" ht="15.75" customHeight="1">
      <c r="B79" s="106"/>
      <c r="C79" s="30"/>
      <c r="D79" s="30"/>
      <c r="E79" s="111"/>
      <c r="F79" s="107"/>
      <c r="G79" s="109">
        <f t="shared" si="1"/>
        <v>68390</v>
      </c>
    </row>
    <row r="80" ht="15.75" customHeight="1">
      <c r="B80" s="106"/>
      <c r="C80" s="30"/>
      <c r="D80" s="30"/>
      <c r="E80" s="111"/>
      <c r="F80" s="107"/>
      <c r="G80" s="109">
        <f t="shared" si="1"/>
        <v>68390</v>
      </c>
    </row>
    <row r="81" ht="15.75" customHeight="1">
      <c r="B81" s="106"/>
      <c r="C81" s="30"/>
      <c r="D81" s="30"/>
      <c r="E81" s="111"/>
      <c r="F81" s="107"/>
      <c r="G81" s="109">
        <f t="shared" si="1"/>
        <v>68390</v>
      </c>
    </row>
    <row r="82" ht="15.75" customHeight="1">
      <c r="B82" s="106"/>
      <c r="C82" s="30"/>
      <c r="D82" s="30"/>
      <c r="E82" s="111"/>
      <c r="F82" s="107"/>
      <c r="G82" s="109">
        <f t="shared" si="1"/>
        <v>68390</v>
      </c>
    </row>
    <row r="83" ht="15.75" customHeight="1">
      <c r="B83" s="106"/>
      <c r="C83" s="30"/>
      <c r="D83" s="30"/>
      <c r="E83" s="111"/>
      <c r="F83" s="107"/>
      <c r="G83" s="109">
        <f t="shared" si="1"/>
        <v>68390</v>
      </c>
    </row>
    <row r="84" ht="15.75" customHeight="1">
      <c r="B84" s="106"/>
      <c r="C84" s="30"/>
      <c r="D84" s="30"/>
      <c r="E84" s="111"/>
      <c r="F84" s="107"/>
      <c r="G84" s="109">
        <f t="shared" si="1"/>
        <v>68390</v>
      </c>
    </row>
    <row r="85" ht="15.75" customHeight="1">
      <c r="B85" s="106"/>
      <c r="C85" s="30"/>
      <c r="D85" s="30"/>
      <c r="E85" s="111"/>
      <c r="F85" s="107"/>
      <c r="G85" s="109">
        <f t="shared" si="1"/>
        <v>68390</v>
      </c>
    </row>
    <row r="86" ht="15.75" customHeight="1">
      <c r="B86" s="106"/>
      <c r="C86" s="30"/>
      <c r="D86" s="30"/>
      <c r="E86" s="111"/>
      <c r="F86" s="107"/>
      <c r="G86" s="109">
        <f t="shared" si="1"/>
        <v>68390</v>
      </c>
    </row>
    <row r="87" ht="15.75" customHeight="1">
      <c r="B87" s="106"/>
      <c r="C87" s="30"/>
      <c r="D87" s="30"/>
      <c r="E87" s="111"/>
      <c r="F87" s="107"/>
      <c r="G87" s="109">
        <f t="shared" si="1"/>
        <v>68390</v>
      </c>
    </row>
    <row r="88" ht="15.75" customHeight="1">
      <c r="B88" s="106"/>
      <c r="C88" s="30"/>
      <c r="D88" s="30"/>
      <c r="E88" s="111"/>
      <c r="F88" s="107"/>
      <c r="G88" s="109">
        <f t="shared" si="1"/>
        <v>68390</v>
      </c>
    </row>
    <row r="89" ht="15.75" customHeight="1">
      <c r="B89" s="106"/>
      <c r="C89" s="30"/>
      <c r="D89" s="30"/>
      <c r="E89" s="111"/>
      <c r="F89" s="107"/>
      <c r="G89" s="109">
        <f t="shared" si="1"/>
        <v>68390</v>
      </c>
    </row>
    <row r="90" ht="15.75" customHeight="1">
      <c r="B90" s="106"/>
      <c r="C90" s="30"/>
      <c r="D90" s="30"/>
      <c r="E90" s="111"/>
      <c r="F90" s="107"/>
      <c r="G90" s="109">
        <f t="shared" si="1"/>
        <v>68390</v>
      </c>
    </row>
    <row r="91" ht="15.75" customHeight="1">
      <c r="B91" s="106"/>
      <c r="C91" s="30"/>
      <c r="D91" s="30"/>
      <c r="E91" s="111"/>
      <c r="F91" s="107"/>
      <c r="G91" s="109">
        <f t="shared" si="1"/>
        <v>68390</v>
      </c>
    </row>
    <row r="92" ht="15.75" customHeight="1">
      <c r="B92" s="106"/>
      <c r="C92" s="30"/>
      <c r="D92" s="30"/>
      <c r="E92" s="111"/>
      <c r="F92" s="107"/>
      <c r="G92" s="109">
        <f t="shared" si="1"/>
        <v>68390</v>
      </c>
    </row>
    <row r="93" ht="15.75" customHeight="1">
      <c r="B93" s="106"/>
      <c r="C93" s="30"/>
      <c r="D93" s="30"/>
      <c r="E93" s="111"/>
      <c r="F93" s="107"/>
      <c r="G93" s="109">
        <f t="shared" si="1"/>
        <v>68390</v>
      </c>
    </row>
    <row r="94" ht="15.75" customHeight="1">
      <c r="B94" s="106"/>
      <c r="C94" s="30"/>
      <c r="D94" s="30"/>
      <c r="E94" s="111"/>
      <c r="F94" s="107"/>
      <c r="G94" s="109">
        <f t="shared" si="1"/>
        <v>68390</v>
      </c>
    </row>
    <row r="95" ht="15.75" customHeight="1">
      <c r="B95" s="106"/>
      <c r="C95" s="30"/>
      <c r="D95" s="30"/>
      <c r="E95" s="111"/>
      <c r="F95" s="107"/>
      <c r="G95" s="109">
        <f t="shared" si="1"/>
        <v>68390</v>
      </c>
    </row>
    <row r="96" ht="15.75" customHeight="1">
      <c r="B96" s="106"/>
      <c r="C96" s="30"/>
      <c r="D96" s="30"/>
      <c r="E96" s="111"/>
      <c r="F96" s="107"/>
      <c r="G96" s="109">
        <f t="shared" si="1"/>
        <v>68390</v>
      </c>
    </row>
    <row r="97" ht="15.75" customHeight="1">
      <c r="B97" s="106"/>
      <c r="C97" s="30"/>
      <c r="D97" s="30"/>
      <c r="E97" s="111"/>
      <c r="F97" s="107"/>
      <c r="G97" s="109">
        <f t="shared" si="1"/>
        <v>68390</v>
      </c>
    </row>
    <row r="98" ht="15.75" customHeight="1">
      <c r="B98" s="106"/>
      <c r="C98" s="30"/>
      <c r="D98" s="30"/>
      <c r="E98" s="111"/>
      <c r="F98" s="107"/>
      <c r="G98" s="109">
        <f t="shared" si="1"/>
        <v>68390</v>
      </c>
    </row>
    <row r="99" ht="15.75" customHeight="1">
      <c r="B99" s="106"/>
      <c r="C99" s="30"/>
      <c r="D99" s="30"/>
      <c r="E99" s="111"/>
      <c r="F99" s="107"/>
      <c r="G99" s="109">
        <f t="shared" si="1"/>
        <v>68390</v>
      </c>
    </row>
    <row r="100" ht="15.75" customHeight="1">
      <c r="B100" s="106"/>
      <c r="C100" s="30"/>
      <c r="D100" s="30"/>
      <c r="E100" s="111"/>
      <c r="F100" s="107"/>
      <c r="G100" s="109">
        <f t="shared" si="1"/>
        <v>68390</v>
      </c>
    </row>
    <row r="101" ht="15.75" customHeight="1">
      <c r="B101" s="106"/>
      <c r="C101" s="30"/>
      <c r="D101" s="30"/>
      <c r="E101" s="111"/>
      <c r="F101" s="107"/>
      <c r="G101" s="109">
        <f t="shared" si="1"/>
        <v>68390</v>
      </c>
    </row>
    <row r="102" ht="15.75" customHeight="1">
      <c r="B102" s="106"/>
      <c r="C102" s="30"/>
      <c r="D102" s="30"/>
      <c r="E102" s="111"/>
      <c r="F102" s="107"/>
      <c r="G102" s="109">
        <f t="shared" si="1"/>
        <v>68390</v>
      </c>
    </row>
    <row r="103" ht="15.75" customHeight="1">
      <c r="B103" s="106"/>
      <c r="C103" s="30"/>
      <c r="D103" s="30"/>
      <c r="E103" s="111"/>
      <c r="F103" s="107"/>
      <c r="G103" s="109">
        <f t="shared" si="1"/>
        <v>68390</v>
      </c>
    </row>
    <row r="104" ht="15.75" customHeight="1">
      <c r="B104" s="106"/>
      <c r="C104" s="30"/>
      <c r="D104" s="30"/>
      <c r="E104" s="111"/>
      <c r="F104" s="107"/>
      <c r="G104" s="109">
        <f t="shared" si="1"/>
        <v>68390</v>
      </c>
    </row>
    <row r="105" ht="15.75" customHeight="1">
      <c r="B105" s="106"/>
      <c r="C105" s="30"/>
      <c r="D105" s="30"/>
      <c r="E105" s="111"/>
      <c r="F105" s="107"/>
      <c r="G105" s="109">
        <f t="shared" si="1"/>
        <v>68390</v>
      </c>
    </row>
    <row r="106" ht="15.75" customHeight="1">
      <c r="B106" s="106"/>
      <c r="C106" s="30"/>
      <c r="D106" s="30"/>
      <c r="E106" s="111"/>
      <c r="F106" s="107"/>
      <c r="G106" s="109">
        <f t="shared" si="1"/>
        <v>68390</v>
      </c>
    </row>
    <row r="107" ht="15.75" customHeight="1">
      <c r="B107" s="106"/>
      <c r="C107" s="30"/>
      <c r="D107" s="30"/>
      <c r="E107" s="111"/>
      <c r="F107" s="107"/>
      <c r="G107" s="109">
        <f t="shared" si="1"/>
        <v>68390</v>
      </c>
    </row>
    <row r="108" ht="15.75" customHeight="1">
      <c r="B108" s="106"/>
      <c r="C108" s="30"/>
      <c r="D108" s="30"/>
      <c r="E108" s="107"/>
      <c r="F108" s="107"/>
      <c r="G108" s="109">
        <f t="shared" si="1"/>
        <v>68390</v>
      </c>
    </row>
    <row r="109" ht="15.75" customHeight="1">
      <c r="B109" s="106"/>
      <c r="C109" s="30"/>
      <c r="D109" s="105" t="s">
        <v>106</v>
      </c>
      <c r="E109" s="128"/>
      <c r="F109" s="128"/>
      <c r="G109" s="109">
        <f t="shared" si="1"/>
        <v>68390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1">
    <mergeCell ref="B3:G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71"/>
    <col customWidth="1" min="3" max="3" width="16.57"/>
    <col customWidth="1" min="4" max="4" width="14.43"/>
  </cols>
  <sheetData>
    <row r="1">
      <c r="C1" s="129" t="s">
        <v>278</v>
      </c>
      <c r="D1" s="130"/>
    </row>
    <row r="2">
      <c r="A2" s="131" t="s">
        <v>8</v>
      </c>
      <c r="B2" s="132" t="s">
        <v>9</v>
      </c>
      <c r="C2" s="132" t="s">
        <v>10</v>
      </c>
      <c r="D2" s="133" t="s">
        <v>11</v>
      </c>
      <c r="E2" s="133" t="s">
        <v>12</v>
      </c>
      <c r="F2" s="134" t="s">
        <v>13</v>
      </c>
    </row>
    <row r="3">
      <c r="A3" s="135"/>
      <c r="B3" s="21"/>
      <c r="C3" s="21"/>
      <c r="D3" s="45"/>
      <c r="E3" s="23"/>
      <c r="F3" s="136"/>
    </row>
    <row r="4">
      <c r="A4" s="135">
        <v>45079.0</v>
      </c>
      <c r="B4" s="34" t="s">
        <v>279</v>
      </c>
      <c r="C4" s="34" t="s">
        <v>5</v>
      </c>
      <c r="D4" s="27">
        <v>5000.0</v>
      </c>
      <c r="E4" s="45"/>
      <c r="F4" s="136">
        <v>5000.0</v>
      </c>
    </row>
    <row r="5">
      <c r="A5" s="137" t="s">
        <v>280</v>
      </c>
      <c r="B5" s="26" t="s">
        <v>281</v>
      </c>
      <c r="C5" s="26"/>
      <c r="D5" s="28"/>
      <c r="E5" s="32">
        <v>450.0</v>
      </c>
      <c r="F5" s="136">
        <f t="shared" ref="F5:F39" si="1">F4+D5-E5</f>
        <v>4550</v>
      </c>
    </row>
    <row r="6">
      <c r="A6" s="138">
        <v>45084.0</v>
      </c>
      <c r="B6" s="26" t="s">
        <v>282</v>
      </c>
      <c r="C6" s="21"/>
      <c r="D6" s="27"/>
      <c r="E6" s="32">
        <v>495.0</v>
      </c>
      <c r="F6" s="136">
        <f t="shared" si="1"/>
        <v>4055</v>
      </c>
    </row>
    <row r="7">
      <c r="A7" s="138">
        <v>45089.0</v>
      </c>
      <c r="B7" s="26" t="s">
        <v>283</v>
      </c>
      <c r="C7" s="26" t="s">
        <v>5</v>
      </c>
      <c r="D7" s="121"/>
      <c r="E7" s="32">
        <v>350.0</v>
      </c>
      <c r="F7" s="136">
        <f t="shared" si="1"/>
        <v>3705</v>
      </c>
    </row>
    <row r="8">
      <c r="A8" s="138">
        <v>45093.0</v>
      </c>
      <c r="B8" s="26" t="s">
        <v>284</v>
      </c>
      <c r="C8" s="26" t="s">
        <v>5</v>
      </c>
      <c r="D8" s="118"/>
      <c r="E8" s="28">
        <v>550.0</v>
      </c>
      <c r="F8" s="136">
        <f t="shared" si="1"/>
        <v>3155</v>
      </c>
    </row>
    <row r="9">
      <c r="A9" s="138">
        <v>45097.0</v>
      </c>
      <c r="B9" s="26" t="s">
        <v>285</v>
      </c>
      <c r="C9" s="139"/>
      <c r="D9" s="118"/>
      <c r="E9" s="28">
        <v>975.0</v>
      </c>
      <c r="F9" s="136">
        <f t="shared" si="1"/>
        <v>2180</v>
      </c>
    </row>
    <row r="10">
      <c r="A10" s="138">
        <v>45098.0</v>
      </c>
      <c r="B10" s="26" t="s">
        <v>286</v>
      </c>
      <c r="C10" s="139"/>
      <c r="D10" s="121"/>
      <c r="E10" s="32">
        <v>825.0</v>
      </c>
      <c r="F10" s="136">
        <f t="shared" si="1"/>
        <v>1355</v>
      </c>
    </row>
    <row r="11">
      <c r="A11" s="138">
        <v>45099.0</v>
      </c>
      <c r="B11" s="26" t="s">
        <v>287</v>
      </c>
      <c r="C11" s="139"/>
      <c r="D11" s="118"/>
      <c r="E11" s="39">
        <v>330.0</v>
      </c>
      <c r="F11" s="136">
        <f t="shared" si="1"/>
        <v>1025</v>
      </c>
    </row>
    <row r="12">
      <c r="A12" s="138">
        <v>45092.0</v>
      </c>
      <c r="B12" s="26" t="s">
        <v>288</v>
      </c>
      <c r="C12" s="139"/>
      <c r="D12" s="39"/>
      <c r="E12" s="32">
        <v>1025.0</v>
      </c>
      <c r="F12" s="136">
        <f t="shared" si="1"/>
        <v>0</v>
      </c>
    </row>
    <row r="13">
      <c r="A13" s="135">
        <v>45138.0</v>
      </c>
      <c r="B13" s="34" t="s">
        <v>289</v>
      </c>
      <c r="C13" s="34" t="s">
        <v>290</v>
      </c>
      <c r="D13" s="35">
        <v>1600.0</v>
      </c>
      <c r="E13" s="22"/>
      <c r="F13" s="136">
        <f t="shared" si="1"/>
        <v>1600</v>
      </c>
    </row>
    <row r="14">
      <c r="A14" s="135">
        <v>45141.0</v>
      </c>
      <c r="B14" s="34" t="s">
        <v>291</v>
      </c>
      <c r="C14" s="34" t="s">
        <v>290</v>
      </c>
      <c r="D14" s="27">
        <v>1800.0</v>
      </c>
      <c r="E14" s="45"/>
      <c r="F14" s="136">
        <f t="shared" si="1"/>
        <v>3400</v>
      </c>
    </row>
    <row r="15">
      <c r="A15" s="138">
        <v>45141.0</v>
      </c>
      <c r="B15" s="26" t="s">
        <v>292</v>
      </c>
      <c r="C15" s="139"/>
      <c r="D15" s="121"/>
      <c r="E15" s="32">
        <v>1500.0</v>
      </c>
      <c r="F15" s="136">
        <f t="shared" si="1"/>
        <v>1900</v>
      </c>
    </row>
    <row r="16">
      <c r="A16" s="138">
        <v>45148.0</v>
      </c>
      <c r="B16" s="26" t="s">
        <v>293</v>
      </c>
      <c r="C16" s="139"/>
      <c r="D16" s="121"/>
      <c r="E16" s="32">
        <v>1900.0</v>
      </c>
      <c r="F16" s="136">
        <f t="shared" si="1"/>
        <v>0</v>
      </c>
    </row>
    <row r="17">
      <c r="A17" s="135"/>
      <c r="B17" s="21"/>
      <c r="C17" s="21"/>
      <c r="D17" s="23"/>
      <c r="E17" s="45"/>
      <c r="F17" s="136">
        <f t="shared" si="1"/>
        <v>0</v>
      </c>
    </row>
    <row r="18">
      <c r="A18" s="135">
        <v>45230.0</v>
      </c>
      <c r="B18" s="34" t="s">
        <v>294</v>
      </c>
      <c r="C18" s="34" t="s">
        <v>295</v>
      </c>
      <c r="D18" s="35">
        <v>7700.0</v>
      </c>
      <c r="E18" s="22"/>
      <c r="F18" s="136">
        <f t="shared" si="1"/>
        <v>7700</v>
      </c>
    </row>
    <row r="19">
      <c r="A19" s="138">
        <v>45235.0</v>
      </c>
      <c r="B19" s="26" t="s">
        <v>296</v>
      </c>
      <c r="C19" s="26" t="s">
        <v>295</v>
      </c>
      <c r="D19" s="35"/>
      <c r="E19" s="39">
        <v>7700.0</v>
      </c>
      <c r="F19" s="136">
        <f t="shared" si="1"/>
        <v>0</v>
      </c>
    </row>
    <row r="20">
      <c r="A20" s="140">
        <v>45246.0</v>
      </c>
      <c r="B20" s="141" t="s">
        <v>297</v>
      </c>
      <c r="C20" s="141" t="s">
        <v>5</v>
      </c>
      <c r="D20" s="142">
        <v>25100.0</v>
      </c>
      <c r="E20" s="143"/>
      <c r="F20" s="136">
        <f t="shared" si="1"/>
        <v>25100</v>
      </c>
    </row>
    <row r="21">
      <c r="A21" s="138">
        <v>45250.0</v>
      </c>
      <c r="B21" s="26" t="s">
        <v>298</v>
      </c>
      <c r="C21" s="26" t="s">
        <v>5</v>
      </c>
      <c r="D21" s="45"/>
      <c r="E21" s="32">
        <v>3500.0</v>
      </c>
      <c r="F21" s="136">
        <f t="shared" si="1"/>
        <v>21600</v>
      </c>
    </row>
    <row r="22">
      <c r="A22" s="138">
        <v>45253.0</v>
      </c>
      <c r="B22" s="26" t="s">
        <v>299</v>
      </c>
      <c r="C22" s="26" t="s">
        <v>5</v>
      </c>
      <c r="D22" s="45"/>
      <c r="E22" s="32">
        <v>7000.0</v>
      </c>
      <c r="F22" s="136">
        <f t="shared" si="1"/>
        <v>14600</v>
      </c>
    </row>
    <row r="23">
      <c r="A23" s="138">
        <v>45253.0</v>
      </c>
      <c r="B23" s="26" t="s">
        <v>300</v>
      </c>
      <c r="C23" s="26" t="s">
        <v>5</v>
      </c>
      <c r="D23" s="45"/>
      <c r="E23" s="28">
        <v>10150.0</v>
      </c>
      <c r="F23" s="136">
        <f t="shared" si="1"/>
        <v>4450</v>
      </c>
    </row>
    <row r="24">
      <c r="A24" s="138">
        <v>45254.0</v>
      </c>
      <c r="B24" s="26" t="s">
        <v>301</v>
      </c>
      <c r="C24" s="26" t="s">
        <v>5</v>
      </c>
      <c r="D24" s="23"/>
      <c r="E24" s="32">
        <v>3000.0</v>
      </c>
      <c r="F24" s="136">
        <f t="shared" si="1"/>
        <v>1450</v>
      </c>
    </row>
    <row r="25">
      <c r="A25" s="135">
        <v>45255.0</v>
      </c>
      <c r="B25" s="34" t="s">
        <v>302</v>
      </c>
      <c r="C25" s="34" t="s">
        <v>5</v>
      </c>
      <c r="D25" s="23"/>
      <c r="E25" s="35">
        <v>1450.0</v>
      </c>
      <c r="F25" s="136">
        <f t="shared" si="1"/>
        <v>0</v>
      </c>
    </row>
    <row r="26">
      <c r="A26" s="135">
        <v>45616.0</v>
      </c>
      <c r="B26" s="34" t="s">
        <v>303</v>
      </c>
      <c r="C26" s="34" t="s">
        <v>304</v>
      </c>
      <c r="D26" s="27">
        <v>16200.0</v>
      </c>
      <c r="E26" s="45"/>
      <c r="F26" s="136">
        <f t="shared" si="1"/>
        <v>16200</v>
      </c>
    </row>
    <row r="27">
      <c r="A27" s="135"/>
      <c r="B27" s="21"/>
      <c r="C27" s="21"/>
      <c r="D27" s="23"/>
      <c r="E27" s="45"/>
      <c r="F27" s="136">
        <f t="shared" si="1"/>
        <v>16200</v>
      </c>
    </row>
    <row r="28">
      <c r="A28" s="135"/>
      <c r="B28" s="21"/>
      <c r="C28" s="21"/>
      <c r="D28" s="23"/>
      <c r="E28" s="45"/>
      <c r="F28" s="136">
        <f t="shared" si="1"/>
        <v>16200</v>
      </c>
    </row>
    <row r="29">
      <c r="A29" s="135"/>
      <c r="B29" s="21"/>
      <c r="C29" s="21"/>
      <c r="D29" s="45"/>
      <c r="E29" s="23"/>
      <c r="F29" s="136">
        <f t="shared" si="1"/>
        <v>16200</v>
      </c>
    </row>
    <row r="30">
      <c r="A30" s="135"/>
      <c r="B30" s="21"/>
      <c r="C30" s="21"/>
      <c r="D30" s="22"/>
      <c r="E30" s="45"/>
      <c r="F30" s="136">
        <f t="shared" si="1"/>
        <v>16200</v>
      </c>
    </row>
    <row r="31">
      <c r="A31" s="135"/>
      <c r="B31" s="21"/>
      <c r="C31" s="21"/>
      <c r="D31" s="23"/>
      <c r="E31" s="45"/>
      <c r="F31" s="136">
        <f t="shared" si="1"/>
        <v>16200</v>
      </c>
    </row>
    <row r="32">
      <c r="A32" s="135"/>
      <c r="B32" s="21"/>
      <c r="C32" s="21"/>
      <c r="D32" s="23"/>
      <c r="E32" s="45"/>
      <c r="F32" s="136">
        <f t="shared" si="1"/>
        <v>16200</v>
      </c>
    </row>
    <row r="33">
      <c r="A33" s="135"/>
      <c r="B33" s="21"/>
      <c r="C33" s="21"/>
      <c r="D33" s="22"/>
      <c r="E33" s="45"/>
      <c r="F33" s="136">
        <f t="shared" si="1"/>
        <v>16200</v>
      </c>
    </row>
    <row r="34">
      <c r="A34" s="135"/>
      <c r="B34" s="21"/>
      <c r="C34" s="21"/>
      <c r="D34" s="45"/>
      <c r="E34" s="23"/>
      <c r="F34" s="136">
        <f t="shared" si="1"/>
        <v>16200</v>
      </c>
    </row>
    <row r="35">
      <c r="A35" s="135"/>
      <c r="B35" s="21"/>
      <c r="C35" s="21"/>
      <c r="D35" s="45"/>
      <c r="E35" s="45"/>
      <c r="F35" s="136">
        <f t="shared" si="1"/>
        <v>16200</v>
      </c>
    </row>
    <row r="36">
      <c r="A36" s="135"/>
      <c r="B36" s="21"/>
      <c r="C36" s="21"/>
      <c r="D36" s="23"/>
      <c r="E36" s="45"/>
      <c r="F36" s="136">
        <f t="shared" si="1"/>
        <v>16200</v>
      </c>
    </row>
    <row r="37">
      <c r="A37" s="135"/>
      <c r="B37" s="21"/>
      <c r="C37" s="21"/>
      <c r="D37" s="45"/>
      <c r="E37" s="23"/>
      <c r="F37" s="136">
        <f t="shared" si="1"/>
        <v>16200</v>
      </c>
    </row>
    <row r="38">
      <c r="A38" s="135"/>
      <c r="B38" s="21"/>
      <c r="C38" s="21"/>
      <c r="D38" s="45"/>
      <c r="E38" s="23"/>
      <c r="F38" s="136">
        <f t="shared" si="1"/>
        <v>16200</v>
      </c>
    </row>
    <row r="39">
      <c r="A39" s="135"/>
      <c r="B39" s="21"/>
      <c r="C39" s="21"/>
      <c r="D39" s="45"/>
      <c r="E39" s="23"/>
      <c r="F39" s="136">
        <f t="shared" si="1"/>
        <v>16200</v>
      </c>
      <c r="G39" s="13" t="s">
        <v>305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14"/>
    <col customWidth="1" min="2" max="2" width="20.71"/>
    <col customWidth="1" min="3" max="3" width="27.29"/>
    <col customWidth="1" min="4" max="4" width="27.57"/>
    <col customWidth="1" min="5" max="5" width="21.14"/>
    <col customWidth="1" min="6" max="6" width="25.86"/>
    <col customWidth="1" min="7" max="7" width="28.71"/>
    <col customWidth="1" min="8" max="8" width="20.0"/>
    <col customWidth="1" min="9" max="9" width="27.86"/>
    <col customWidth="1" min="10" max="10" width="25.0"/>
    <col customWidth="1" min="11" max="11" width="24.43"/>
  </cols>
  <sheetData>
    <row r="1">
      <c r="A1" s="13" t="s">
        <v>306</v>
      </c>
      <c r="I1" s="144" t="s">
        <v>307</v>
      </c>
      <c r="J1" s="145"/>
      <c r="K1" s="146"/>
    </row>
    <row r="2">
      <c r="A2" s="147" t="s">
        <v>308</v>
      </c>
      <c r="B2" s="147" t="s">
        <v>309</v>
      </c>
      <c r="C2" s="147" t="s">
        <v>310</v>
      </c>
      <c r="D2" s="147" t="s">
        <v>311</v>
      </c>
      <c r="E2" s="147" t="s">
        <v>312</v>
      </c>
      <c r="F2" s="148" t="s">
        <v>313</v>
      </c>
      <c r="G2" s="148" t="s">
        <v>314</v>
      </c>
      <c r="H2" s="148" t="s">
        <v>315</v>
      </c>
      <c r="I2" s="149" t="s">
        <v>311</v>
      </c>
      <c r="J2" s="149" t="s">
        <v>312</v>
      </c>
      <c r="K2" s="150" t="s">
        <v>316</v>
      </c>
    </row>
    <row r="3">
      <c r="A3" s="151">
        <v>1.0</v>
      </c>
      <c r="B3" s="151"/>
      <c r="C3" s="152" t="s">
        <v>314</v>
      </c>
      <c r="D3" s="153"/>
      <c r="E3" s="77">
        <v>0.0</v>
      </c>
      <c r="F3" s="77"/>
      <c r="G3" s="77">
        <v>38000.0</v>
      </c>
      <c r="H3" s="77"/>
      <c r="I3" s="153"/>
      <c r="J3" s="77"/>
      <c r="K3" s="86"/>
    </row>
    <row r="4">
      <c r="A4" s="154" t="s">
        <v>317</v>
      </c>
      <c r="B4" s="154"/>
      <c r="C4" s="155" t="s">
        <v>318</v>
      </c>
      <c r="D4" s="156">
        <v>31500.0</v>
      </c>
      <c r="E4" s="157"/>
      <c r="F4" s="156" t="s">
        <v>0</v>
      </c>
      <c r="G4" s="156"/>
      <c r="H4" s="156"/>
      <c r="I4" s="156"/>
      <c r="J4" s="157"/>
      <c r="K4" s="156"/>
    </row>
    <row r="5">
      <c r="A5" s="151">
        <v>3.0</v>
      </c>
      <c r="B5" s="151"/>
      <c r="C5" s="77" t="s">
        <v>314</v>
      </c>
      <c r="D5" s="77"/>
      <c r="E5" s="77"/>
      <c r="F5" s="77"/>
      <c r="G5" s="77">
        <v>12000.0</v>
      </c>
      <c r="H5" s="77"/>
      <c r="I5" s="77"/>
      <c r="J5" s="77"/>
      <c r="K5" s="77"/>
    </row>
    <row r="6">
      <c r="A6" s="158" t="s">
        <v>319</v>
      </c>
      <c r="B6" s="158"/>
      <c r="C6" s="159" t="s">
        <v>320</v>
      </c>
      <c r="D6" s="160"/>
      <c r="E6" s="155"/>
      <c r="F6" s="156"/>
      <c r="G6" s="156">
        <v>35000.0</v>
      </c>
      <c r="H6" s="156"/>
      <c r="I6" s="160"/>
      <c r="J6" s="155"/>
      <c r="K6" s="156" t="s">
        <v>0</v>
      </c>
    </row>
    <row r="7">
      <c r="A7" s="151">
        <v>5.0</v>
      </c>
      <c r="B7" s="151"/>
      <c r="C7" s="161" t="s">
        <v>318</v>
      </c>
      <c r="D7" s="162"/>
      <c r="E7" s="77"/>
      <c r="F7" s="77"/>
      <c r="G7" s="77"/>
      <c r="H7" s="77"/>
      <c r="I7" s="163"/>
      <c r="J7" s="77"/>
      <c r="K7" s="77"/>
    </row>
    <row r="8">
      <c r="A8" s="164">
        <v>6.0</v>
      </c>
      <c r="B8" s="164"/>
      <c r="C8" s="165" t="s">
        <v>318</v>
      </c>
      <c r="D8" s="166"/>
      <c r="E8" s="166" t="s">
        <v>0</v>
      </c>
      <c r="F8" s="166"/>
      <c r="G8" s="166"/>
      <c r="H8" s="166" t="s">
        <v>0</v>
      </c>
      <c r="I8" s="166"/>
      <c r="J8" s="167"/>
      <c r="K8" s="166"/>
    </row>
    <row r="9">
      <c r="A9" s="151">
        <v>7.0</v>
      </c>
      <c r="B9" s="151"/>
      <c r="C9" s="161" t="s">
        <v>318</v>
      </c>
      <c r="D9" s="168"/>
      <c r="E9" s="77"/>
      <c r="F9" s="77"/>
      <c r="G9" s="169"/>
      <c r="H9" s="169"/>
      <c r="I9" s="77"/>
      <c r="J9" s="77"/>
      <c r="K9" s="77" t="s">
        <v>0</v>
      </c>
    </row>
    <row r="10">
      <c r="A10" s="151">
        <v>8.0</v>
      </c>
      <c r="B10" s="151"/>
      <c r="C10" s="166" t="s">
        <v>321</v>
      </c>
      <c r="D10" s="77"/>
      <c r="E10" s="77"/>
      <c r="F10" s="170"/>
      <c r="G10" s="169"/>
      <c r="H10" s="169">
        <v>15000.0</v>
      </c>
      <c r="I10" s="77"/>
      <c r="J10" s="77" t="s">
        <v>0</v>
      </c>
      <c r="K10" s="153"/>
    </row>
    <row r="11">
      <c r="A11" s="171">
        <v>9.0</v>
      </c>
      <c r="B11" s="151"/>
      <c r="C11" s="172" t="s">
        <v>318</v>
      </c>
      <c r="D11" s="77">
        <v>11000.0</v>
      </c>
      <c r="E11" s="77"/>
      <c r="F11" s="173"/>
      <c r="G11" s="169"/>
      <c r="H11" s="169"/>
      <c r="I11" s="77"/>
      <c r="J11" s="77"/>
      <c r="K11" s="86"/>
    </row>
    <row r="12">
      <c r="A12" s="151">
        <v>10.0</v>
      </c>
      <c r="B12" s="151"/>
      <c r="C12" s="77" t="s">
        <v>318</v>
      </c>
      <c r="D12" s="77"/>
      <c r="E12" s="77"/>
      <c r="F12" s="77"/>
      <c r="G12" s="169"/>
      <c r="H12" s="174"/>
      <c r="I12" s="77"/>
      <c r="J12" s="77"/>
      <c r="K12" s="86"/>
    </row>
    <row r="13">
      <c r="A13" s="151">
        <v>11.0</v>
      </c>
      <c r="B13" s="151"/>
      <c r="C13" s="77" t="s">
        <v>314</v>
      </c>
      <c r="D13" s="77"/>
      <c r="E13" s="77"/>
      <c r="F13" s="77"/>
      <c r="G13" s="169">
        <v>10000.0</v>
      </c>
      <c r="H13" s="169"/>
      <c r="I13" s="77"/>
      <c r="J13" s="77"/>
      <c r="K13" s="77"/>
    </row>
    <row r="14">
      <c r="A14" s="151">
        <v>12.0</v>
      </c>
      <c r="B14" s="151"/>
      <c r="C14" s="77" t="s">
        <v>322</v>
      </c>
      <c r="D14" s="77"/>
      <c r="E14" s="77"/>
      <c r="F14" s="77"/>
      <c r="G14" s="169"/>
      <c r="H14" s="169"/>
      <c r="I14" s="77"/>
      <c r="J14" s="77"/>
      <c r="K14" s="77"/>
    </row>
    <row r="15">
      <c r="A15" s="175">
        <v>13.0</v>
      </c>
      <c r="B15" s="175"/>
      <c r="C15" s="175" t="s">
        <v>316</v>
      </c>
      <c r="D15" s="176"/>
      <c r="E15" s="176"/>
      <c r="F15" s="176"/>
      <c r="G15" s="176">
        <v>20000.0</v>
      </c>
      <c r="H15" s="176"/>
      <c r="I15" s="176"/>
      <c r="J15" s="176"/>
      <c r="K15" s="176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</row>
    <row r="16">
      <c r="A16" s="151" t="s">
        <v>323</v>
      </c>
      <c r="B16" s="151"/>
      <c r="C16" s="77" t="s">
        <v>324</v>
      </c>
      <c r="D16" s="77">
        <v>36500.0</v>
      </c>
      <c r="E16" s="77"/>
      <c r="F16" s="86"/>
      <c r="G16" s="169"/>
      <c r="H16" s="169"/>
      <c r="I16" s="77"/>
      <c r="J16" s="77"/>
      <c r="K16" s="86"/>
    </row>
    <row r="17">
      <c r="A17" s="151" t="s">
        <v>325</v>
      </c>
      <c r="B17" s="151"/>
      <c r="C17" s="77" t="s">
        <v>326</v>
      </c>
      <c r="D17" s="77"/>
      <c r="E17" s="77"/>
      <c r="F17" s="86"/>
      <c r="G17" s="169"/>
      <c r="H17" s="169"/>
      <c r="I17" s="77"/>
      <c r="J17" s="86"/>
      <c r="K17" s="86"/>
    </row>
    <row r="18">
      <c r="A18" s="151" t="s">
        <v>327</v>
      </c>
      <c r="B18" s="151"/>
      <c r="C18" s="178" t="s">
        <v>328</v>
      </c>
      <c r="D18" s="77"/>
      <c r="E18" s="77"/>
      <c r="F18" s="151"/>
      <c r="G18" s="169" t="s">
        <v>0</v>
      </c>
      <c r="H18" s="169"/>
      <c r="I18" s="77"/>
      <c r="J18" s="77"/>
      <c r="K18" s="77"/>
    </row>
    <row r="19">
      <c r="A19" s="179">
        <v>17.0</v>
      </c>
      <c r="B19" s="179"/>
      <c r="C19" s="180"/>
      <c r="D19" s="180"/>
      <c r="E19" s="180">
        <v>0.0</v>
      </c>
      <c r="F19" s="180"/>
      <c r="G19" s="180"/>
      <c r="H19" s="180" t="s">
        <v>0</v>
      </c>
      <c r="I19" s="180" t="s">
        <v>0</v>
      </c>
      <c r="J19" s="180"/>
      <c r="K19" s="180"/>
    </row>
    <row r="20">
      <c r="A20" s="151" t="s">
        <v>329</v>
      </c>
      <c r="B20" s="151"/>
      <c r="C20" s="77"/>
      <c r="D20" s="77"/>
      <c r="E20" s="77">
        <v>16500.0</v>
      </c>
      <c r="F20" s="77"/>
      <c r="G20" s="169"/>
      <c r="H20" s="169"/>
      <c r="I20" s="77"/>
      <c r="J20" s="77"/>
      <c r="K20" s="86"/>
    </row>
    <row r="21">
      <c r="A21" s="154" t="s">
        <v>330</v>
      </c>
      <c r="B21" s="154"/>
      <c r="C21" s="156"/>
      <c r="D21" s="156"/>
      <c r="E21" s="156">
        <v>20000.0</v>
      </c>
      <c r="F21" s="157"/>
      <c r="G21" s="156"/>
      <c r="H21" s="156"/>
      <c r="I21" s="156"/>
      <c r="J21" s="156"/>
      <c r="K21" s="157"/>
    </row>
    <row r="22">
      <c r="A22" s="151" t="s">
        <v>331</v>
      </c>
      <c r="B22" s="151"/>
      <c r="C22" s="86"/>
      <c r="D22" s="77">
        <v>900.0</v>
      </c>
      <c r="E22" s="77"/>
      <c r="F22" s="77"/>
      <c r="G22" s="169"/>
      <c r="H22" s="169"/>
      <c r="I22" s="77"/>
      <c r="J22" s="77"/>
      <c r="K22" s="77"/>
    </row>
    <row r="23">
      <c r="A23" s="181" t="s">
        <v>332</v>
      </c>
      <c r="B23" s="181"/>
      <c r="C23" s="182"/>
      <c r="D23" s="182">
        <f>SUM(D3:D22)</f>
        <v>79900</v>
      </c>
      <c r="E23" s="181">
        <v>36500.0</v>
      </c>
      <c r="F23" s="183">
        <f t="shared" ref="F23:G23" si="1">SUM(F3:F22)</f>
        <v>0</v>
      </c>
      <c r="G23" s="183">
        <f t="shared" si="1"/>
        <v>115000</v>
      </c>
      <c r="H23" s="184">
        <v>15000.0</v>
      </c>
      <c r="I23" s="181">
        <v>0.0</v>
      </c>
      <c r="J23" s="182">
        <f t="shared" ref="J23:K23" si="2">SUM(J3:J22)</f>
        <v>0</v>
      </c>
      <c r="K23" s="183">
        <f t="shared" si="2"/>
        <v>0</v>
      </c>
    </row>
    <row r="24">
      <c r="I24" s="13" t="s">
        <v>0</v>
      </c>
    </row>
    <row r="25">
      <c r="A25" s="185" t="s">
        <v>333</v>
      </c>
      <c r="B25" s="185"/>
      <c r="C25" s="186">
        <f>D23+E23</f>
        <v>116400</v>
      </c>
      <c r="D25" s="187" t="s">
        <v>306</v>
      </c>
      <c r="E25" s="13" t="s">
        <v>111</v>
      </c>
      <c r="I25" s="187" t="s">
        <v>0</v>
      </c>
    </row>
    <row r="27">
      <c r="D27" s="13"/>
      <c r="G27" s="13" t="s">
        <v>0</v>
      </c>
      <c r="I27" s="13" t="s">
        <v>0</v>
      </c>
    </row>
    <row r="28">
      <c r="E28" s="13" t="s">
        <v>111</v>
      </c>
      <c r="J28" s="13" t="s">
        <v>306</v>
      </c>
    </row>
    <row r="29">
      <c r="H29" s="13" t="s">
        <v>306</v>
      </c>
    </row>
    <row r="30">
      <c r="B30" s="13" t="s">
        <v>334</v>
      </c>
      <c r="D30" s="13" t="s">
        <v>335</v>
      </c>
      <c r="E30" s="13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6.29"/>
  </cols>
  <sheetData>
    <row r="2">
      <c r="I2" s="188" t="s">
        <v>336</v>
      </c>
      <c r="J2" s="16"/>
    </row>
    <row r="3">
      <c r="A3" s="17"/>
      <c r="B3" s="189" t="s">
        <v>337</v>
      </c>
      <c r="C3" s="189" t="s">
        <v>338</v>
      </c>
      <c r="D3" s="189" t="s">
        <v>339</v>
      </c>
      <c r="E3" s="189" t="s">
        <v>340</v>
      </c>
      <c r="F3" s="17"/>
      <c r="G3" s="17"/>
      <c r="H3" s="189" t="s">
        <v>341</v>
      </c>
      <c r="I3" s="189" t="s">
        <v>342</v>
      </c>
      <c r="J3" s="189" t="s">
        <v>343</v>
      </c>
      <c r="K3" s="189" t="s">
        <v>344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B4" s="190">
        <v>1.0</v>
      </c>
      <c r="C4" s="191"/>
      <c r="D4" s="191"/>
      <c r="E4" s="190" t="s">
        <v>345</v>
      </c>
      <c r="H4" s="190" t="s">
        <v>346</v>
      </c>
      <c r="I4" s="190" t="s">
        <v>345</v>
      </c>
      <c r="J4" s="190" t="s">
        <v>347</v>
      </c>
      <c r="K4" s="190" t="s">
        <v>348</v>
      </c>
    </row>
    <row r="5">
      <c r="B5" s="49">
        <v>2.0</v>
      </c>
      <c r="C5" s="53"/>
      <c r="D5" s="53"/>
      <c r="E5" s="49" t="s">
        <v>349</v>
      </c>
      <c r="H5" s="49" t="s">
        <v>350</v>
      </c>
      <c r="I5" s="49" t="s">
        <v>349</v>
      </c>
      <c r="J5" s="49" t="s">
        <v>347</v>
      </c>
      <c r="K5" s="49" t="s">
        <v>348</v>
      </c>
    </row>
    <row r="6">
      <c r="B6" s="49">
        <v>3.0</v>
      </c>
      <c r="C6" s="53"/>
      <c r="D6" s="53"/>
      <c r="E6" s="49" t="s">
        <v>351</v>
      </c>
      <c r="H6" s="49" t="s">
        <v>352</v>
      </c>
      <c r="I6" s="49" t="s">
        <v>351</v>
      </c>
      <c r="J6" s="49" t="s">
        <v>347</v>
      </c>
      <c r="K6" s="49" t="s">
        <v>348</v>
      </c>
    </row>
    <row r="7">
      <c r="B7" s="49">
        <v>4.0</v>
      </c>
      <c r="C7" s="53"/>
      <c r="D7" s="53"/>
      <c r="E7" s="49" t="s">
        <v>353</v>
      </c>
      <c r="H7" s="49" t="s">
        <v>354</v>
      </c>
      <c r="I7" s="49" t="s">
        <v>353</v>
      </c>
      <c r="J7" s="49" t="s">
        <v>347</v>
      </c>
      <c r="K7" s="49" t="s">
        <v>348</v>
      </c>
    </row>
    <row r="8">
      <c r="B8" s="49">
        <v>5.0</v>
      </c>
      <c r="C8" s="53"/>
      <c r="D8" s="53"/>
      <c r="E8" s="49" t="s">
        <v>355</v>
      </c>
      <c r="H8" s="49" t="s">
        <v>356</v>
      </c>
      <c r="I8" s="49" t="s">
        <v>355</v>
      </c>
      <c r="J8" s="49" t="s">
        <v>347</v>
      </c>
      <c r="K8" s="49" t="s">
        <v>348</v>
      </c>
    </row>
    <row r="9">
      <c r="B9" s="49">
        <v>6.0</v>
      </c>
      <c r="C9" s="53"/>
      <c r="D9" s="53"/>
      <c r="E9" s="53"/>
      <c r="H9" s="49" t="s">
        <v>357</v>
      </c>
      <c r="I9" s="53"/>
      <c r="J9" s="49" t="s">
        <v>347</v>
      </c>
      <c r="K9" s="49" t="s">
        <v>348</v>
      </c>
    </row>
    <row r="10">
      <c r="B10" s="49">
        <v>7.0</v>
      </c>
      <c r="C10" s="53"/>
      <c r="D10" s="53"/>
      <c r="E10" s="49" t="s">
        <v>358</v>
      </c>
      <c r="H10" s="49" t="s">
        <v>359</v>
      </c>
      <c r="I10" s="49" t="s">
        <v>358</v>
      </c>
      <c r="J10" s="49" t="s">
        <v>347</v>
      </c>
      <c r="K10" s="49" t="s">
        <v>348</v>
      </c>
    </row>
    <row r="11">
      <c r="B11" s="49">
        <v>8.0</v>
      </c>
      <c r="C11" s="53"/>
      <c r="D11" s="53"/>
      <c r="E11" s="49" t="s">
        <v>360</v>
      </c>
      <c r="H11" s="49" t="s">
        <v>361</v>
      </c>
      <c r="I11" s="49" t="s">
        <v>360</v>
      </c>
      <c r="J11" s="49" t="s">
        <v>347</v>
      </c>
      <c r="K11" s="49" t="s">
        <v>348</v>
      </c>
    </row>
    <row r="12">
      <c r="B12" s="49">
        <v>9.0</v>
      </c>
      <c r="C12" s="53"/>
      <c r="D12" s="53"/>
      <c r="E12" s="49" t="s">
        <v>351</v>
      </c>
      <c r="H12" s="49" t="s">
        <v>362</v>
      </c>
      <c r="I12" s="49" t="s">
        <v>351</v>
      </c>
      <c r="J12" s="49" t="s">
        <v>347</v>
      </c>
      <c r="K12" s="49" t="s">
        <v>348</v>
      </c>
    </row>
    <row r="13">
      <c r="B13" s="49">
        <v>10.0</v>
      </c>
      <c r="C13" s="53"/>
      <c r="D13" s="53"/>
      <c r="E13" s="49" t="s">
        <v>360</v>
      </c>
      <c r="H13" s="49" t="s">
        <v>363</v>
      </c>
      <c r="I13" s="49" t="s">
        <v>360</v>
      </c>
      <c r="J13" s="49" t="s">
        <v>347</v>
      </c>
      <c r="K13" s="49" t="s">
        <v>348</v>
      </c>
    </row>
    <row r="14">
      <c r="B14" s="49">
        <v>11.0</v>
      </c>
      <c r="C14" s="53"/>
      <c r="D14" s="53"/>
      <c r="E14" s="49" t="s">
        <v>364</v>
      </c>
      <c r="H14" s="49" t="s">
        <v>365</v>
      </c>
      <c r="I14" s="49" t="s">
        <v>364</v>
      </c>
      <c r="J14" s="49" t="s">
        <v>347</v>
      </c>
      <c r="K14" s="49" t="s">
        <v>348</v>
      </c>
    </row>
    <row r="15">
      <c r="B15" s="49">
        <v>12.0</v>
      </c>
      <c r="C15" s="53"/>
      <c r="D15" s="53"/>
      <c r="E15" s="49" t="s">
        <v>366</v>
      </c>
      <c r="H15" s="49" t="s">
        <v>367</v>
      </c>
      <c r="I15" s="49" t="s">
        <v>366</v>
      </c>
      <c r="J15" s="49" t="s">
        <v>347</v>
      </c>
      <c r="K15" s="49" t="s">
        <v>348</v>
      </c>
    </row>
    <row r="16">
      <c r="B16" s="49">
        <v>13.0</v>
      </c>
      <c r="C16" s="53"/>
      <c r="D16" s="53"/>
      <c r="E16" s="49" t="s">
        <v>364</v>
      </c>
      <c r="H16" s="49" t="s">
        <v>368</v>
      </c>
      <c r="I16" s="49" t="s">
        <v>364</v>
      </c>
      <c r="J16" s="49" t="s">
        <v>347</v>
      </c>
      <c r="K16" s="49" t="s">
        <v>348</v>
      </c>
    </row>
    <row r="17">
      <c r="B17" s="49">
        <v>14.0</v>
      </c>
      <c r="C17" s="53"/>
      <c r="D17" s="53"/>
      <c r="E17" s="49" t="s">
        <v>369</v>
      </c>
      <c r="H17" s="49" t="s">
        <v>370</v>
      </c>
      <c r="I17" s="49" t="s">
        <v>369</v>
      </c>
      <c r="J17" s="49" t="s">
        <v>347</v>
      </c>
      <c r="K17" s="49" t="s">
        <v>348</v>
      </c>
    </row>
    <row r="18">
      <c r="B18" s="49">
        <v>15.0</v>
      </c>
      <c r="C18" s="53"/>
      <c r="D18" s="53"/>
      <c r="E18" s="53"/>
      <c r="H18" s="49" t="s">
        <v>371</v>
      </c>
      <c r="I18" s="53"/>
      <c r="J18" s="49" t="s">
        <v>347</v>
      </c>
      <c r="K18" s="49" t="s">
        <v>348</v>
      </c>
    </row>
    <row r="19">
      <c r="B19" s="49">
        <v>16.0</v>
      </c>
      <c r="C19" s="53"/>
      <c r="D19" s="53"/>
      <c r="E19" s="49" t="s">
        <v>372</v>
      </c>
      <c r="H19" s="49" t="s">
        <v>373</v>
      </c>
      <c r="I19" s="49" t="s">
        <v>372</v>
      </c>
      <c r="J19" s="49" t="s">
        <v>347</v>
      </c>
      <c r="K19" s="49" t="s">
        <v>348</v>
      </c>
    </row>
    <row r="20">
      <c r="B20" s="49">
        <v>17.0</v>
      </c>
      <c r="C20" s="53"/>
      <c r="D20" s="53"/>
      <c r="E20" s="49" t="s">
        <v>374</v>
      </c>
      <c r="H20" s="49" t="s">
        <v>375</v>
      </c>
      <c r="I20" s="49" t="s">
        <v>374</v>
      </c>
      <c r="J20" s="49" t="s">
        <v>347</v>
      </c>
      <c r="K20" s="49" t="s">
        <v>348</v>
      </c>
    </row>
    <row r="21">
      <c r="B21" s="49">
        <v>18.0</v>
      </c>
      <c r="C21" s="53"/>
      <c r="D21" s="53"/>
      <c r="E21" s="49" t="s">
        <v>376</v>
      </c>
      <c r="H21" s="49" t="s">
        <v>377</v>
      </c>
      <c r="I21" s="49" t="s">
        <v>376</v>
      </c>
      <c r="J21" s="49" t="s">
        <v>347</v>
      </c>
      <c r="K21" s="49" t="s">
        <v>348</v>
      </c>
    </row>
    <row r="24">
      <c r="E24" s="192">
        <f>SUM(E4:E23)</f>
        <v>0</v>
      </c>
    </row>
  </sheetData>
  <mergeCells count="1">
    <mergeCell ref="I2:J2"/>
  </mergeCells>
  <drawing r:id="rId1"/>
</worksheet>
</file>