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DE EXISTENCIAS" sheetId="1" r:id="rId4"/>
    <sheet state="visible" name="ACEITE " sheetId="2" r:id="rId5"/>
    <sheet state="visible" name="COMBUSTOLEO " sheetId="3" r:id="rId6"/>
    <sheet state="visible" name="MEZCLADO" sheetId="4" r:id="rId7"/>
    <sheet state="visible" name="BIODIESE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705">
      <text>
        <t xml:space="preserve">Se produjeron 61000 lt 3 quedaron en manguera y tubos y 8000 lt fueron purgados y evaporados
	-EUSTOLIA GASTELUM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1">
      <text>
        <t xml:space="preserve">EN ESPERA DE TICKETS PARA CONFIRMAR LITROS.
	-EUS GASTELUM</t>
      </text>
    </comment>
  </commentList>
</comments>
</file>

<file path=xl/sharedStrings.xml><?xml version="1.0" encoding="utf-8"?>
<sst xmlns="http://schemas.openxmlformats.org/spreadsheetml/2006/main" count="2920" uniqueCount="723">
  <si>
    <t xml:space="preserve"> </t>
  </si>
  <si>
    <t xml:space="preserve">CONCEPTO </t>
  </si>
  <si>
    <t>LTS</t>
  </si>
  <si>
    <t>ACEITE</t>
  </si>
  <si>
    <t>MEZCLADO</t>
  </si>
  <si>
    <t>BIODIESEL</t>
  </si>
  <si>
    <t>COMBUSTOLEO</t>
  </si>
  <si>
    <t>Ç</t>
  </si>
  <si>
    <t>MOVIMIENTOS SEPTIEMBRE 2023 - MARZO 2024</t>
  </si>
  <si>
    <t>FECHA</t>
  </si>
  <si>
    <t>MOVIMIENTO</t>
  </si>
  <si>
    <t>REMICION EDUARDO</t>
  </si>
  <si>
    <t>REMISION</t>
  </si>
  <si>
    <t>DESCRIPCION</t>
  </si>
  <si>
    <t>FACTURA</t>
  </si>
  <si>
    <t>ENTRADA</t>
  </si>
  <si>
    <t>SALIDA</t>
  </si>
  <si>
    <t>STOCK</t>
  </si>
  <si>
    <t>AUDITORIA</t>
  </si>
  <si>
    <t>ACEITE CRUDO(Inluye pipa 33608, rem 137)</t>
  </si>
  <si>
    <t>DESHIDRATADO</t>
  </si>
  <si>
    <t>RECOLECCION PETROQUIMICOS, aceite crudo</t>
  </si>
  <si>
    <t>ACEITE DESHIDRATADO DE TK5 PARA QUEMADORES  R1</t>
  </si>
  <si>
    <t>SE ENTREGO ACEITE DESHIDRATADO A TEKTON DEL TK6</t>
  </si>
  <si>
    <t>ACEITE DESHIDRATATDO DE TK5 PARA QUEMADORES R1</t>
  </si>
  <si>
    <t>SE MOVIO ACEITE DESHIDRATADO DE PIPA #19 A TK5</t>
  </si>
  <si>
    <t>ENTRO ACEITE DESHIDRATADO DE PIPA #19 A TK5</t>
  </si>
  <si>
    <t>MOV. INTERNO EL ACEITE DESHITADO SE MEZCLO CON COMBUSTOLOE, EL ACEITE DESHIDRATADO AHORA ES MEZCLA</t>
  </si>
  <si>
    <t>salida</t>
  </si>
  <si>
    <t xml:space="preserve">salida full pipa 30000 lts pipa 8 </t>
  </si>
  <si>
    <t>ESTAS SALIDAS SE VAN A REGISTRAR EN EL FORMATO DE MEZCLA CON SALIDA PARA CEMEX OPERADOR RAMON ZAGASTA</t>
  </si>
  <si>
    <t>salida full pipa 43000 lts pipa 19</t>
  </si>
  <si>
    <t>DESCARGA ACEITE CRUDO JUAN CARLOS A TK3</t>
  </si>
  <si>
    <t>MOV INTERNO, deshidratado DE R1 A TK5</t>
  </si>
  <si>
    <t xml:space="preserve">MOV INTERNO, deshidratado ENTRO A TK5 </t>
  </si>
  <si>
    <t>PERDIDA PROCESO R1</t>
  </si>
  <si>
    <t>PROCESO</t>
  </si>
  <si>
    <t>DESCARGA ACEITE CRUDO A R1 PROVEEDOR ARNOLD</t>
  </si>
  <si>
    <t xml:space="preserve">ACEITE DESHIDRATADO DE TK5 PARA QUEMADORES </t>
  </si>
  <si>
    <t>ACEITE DESHIDRATADO DE TK5 PARA ENTREGA TEKTON</t>
  </si>
  <si>
    <t>MOV INTERNO, SE MOVIO ACEITE CRUDO DE TK3 A R1</t>
  </si>
  <si>
    <t>MOV INTERNO, ENTRO ACEITE CRUDO A R1 DEL TK3</t>
  </si>
  <si>
    <t>MOV. INTERNO SALE ACEITE DE TK6 A PIPA #10</t>
  </si>
  <si>
    <t>MOV. INTERNO SALE ACEITE DE TK5 A PIPA #10</t>
  </si>
  <si>
    <t>DESCARGA ACEITE CRUDO RECOLECCION SAINZ A TK3</t>
  </si>
  <si>
    <t>DESCARGA ACEITE CRUDO A TK3 JUAN CARLOS</t>
  </si>
  <si>
    <t>MOV. INTERNO SE PASA ACEITE DESHIDRATADO DEL TK5 AL TK2 PARA HACER UNA MEZCLA CON COMBUSTOLEO</t>
  </si>
  <si>
    <t xml:space="preserve">SE ENTREGO ACEITE DESHIDRATADO A TEKTON DEL TK5 </t>
  </si>
  <si>
    <t>DESCARGA ACEITE CRUDO A TK3 RECOLECCION SAINZ</t>
  </si>
  <si>
    <t>JUAN CARLOS E</t>
  </si>
  <si>
    <t>ENTRAGE EN CEMEX POLLITO JESUS JAIME, SE ENTREGA MEZCLA ACEITE DESHIDRATADO DEL TK5 Y BIODIESEL</t>
  </si>
  <si>
    <t>ACEITE CRUDO DESCARGADO A R1. ORIGEN MAZATLAN-CULIACAN</t>
  </si>
  <si>
    <t>SERGIO ZAYAS</t>
  </si>
  <si>
    <t>MOV. INTERNO</t>
  </si>
  <si>
    <t>SE USO ACEITE DESHIDRATADO DEL TK5 PARA QUEMADORES</t>
  </si>
  <si>
    <t>SE USO ACEITE DESHIDRATADO DEL TK5 PARA TEKTON</t>
  </si>
  <si>
    <t>OLIVER S.</t>
  </si>
  <si>
    <t>SE UTILIZO ACEITE DESHIDRATADO DEL TK2 PARA MEZCLARLO A LA PIPA #8 PREPARADO PARA CEMEX</t>
  </si>
  <si>
    <t xml:space="preserve">SALIDA </t>
  </si>
  <si>
    <t xml:space="preserve">PERDIDA PROCESO #1   R1 </t>
  </si>
  <si>
    <t>ACEITE CRUDO DE MAGDALENA SE DESCARGO A R1</t>
  </si>
  <si>
    <t>JESUS JAIME</t>
  </si>
  <si>
    <t>SE USO ACEITE DESHIDRATADO DEL TK6 PARA QUEMADORES</t>
  </si>
  <si>
    <t>PERDIDA PROCESO #2 R1</t>
  </si>
  <si>
    <t>ACEITE CRUDO DE CULIACAN SE DESCARGO A R1</t>
  </si>
  <si>
    <t>RAMON ZAGASTA</t>
  </si>
  <si>
    <t>DESCARGA ACEITE CRUDO A TK3 PETROQUIMICOS</t>
  </si>
  <si>
    <t>PURGA AGUA LIBRE ACEITE TK3</t>
  </si>
  <si>
    <t>PERDIDA PROCESO #3 R1</t>
  </si>
  <si>
    <t>SE UTILIZO ACEITE DESHIDRATADO DE TK5 PARA MEZCLA PIPA #9 DEL FULL</t>
  </si>
  <si>
    <t>SE UTILIZO ACEITE DESHIDRATADO DE TK6 PARA MEZCLA PIPA #8 DEL FULL</t>
  </si>
  <si>
    <t>GUILLERMO MARTINEZ</t>
  </si>
  <si>
    <t>SE UTILIZO ACEITE DESHIDRATADO DEL TK6 PARA QUEMADORES</t>
  </si>
  <si>
    <t>PERDIDA PROCESO #4 R1</t>
  </si>
  <si>
    <t xml:space="preserve">SE ENTREGO ACEITE DESHIDRATADO A TEKTON DEL TK6 </t>
  </si>
  <si>
    <t>SE UTILIZO ACEITE DESHIDRATADO DEL R1 PARA CARGAR PIPA #19 ENTREGA EN CEMEX</t>
  </si>
  <si>
    <t>GUILERMO MARTINEZ</t>
  </si>
  <si>
    <t>SE UTILIZO ACEITE DESHIDRATADO DEL TK6 PARA CARGAR PIPA #9 ENTREGA EN CEMEX</t>
  </si>
  <si>
    <t>JUAN CARLOS</t>
  </si>
  <si>
    <t>ACEITE CRUDO SARIPASA</t>
  </si>
  <si>
    <t>JESUS OROZCO</t>
  </si>
  <si>
    <t>SE UTILIZO ACEITE DESHIDRATADO DE TK5 PARA QUEMADORES</t>
  </si>
  <si>
    <t xml:space="preserve">ACEITE CRUDO DE CULIACAN RECOLECCION SE DESCARGARA A R1 PARA PROCESO </t>
  </si>
  <si>
    <t>PERDIDA PROCESO #5 R1</t>
  </si>
  <si>
    <t>PERDIDA PROCESO #6 R1</t>
  </si>
  <si>
    <t>ACEITE CRUDO DE MAGDALENA NO SE DESCARGO SIGUE EN PIPA #19</t>
  </si>
  <si>
    <t>FALTA PURGAR AGUA LIBRE, SON LITROS APROXIMADOS QUE DIO EL PESO DE LA BASCULA</t>
  </si>
  <si>
    <t xml:space="preserve">ACEITE CRUDO DE CULIACAN NO SE DESCARGO SIGUE EN PIPA #10 </t>
  </si>
  <si>
    <t>RAMON SAGASTA</t>
  </si>
  <si>
    <t>VICTOR SAINZ</t>
  </si>
  <si>
    <t>SE UTILIZO ACEITE DESHIDRATADO DEL TK5 PARA HACER MEZCLA EN PIPA BLANCA</t>
  </si>
  <si>
    <t>SE UTILIZO ACEITE DESHIDRATADO PARA HACER MEZCLA EN PIPA FULL #9</t>
  </si>
  <si>
    <t>ARTURO HIGUERA</t>
  </si>
  <si>
    <t>SE UTILIZO ACEITE DESHIDRATADO DE TK5 PARA HACER MEZCLA EN PIPA #8</t>
  </si>
  <si>
    <t>SE UTILIZO ACEITE DESHIDRATADO DE TK5 PARA CARGAR PIPA #10 PANSON</t>
  </si>
  <si>
    <t>ACEITE DESHIDRATADO DE TK5 SE UTILIZO PARA CARGAR PIPA CEMEX</t>
  </si>
  <si>
    <t>PERDIDA PROCESO #8 R1 ACEITE CRUDO</t>
  </si>
  <si>
    <t>PIPA CULIACAN ACEITE CRUDO</t>
  </si>
  <si>
    <t>SERGIO</t>
  </si>
  <si>
    <t>ACEITE RECUPERADO DE PURGAS</t>
  </si>
  <si>
    <t>SE UTILIZO PRODUCTO PARA MEZCLA ENTREGA CEMEX</t>
  </si>
  <si>
    <t>RAMIRO</t>
  </si>
  <si>
    <t>QUEMADOR DE R3</t>
  </si>
  <si>
    <t>PERDIDA PROCESO #9 R1 ACEITE CRUDO0</t>
  </si>
  <si>
    <t xml:space="preserve">SE UTILIZO ACEITE DESHIDRATADO PARA HACER MEZCLA EN PIPA #20 </t>
  </si>
  <si>
    <t>ACEITE CRUDO MAGDALENA</t>
  </si>
  <si>
    <t>ACEITE CRUDO CAJA SECA CFE EMPALME</t>
  </si>
  <si>
    <t>SE MEZCLO ACEITE CRUDO DE MAGDALENA PARA ENTREGA EN CEMEX</t>
  </si>
  <si>
    <t>PERDIDA ACEITE DESHIDRATADO. ACCIDENTE FRONTIER</t>
  </si>
  <si>
    <t>RUBEN LOPEZ</t>
  </si>
  <si>
    <t>PIPA CULIACAN ACEITE CRUDO SARIPASA</t>
  </si>
  <si>
    <t>SE UTILIZO ACEITE DE MAGADALENA TK2 PARA HACER MEZCLA PIPA CEMEX</t>
  </si>
  <si>
    <t>PERDIDA PROCESO #10 R1</t>
  </si>
  <si>
    <t>PIPA SE MANDO PARA PLANTA TECATE</t>
  </si>
  <si>
    <t>RICARDO AMADOR</t>
  </si>
  <si>
    <t>SE UTILIZO ACEITE DESHIDRATADO DE TK5 PARA QUEMADOR R3</t>
  </si>
  <si>
    <t>PIPA CULIACAN TACO/ANDRES</t>
  </si>
  <si>
    <t>JAIME ARIEL</t>
  </si>
  <si>
    <t>SE UTILIZO ACEITE DESHIDRATADO PARA RELLENAR TOTES DE R1</t>
  </si>
  <si>
    <t>RELLENO QUEMADOR R3</t>
  </si>
  <si>
    <t>SE UTILIZO ACEITE DESHIDRATADO DE TK5 PARA QUEMADORES R1</t>
  </si>
  <si>
    <t>PERDIDA PROCESO R1 #11</t>
  </si>
  <si>
    <t>SE UTILIZO ACEITE DESHIDRATADO DE TK5 PARA CARGAR PIPA #19 PARA CEMEX</t>
  </si>
  <si>
    <t>GUILLERMO MTZ</t>
  </si>
  <si>
    <t>SE UTILIZO ACEITE DESHIDRATADO PARA PREPARAR MEZCLA ENTREGA PENDIENTE CEMEX</t>
  </si>
  <si>
    <t>SE UTILIZO ACEITE DESHIDRATADO PARA HACER MEZCLA EN PIPA PARA CEMEX</t>
  </si>
  <si>
    <t>RAMIRO COTA</t>
  </si>
  <si>
    <t>ACEITE RECOLECCION CULIACAN</t>
  </si>
  <si>
    <t>SE UTILIZO ACEITE CRUDO DE TK3 PARA MEZCLA PIPA BLANCA PARA CEMEX</t>
  </si>
  <si>
    <t xml:space="preserve">PERDIDA PROCESO R1 #12 DE 41,147 LTS  LA PERDIDA FUE 25.3% </t>
  </si>
  <si>
    <t>ACEITE MAGDALENA</t>
  </si>
  <si>
    <t>SE UTILIZO ACEITE DESHIDRATADO PARA MEZCLA PIPA CEMEX</t>
  </si>
  <si>
    <t>SE UTILIZCO PIPA PARA MEZCLA CEMEX</t>
  </si>
  <si>
    <t>ACEITE PLANTA TECATE</t>
  </si>
  <si>
    <t>ROBERTO HERNANDEZ</t>
  </si>
  <si>
    <t>DESCARGA DE ACEITE CRUDO A TK3 PETROQUIMICOS</t>
  </si>
  <si>
    <t xml:space="preserve">   </t>
  </si>
  <si>
    <t>SE UTILIZO ACEITE DESHIDRATADO PARA HACER MEZCLA EN PIPA BLANCA MICH. ENTREGA CEMEX PENDIENTE</t>
  </si>
  <si>
    <t>SE UTILIZO ACEITE DESHIDRATADO PARA HACER MEZCLA EN PIPA #9 DEL FULL ENTREGA CEMEX PENDIENTE</t>
  </si>
  <si>
    <t>ACEITE CRUDO DE RECOLECCION CULIACAN</t>
  </si>
  <si>
    <t>ACEITE CRUDO DE SARIPASA</t>
  </si>
  <si>
    <t>OLIVER S</t>
  </si>
  <si>
    <t>SE UTILIZO ACEITE DESHIDRATADO DE TK5 PARA HACER MEZCLA EN PIPA #9. PREPARANDO PARA ENTREGA CEMEX</t>
  </si>
  <si>
    <t>PERDIDA PROCESO #14 R1 12.8% PERDIDA</t>
  </si>
  <si>
    <t>PERDIDA PROCESO #15 R1</t>
  </si>
  <si>
    <t>DESCARGA ACEITE CRUDO A TK2 PETROQUIMICOS</t>
  </si>
  <si>
    <t>DESCARGA DE ACEITE CRUDO A CONICO RECOLECCION SAINZ</t>
  </si>
  <si>
    <t>JONATHAN SAINZ</t>
  </si>
  <si>
    <t>DESCARGA DE ACEITE CRUDO A TK2 RECOLECCION SAINZ</t>
  </si>
  <si>
    <t>ACEITE DESHIDRATADO DE TK5, SALIO PARA PLANTA LA PAZ</t>
  </si>
  <si>
    <t>JUAN CARLOS E.</t>
  </si>
  <si>
    <t xml:space="preserve">  </t>
  </si>
  <si>
    <t>PERDIDA PROCESO #16 R1</t>
  </si>
  <si>
    <t>PERDIDA PROCESO #17 R1</t>
  </si>
  <si>
    <t>ACEITE CRUDO DE MAGDALENA .</t>
  </si>
  <si>
    <t xml:space="preserve">SE ENTREGO ACEITE DESHIDRATADO A TEKTON DEL TK3 </t>
  </si>
  <si>
    <t>SE RELLENO TK PARA QUEMADOR DE R3 CON ACEITE DESHIDRATADO</t>
  </si>
  <si>
    <t>ACEITE CRUDO RECOLECCION CULIACAN</t>
  </si>
  <si>
    <t>ACEITE DESHIDRATADO PARA LA PAZ</t>
  </si>
  <si>
    <t>PERDIDA PROCESO R1 #18</t>
  </si>
  <si>
    <t>DESCARGA ACEITE CRUDO A R1 PETROQUIMICOS</t>
  </si>
  <si>
    <t>DESCARGA ACEITE CRUDO A CONICO  PETROQUIMICOS</t>
  </si>
  <si>
    <t>RECOLECCION CULIACAN</t>
  </si>
  <si>
    <t>PERDIDA PROCESO R1 #19</t>
  </si>
  <si>
    <t>SE UTILIZO ACEITE DESHIDRATADO PARA HACER MEZCLA EN PIPA #20 PROGRAMADA PARA ENTREGA CEMEX</t>
  </si>
  <si>
    <t>SE UTILIZO ACEITE DESHIDRATADO PARA HACER MEZCLA EN PIPA #10 PROGRAMADA PARA ENTREGA CEMEX</t>
  </si>
  <si>
    <t>ALFREDO GARCIA</t>
  </si>
  <si>
    <t>ACEITE SARIPASA CULIACAN</t>
  </si>
  <si>
    <t>PERDIDA PROCESO R1 #20</t>
  </si>
  <si>
    <t>PIPA ACEITE MAGDALENA</t>
  </si>
  <si>
    <t>PERDIDA PRCESO R1 #21</t>
  </si>
  <si>
    <t>PROCESOS</t>
  </si>
  <si>
    <t xml:space="preserve">SE UTILIZO PRODUCTO PARA PREPARAR MEZCLA EN R1  PIPA #1 DE FULL </t>
  </si>
  <si>
    <t>SE LE DA SALIDA EN FORMATO ACEITE Y ENTRADA AL FORMATO DE MEZCLA</t>
  </si>
  <si>
    <t>RICARDO GRACIA</t>
  </si>
  <si>
    <t>SE UTILIZO PRODUCTO PARA PREPARAR MEZCLA EN R1  PIPA  #2 DE FULL</t>
  </si>
  <si>
    <t>PERDIDA PRCESO R1 #22</t>
  </si>
  <si>
    <t>PERDIDA PRCESO R1 #23</t>
  </si>
  <si>
    <t xml:space="preserve">SE UTILIZO ACEITE DESHIDRATADO DE R1, PARA HACER MEZCLA EN PIPA #20 </t>
  </si>
  <si>
    <t>SE LE DA SALIDA EN FORMATO COMBUSTOLEO Y ENTRADA AL FORMATO DE MEZCLA</t>
  </si>
  <si>
    <t>PERDIDA PROCESO R1 #24</t>
  </si>
  <si>
    <t>17/02</t>
  </si>
  <si>
    <t>19/02</t>
  </si>
  <si>
    <t xml:space="preserve">SE UTILIZO ACEITE DESHIDRATADO PARA HACER MEZCLA EN R1 </t>
  </si>
  <si>
    <t>JOSE HILARIO</t>
  </si>
  <si>
    <t>SALIO PIPA LALO DESTINO PLANTA TECATE</t>
  </si>
  <si>
    <t>ELVER</t>
  </si>
  <si>
    <t>ACEITE DESHIDRATADO CON DESTINO A PLANTA TECATE</t>
  </si>
  <si>
    <t>SARIPASA CULIACAN</t>
  </si>
  <si>
    <t>PERDIDA PROCESO R1 #25</t>
  </si>
  <si>
    <t>ACEITE UTILIZADO PARA HACER MEZCLA EN PIPAS CEMEX</t>
  </si>
  <si>
    <t>SERGIO ZAYAS Y JESUS SILVA</t>
  </si>
  <si>
    <t>PERDIDA PROCESO R1 #26</t>
  </si>
  <si>
    <t>SALIDA ACEITE DESHIDRATADO EN PIPA LALO DESTINO PLANTA TECATE</t>
  </si>
  <si>
    <t xml:space="preserve">SE CARGO PIPA BLANCA PARA TIJUANA </t>
  </si>
  <si>
    <t xml:space="preserve">JOSE ANTONIO </t>
  </si>
  <si>
    <t>PERDIDA PR0OCESO R1 #27</t>
  </si>
  <si>
    <t>SE UTILIZO ACEITE DESHIDRATADO DE R1 PARA HACER MEZCLA EN PIPA CEMEX</t>
  </si>
  <si>
    <t>SE ENTREGO ACEITE DESHIDRATADO A TEKTON DEL R1</t>
  </si>
  <si>
    <t>JULIO MUNGUIA</t>
  </si>
  <si>
    <t>SE UTILIZO ACEITE DESHIDRATADO PARA HACER MEZCLA PARA CEMEX SEGUNDA PIPA DEL FULL</t>
  </si>
  <si>
    <t>JESUS SILVA</t>
  </si>
  <si>
    <t>PERDIDA PROCESO R1 #28</t>
  </si>
  <si>
    <t>SE UTILIZO ACEITE DESHIDRATADO PARA HACER MEZCLA EN PIPA #10 PARA CEMEX</t>
  </si>
  <si>
    <t>SE UTILIZO ACEITE DESHIDRATADO PARA HACER MEZCLA EN PIPA #8 PARA CEMEX</t>
  </si>
  <si>
    <t>CANCELADA</t>
  </si>
  <si>
    <t>SE UTILIZO ACEITE PARA HACER MEZCLA EN PIPA FULL #8 PARA CEMEX TORREN</t>
  </si>
  <si>
    <t>CANCELADA REGRESO FULL</t>
  </si>
  <si>
    <t xml:space="preserve">SE PASO </t>
  </si>
  <si>
    <t>SE UTILIZO ACEITE PARA HACER MEZCLA EN PIPA FULL #9 PARA CEMEX TORREN</t>
  </si>
  <si>
    <t>PERDIDA PROCESO R1 #29</t>
  </si>
  <si>
    <t>SE ENTREGO ACEITE DESHIDRATADO A BLADIMIR</t>
  </si>
  <si>
    <t xml:space="preserve">BLADIMIR </t>
  </si>
  <si>
    <t>SALIDA ACEITE DESHIDRATADO PARA PIPA CEMEX SEGUNDA PIPA DEL FULL</t>
  </si>
  <si>
    <t>RICARDO DURON</t>
  </si>
  <si>
    <t>PERDIDA PROCESO R1 #30</t>
  </si>
  <si>
    <t>DESCARGA ACEITE CRUDO A TOTES PETROQUIMICOS</t>
  </si>
  <si>
    <t>ARTURO H.</t>
  </si>
  <si>
    <t>JESUS URIAS</t>
  </si>
  <si>
    <t>PERDIDA PROCESO R1 #31</t>
  </si>
  <si>
    <t>DESCARGA ACEITE CRUDO A TK7 PETROQUIMICOS</t>
  </si>
  <si>
    <t>ACEITE CRUDO SARIPASA CULIACAN</t>
  </si>
  <si>
    <t>SE UTILIZO ACEITE DESHIDRATADO DE TK5 PARA HACER MEZCLA EN R1 CON ACEITE DE PIPA FULL</t>
  </si>
  <si>
    <t>SERGIO VEGA</t>
  </si>
  <si>
    <t>R0002136</t>
  </si>
  <si>
    <t>EDUARDO DUARTE</t>
  </si>
  <si>
    <t>R0002138</t>
  </si>
  <si>
    <t>TRASIEGO DE ACEITE DESHIDRATADO DE PLANTA OBREGON A PLANTA TECATE</t>
  </si>
  <si>
    <t>OMAR ALONSO H.</t>
  </si>
  <si>
    <t>R0002152</t>
  </si>
  <si>
    <t>DESCARGA ACEITE CRUDO A TK5 PETROQUIMICOS</t>
  </si>
  <si>
    <t>SE UTILIZO ACEITE DESHIDRATADO DE TK5 PARA LLENAR TK QUEMADOR R3</t>
  </si>
  <si>
    <t>SE UTILIZO ACEITE DESHIDRATADO DE TK5 Y PIPA EDUARDO PARA REALIZAR MEZCLA EN PIPA #12 PARA ENTREGA EN CEMEX</t>
  </si>
  <si>
    <t>PERDIDA PROCESO R1 #32</t>
  </si>
  <si>
    <t xml:space="preserve">SE UTILIZO ACEITE DESHIDRATADO DE TK5PARA HACER PRUEBA EN YESERA NAVOJOA </t>
  </si>
  <si>
    <t>SE UTILIZO ACEITE DESHIDRATADO DE TK5 PARA HACER PRUEBA EN ASFALTERA (CLIENTE EDUARDO)</t>
  </si>
  <si>
    <t>SE UTILIZO ACEITE DESHIDRATADO DE R1 PARA CARGAR PIPA CEMEX  YAQUI</t>
  </si>
  <si>
    <t>R0002153</t>
  </si>
  <si>
    <t>ACEITE CRUDO DE MAGDALENA LLEGO EN PIPA #10</t>
  </si>
  <si>
    <t>R0002140</t>
  </si>
  <si>
    <t xml:space="preserve">SE UTILIZO ACEITE DESHIDRATADO DE TK5 PARA QUEMADOR R3 </t>
  </si>
  <si>
    <t>PERDIDA PROCESO R1 #33</t>
  </si>
  <si>
    <t>R0002141</t>
  </si>
  <si>
    <t>SE UTILIZO ACEITE DESHIDRATADO DE R1  PARA CARGAR PIPA YINSA NAVOJOA</t>
  </si>
  <si>
    <t>RAMSES</t>
  </si>
  <si>
    <t>R0002142</t>
  </si>
  <si>
    <t>INTERNO</t>
  </si>
  <si>
    <t>PERDIDA PROCESO R1 #34</t>
  </si>
  <si>
    <t>ACEITE CRUDO DE CFE EMPALME CAJA SECA</t>
  </si>
  <si>
    <t>PERDIDA PROCESO R1 #35</t>
  </si>
  <si>
    <t>ENTRADA DE ACEITE CRUDO SARIPASA 36,618 Y RECOLECCION CULIACAN 7,012</t>
  </si>
  <si>
    <t>ARTURO H,</t>
  </si>
  <si>
    <t>R0002143</t>
  </si>
  <si>
    <t>R0002144</t>
  </si>
  <si>
    <t>R0002145</t>
  </si>
  <si>
    <t>SE UTILIZO ACEITE DESHIDRATADO DE R1 Y TK5  PARA CARGAR PIPA YINSA NAVOJOA</t>
  </si>
  <si>
    <t>LEONARDO MENDOZA</t>
  </si>
  <si>
    <t>ACEITE DESHIDRATADO PARA PRO AMBIENTE TORREON</t>
  </si>
  <si>
    <t>R0002146</t>
  </si>
  <si>
    <t>PERDIDA PROCESO R1 #36</t>
  </si>
  <si>
    <t>SE UTILIZO ACEITE DESHIDRATADO DE R1 PARA HACER MEZCLA EN PIPA #10 CLIENTE CEMEX HMO.</t>
  </si>
  <si>
    <t>SE UTILIZO ACEITE DESHIDRATADO DE R1 PARA HACER MEZCLA EN PIPA #11 CLIENTE CEMEX HMO.</t>
  </si>
  <si>
    <t>R0002147</t>
  </si>
  <si>
    <t>PERDIDA PROCESO R1 #37</t>
  </si>
  <si>
    <t>R0002148</t>
  </si>
  <si>
    <t>SE UTILIZO ACEITE DESHIDRATADO PARA ENTREGA EN YINSA NAVOJOA</t>
  </si>
  <si>
    <t>R0002154</t>
  </si>
  <si>
    <t>PERDIDA PROCESO R1 #38</t>
  </si>
  <si>
    <t>R0002150</t>
  </si>
  <si>
    <t>R0002149</t>
  </si>
  <si>
    <t>FALTA CORROBORAR LTS</t>
  </si>
  <si>
    <t>ACEITE CRUDO DE SARIPASA CULIACAN</t>
  </si>
  <si>
    <t>PERDIDA PROCESO R1 #39</t>
  </si>
  <si>
    <t>R0002155</t>
  </si>
  <si>
    <t>MARTIN</t>
  </si>
  <si>
    <t xml:space="preserve">LEONARDO </t>
  </si>
  <si>
    <t>PERDIDA PROCESO R1 #40</t>
  </si>
  <si>
    <t>PROCESO -9%</t>
  </si>
  <si>
    <t>GERARDO NORIS</t>
  </si>
  <si>
    <t xml:space="preserve">MARTIN </t>
  </si>
  <si>
    <t>SE UTILIZO ACEITE DESHIDRATADO DE R1 PARA CARGAR PIPA BLANCA PARA CEMEX</t>
  </si>
  <si>
    <t>PERDIDA PROCESO R1 #41</t>
  </si>
  <si>
    <t>PROCESO -12%</t>
  </si>
  <si>
    <t>R0002156</t>
  </si>
  <si>
    <t>R0002157</t>
  </si>
  <si>
    <t>R0002158</t>
  </si>
  <si>
    <t>SE UTILIZO ACEITE DESHIDRATADO DE R1 PARA CARGAR PIPA  YINZA NAVOJOA (MEZCLA)</t>
  </si>
  <si>
    <t>SE UTILIZO ACEITE DESHIDRATADO DE R1 PARA CARGAR PIPA CEMEX YAQUI (MEZCLA)</t>
  </si>
  <si>
    <t>R0002159</t>
  </si>
  <si>
    <t>R0002160</t>
  </si>
  <si>
    <t>PERDIDA PROCESO R1 #42</t>
  </si>
  <si>
    <t>PERDIDA PROCESO R1 #43</t>
  </si>
  <si>
    <t>R0002161</t>
  </si>
  <si>
    <t>PRUEBA ASFALTERA EDUARDO</t>
  </si>
  <si>
    <t>R0002162</t>
  </si>
  <si>
    <t>R0002163</t>
  </si>
  <si>
    <t>R0002164</t>
  </si>
  <si>
    <t>R0002165</t>
  </si>
  <si>
    <t>SE UTILIZO ACEITE DESHIDRATADO DE TK5 PARA HACER MEZCLA EN PIPA #12 PARA CEMEX HMO</t>
  </si>
  <si>
    <t>SE UTILIZO ACEITE CRUDO DE CULIACAN PARA ENTREGAR EN CEMEX LA SEGUNDA PIPA DEL FULL REMISION 231</t>
  </si>
  <si>
    <t>MARTIN ALCARAZ</t>
  </si>
  <si>
    <t>R0002166</t>
  </si>
  <si>
    <t>SE UTILIZO ACEITE DESHIDRATADO DE TK5 PARA HACER MEZCLA EN PIPA BLANCA PARA YESERA</t>
  </si>
  <si>
    <t>SE UTILIZO ACEITE DESHIDRATADO Y ACEITE CRUDO PARA LLENAR PIPA BLANCA PARA CEMEX</t>
  </si>
  <si>
    <t>R0002167</t>
  </si>
  <si>
    <t>R0002168</t>
  </si>
  <si>
    <t>ACEITE CRUDO DE CANANEA</t>
  </si>
  <si>
    <t>ISMAEL PASOS</t>
  </si>
  <si>
    <t>ACEITE CRUDO DE LA PAZ</t>
  </si>
  <si>
    <t>SERGIO RAYGOZA</t>
  </si>
  <si>
    <t>R0002169</t>
  </si>
  <si>
    <t xml:space="preserve">ACEITE CRUDO DE MAGDALENA </t>
  </si>
  <si>
    <t xml:space="preserve">SE UTILIZO ACEITE DESHIDRATADO DE PIPA #20 PARA HACER MEZCLA EN PIPA BLANCA PARA CEMEX </t>
  </si>
  <si>
    <t>R0002170</t>
  </si>
  <si>
    <t>SE UTILIZO ACEITE DESHIDRATADO DE PIPA #20 Y ACEITE DESHIDRATADO DE R1 PARA ENTREGA EN YESERA NAVOJOA</t>
  </si>
  <si>
    <t>ISAMEL PASOS</t>
  </si>
  <si>
    <t>SE UTILIZO ACEITE C. PARA HACER MEZCLA EN PIPA PANSON INOX PARA LA YESERA</t>
  </si>
  <si>
    <t xml:space="preserve">JAIME ESPINOSA </t>
  </si>
  <si>
    <t>R0002171</t>
  </si>
  <si>
    <t>R0002172</t>
  </si>
  <si>
    <t>PIPA PARA LA PAZ, SALIO ACEITE CRUDO CON DENSIDAD DE 0.72</t>
  </si>
  <si>
    <t>SE UTILIZO ACEITE CRUDO DE TK2 PARA QUEMADORES R1</t>
  </si>
  <si>
    <t>R0002173</t>
  </si>
  <si>
    <t>PERDIDA PROCESO R1 #44</t>
  </si>
  <si>
    <t>R0002174</t>
  </si>
  <si>
    <t>ACEITE DESHIDRATADO DE PLANTA TIJUANA</t>
  </si>
  <si>
    <t>SE UTILIZO ACEITE DESHIDRATADO DE PIPA BLANCA PARA ENTREGA EN CEMEX HILLO</t>
  </si>
  <si>
    <t>R0002175</t>
  </si>
  <si>
    <t xml:space="preserve">SERGIO ZAVALA </t>
  </si>
  <si>
    <t>SE UTILIZO ACEITE DE TK2 PARA HACER MEZCLA CON BIODEISEL EN PIPA #10  CLIENTE EDUARDO</t>
  </si>
  <si>
    <t>JAIME ESPINOZA</t>
  </si>
  <si>
    <t xml:space="preserve">MOV. INTERNO </t>
  </si>
  <si>
    <t>R0002176</t>
  </si>
  <si>
    <t>J</t>
  </si>
  <si>
    <t>R0002177</t>
  </si>
  <si>
    <t>R0002178</t>
  </si>
  <si>
    <t>SE UTILIZO ACEITE DESHIDRATADO DE R1 DESPUES DE PROCESO PARA CARGAR PIPA #19 CON DESTINO LA PAZ</t>
  </si>
  <si>
    <t>MANY</t>
  </si>
  <si>
    <t>PERDIDA PROCESO R1 #45</t>
  </si>
  <si>
    <t>ACEITE CRUDO RECOLECCION CULIACAN LLEGO EN PIPA #12</t>
  </si>
  <si>
    <t>SERGIO ZAVALA</t>
  </si>
  <si>
    <t>SE UTILIZO ACEITE CRUDO DE PIPA #12 PARA HACER MEZCLA EN PIPA #20 PARA YESERA</t>
  </si>
  <si>
    <t>ACEITE CRUDO MAGDALENA LLEGO EN PIPA PANZON</t>
  </si>
  <si>
    <t>SE UTILIZO ACEITE CRUDO DE TK5 PARA QUEMADORES R1</t>
  </si>
  <si>
    <t>ACEITE CRUDO RECOLECCION CULIACAN  SARIPASA  LLEGO EN PIPA #20</t>
  </si>
  <si>
    <t>R0002181</t>
  </si>
  <si>
    <t xml:space="preserve">VIAJE CANANEA OP ARIEL </t>
  </si>
  <si>
    <t>TEKTON</t>
  </si>
  <si>
    <t>PERDIDA PROCESO R1 #46</t>
  </si>
  <si>
    <t>R0002182</t>
  </si>
  <si>
    <t xml:space="preserve">AJUSTE POR EXISTECIA FISICA </t>
  </si>
  <si>
    <t xml:space="preserve">ACEITE CRUDO POLO PENDIENTE DESIDRATAR </t>
  </si>
  <si>
    <t>R0002183</t>
  </si>
  <si>
    <t>ACEITE CRUDO A TK7 PETROQUIMICO</t>
  </si>
  <si>
    <t>R0002184</t>
  </si>
  <si>
    <t>ACEITE CRUDO TK7 PETROQUIMICO</t>
  </si>
  <si>
    <t>PIPA PARA LA PAZ CON ACEITE DESHIDRATADO TK5 Y R1</t>
  </si>
  <si>
    <t>ARIEL ESPINOZA</t>
  </si>
  <si>
    <t>MOV INTERNO</t>
  </si>
  <si>
    <t xml:space="preserve"> RELLENO DE TOTEM DE QUEMADORES</t>
  </si>
  <si>
    <t>PIPA PARA ASFALTERA ESPERANZA CON ACEITE DESHIDRATADO</t>
  </si>
  <si>
    <t>Sergio VOLVO</t>
  </si>
  <si>
    <t>SE UTILIZÓ ACEITE DESHIDRATADO DE TK5 PARA MEZCLA EN PIPA 20 PARA LA YESERA</t>
  </si>
  <si>
    <t>R0002185</t>
  </si>
  <si>
    <t>ACEITE DE CANANEA</t>
  </si>
  <si>
    <t>Martín</t>
  </si>
  <si>
    <t>SALIDA DE ACEITE PARA EDUARDO</t>
  </si>
  <si>
    <t xml:space="preserve"> PURGA DE TK7 CON AGUA</t>
  </si>
  <si>
    <t>Descargas de Arturo</t>
  </si>
  <si>
    <t>R0002186</t>
  </si>
  <si>
    <t>DESCARGA DE ACEITE CRUDO DE PETROQUIMICO A TK2</t>
  </si>
  <si>
    <t>CALTER F</t>
  </si>
  <si>
    <t>CHIHUAHUA</t>
  </si>
  <si>
    <t>TRASPASO ACEITE OBREGON -TIJUANA</t>
  </si>
  <si>
    <t>Ramiro</t>
  </si>
  <si>
    <t>R0002187</t>
  </si>
  <si>
    <t>DESCARGA DE ACEITE CRUDO DE PETROQUIMICO A TK7</t>
  </si>
  <si>
    <t>Descarga Arturo</t>
  </si>
  <si>
    <t>ENTRADA DE ACEITE DESHIDRATADO MAGDALENA</t>
  </si>
  <si>
    <t>Sergio</t>
  </si>
  <si>
    <t>SALIDA DE ACEITE TEKTON</t>
  </si>
  <si>
    <t>Arturo</t>
  </si>
  <si>
    <t>SALIDA DE ACEITE PARA YESERA NAVOJOA</t>
  </si>
  <si>
    <t>Martin</t>
  </si>
  <si>
    <t>AJUSTE EXIS</t>
  </si>
  <si>
    <t xml:space="preserve">AJUSTE POR INVENTARIO FISICO </t>
  </si>
  <si>
    <t>SE SACA ACEITE DE R1 PARA RELLENO DE QUEMADORES</t>
  </si>
  <si>
    <t>ENTRADA DE ACEITE DE RECOLECTORES DE CULIACAN EN PIPA 20</t>
  </si>
  <si>
    <t>Ariel Espinoza</t>
  </si>
  <si>
    <t>R0002188</t>
  </si>
  <si>
    <t>R0002189</t>
  </si>
  <si>
    <t>ACEITE DE PETROQUIMICO A TK7</t>
  </si>
  <si>
    <t>SE RELLENAN TOTEN DE QUEMADORES DE PIPA 20</t>
  </si>
  <si>
    <t>R0002190</t>
  </si>
  <si>
    <t>SALIDA DE ACEITE DESHIDRATADO DE TK5 A TEKTON</t>
  </si>
  <si>
    <t>SE RELLENAN TOTEN DE QUEMADORES DE TK5</t>
  </si>
  <si>
    <t>R0002191</t>
  </si>
  <si>
    <t>R0002193</t>
  </si>
  <si>
    <t>RECUPERACIÓN DE ACEITE CRUDO EN PURGA DE CISTERNA</t>
  </si>
  <si>
    <t>PERDIDA DE PROCESO R1 #47</t>
  </si>
  <si>
    <t>SE UTILIZÓ ACEITE DESHIDRATADO DE R1 PARA MEZCLA PARA LA YESERA</t>
  </si>
  <si>
    <t xml:space="preserve">Ariel Espinoza </t>
  </si>
  <si>
    <t>SALIDA DE ACEITE DE TK5 A TEKTON</t>
  </si>
  <si>
    <t>ENTRADA DE ACEITE RECOLECTORES DE CULIACAN PIPA BLANCA</t>
  </si>
  <si>
    <t>R0002192</t>
  </si>
  <si>
    <t>RECUPERACIÓN DE ACEITE CRUDO DE TOTEM SE TIRA EN TK7</t>
  </si>
  <si>
    <t>SE LLENAN TOTEM DE QUEMADORES DE TK5</t>
  </si>
  <si>
    <t>SALIDA DE ACEITE PARA EDUARDO (ASFALTERA)</t>
  </si>
  <si>
    <t>SE CARGA PIPA PANZONA DESTINO LA PAZ</t>
  </si>
  <si>
    <t>PENDIENTE PESAJE</t>
  </si>
  <si>
    <t>PERDIDA DE PROCESO R1 #48</t>
  </si>
  <si>
    <t>RELLENO DE TOTEM DE QUEMADORES</t>
  </si>
  <si>
    <t>R0002194</t>
  </si>
  <si>
    <t>R0002195</t>
  </si>
  <si>
    <t>SALIDA DE ACEITE PARA MEZCLA DE LA YESERA</t>
  </si>
  <si>
    <t>Martin Alcaraz</t>
  </si>
  <si>
    <t>SALIDA DE ACEITE PARA TEKTON</t>
  </si>
  <si>
    <t>RELLENO DE TOTEM DE QUEMADORES TK5</t>
  </si>
  <si>
    <t>SALIDA DE ACEITE DESHIDRATADO DE TK5  PARA ESQUEDA</t>
  </si>
  <si>
    <t>RELLENO DE TOTEM DE QUEMADORES DE TK5</t>
  </si>
  <si>
    <t>PERDIDA EN PROCESO #49</t>
  </si>
  <si>
    <t>R0002196</t>
  </si>
  <si>
    <t>R0002197</t>
  </si>
  <si>
    <t>R0002198</t>
  </si>
  <si>
    <t>ENTRADA DE ACEITE DE MAGDALENA PIPA BLANCA</t>
  </si>
  <si>
    <t>Pendiente cierre de ticket de pesaje</t>
  </si>
  <si>
    <t>ENTRADA DE ACEITE RECOLECTORES DE CULIACAN PIPA COMSION</t>
  </si>
  <si>
    <t>PERDIDA DE PROCESO #50</t>
  </si>
  <si>
    <t>SALIDA DE ACEITE PARA R1 PARA MEZCLA DE LA YESERA</t>
  </si>
  <si>
    <t>checado jcdr</t>
  </si>
  <si>
    <t xml:space="preserve"> JCDR CHECADO ACEITE CRUDO TK2</t>
  </si>
  <si>
    <t>VAPOR  10%</t>
  </si>
  <si>
    <t xml:space="preserve"> JCDR CHECADO ACEITE DESIDRATHADO TK5</t>
  </si>
  <si>
    <t xml:space="preserve"> JCDR CHECADO ACEITE CRUDO PIPA ARIEL CULIACAN</t>
  </si>
  <si>
    <t xml:space="preserve"> JCDR CHECADO ACEITE CRUDO PIPA PANZONA 10</t>
  </si>
  <si>
    <t>sobro yinsa 6400 lts</t>
  </si>
  <si>
    <t xml:space="preserve"> JCDR CHECADO ACEITE DESIDRHATADO  PIPA volvo PARA YINSA</t>
  </si>
  <si>
    <t xml:space="preserve">ENTREGA YINSA </t>
  </si>
  <si>
    <t xml:space="preserve"> JCDR CHECADO ACEITE DESIDRHATADO  PIPA 19 salida la paz</t>
  </si>
  <si>
    <t>.</t>
  </si>
  <si>
    <t xml:space="preserve"> JCDR CHECADO ACEITE DESIDRHATADO  PIPA MARTIN MAGDALENA</t>
  </si>
  <si>
    <t>VAPOR 10%</t>
  </si>
  <si>
    <t>ACEITE DESHIDRATADO UTILIZADO PARA QUEMADORES DE R1</t>
  </si>
  <si>
    <t>ACEITE DESHIDRATADO CLIENTE EDUARDO (SE ENTREO PRODUCTO ARTURO)</t>
  </si>
  <si>
    <t>R0002199</t>
  </si>
  <si>
    <t>ACEITE CRUDO RECOLECCION PETROQUIMICOS ( ARTURO H)</t>
  </si>
  <si>
    <t>ACEITE DESHIDRATADO CLIENTE TEKTON</t>
  </si>
  <si>
    <t>ACEITE DESHIDRATADO CLIENTE JDCY</t>
  </si>
  <si>
    <t>R0002200</t>
  </si>
  <si>
    <t xml:space="preserve">PROCESO 1 EVAPORACION DEL PROCESO / REMANENTE EN MANGUERAS </t>
  </si>
  <si>
    <t xml:space="preserve">PROCESO 2 EVAPORACION DEL PROCESO / REMANENTE EN QUEMADORES </t>
  </si>
  <si>
    <t>ACEITE PARA MEZCLA PIPA YESERA</t>
  </si>
  <si>
    <t>ACEITE CRUDO EDUARDO</t>
  </si>
  <si>
    <t>ACEITE  RECUPERACION DE PURGA</t>
  </si>
  <si>
    <t>ACEITE RECOLECCION EDUARDO</t>
  </si>
  <si>
    <t>ACEITE EDUARDO</t>
  </si>
  <si>
    <t>ACEITE DEL TANQUE 5 PARA QUEMADORES</t>
  </si>
  <si>
    <t>ACEITE RECOLECCION SERGIO</t>
  </si>
  <si>
    <t>ACEITE RECOLECCION ARIEL</t>
  </si>
  <si>
    <t xml:space="preserve">ACEITE PARA MEZCLA </t>
  </si>
  <si>
    <t>EVAPORACION Y PURGA PIPA ARIEL</t>
  </si>
  <si>
    <t>EVAPORACION Y PURGA CONICO</t>
  </si>
  <si>
    <t>EVAPORACION Y PURGA (PROCESO R1)</t>
  </si>
  <si>
    <t>EVAPORACION Y PURGA (QUEMADORES)</t>
  </si>
  <si>
    <t>ACEITE RECOLECCION PUNTO NORTE</t>
  </si>
  <si>
    <t>EVAPORACION Y PURGA</t>
  </si>
  <si>
    <t>SALIDA ACEITE PARA YESERA</t>
  </si>
  <si>
    <t>ACEITE RECOLECCION ARTURO</t>
  </si>
  <si>
    <t>SALIDA ACEITE EDUARDO</t>
  </si>
  <si>
    <t>SALIDA DE ACEITE YINSA NAVOJOA</t>
  </si>
  <si>
    <t>SALIDA DE ACEITE PARA MEZCLA NAVOJOA</t>
  </si>
  <si>
    <t>SALIDA DE ACEITE PARA QUEMADORES PARA PROCESO</t>
  </si>
  <si>
    <t>SALIDA DE ACEITE A MAGDALENA SERGIO</t>
  </si>
  <si>
    <t>SALIDA DE ACEITE CARGA EDUARDO</t>
  </si>
  <si>
    <t>AJUSTE POR EXISTENCIA</t>
  </si>
  <si>
    <t>RECOLECCION MARTIN CULIACAN (ESTAN EN LA PIPA)</t>
  </si>
  <si>
    <t>PROCESO DEL DIA 20/02/2025</t>
  </si>
  <si>
    <t>USO DE ACEITE PARA QUEMADORES</t>
  </si>
  <si>
    <t>SALIDA A YINSA</t>
  </si>
  <si>
    <t>SALIDA PARA MEZCLA (YINSA)</t>
  </si>
  <si>
    <t>SALIDA P/QUEMADORES</t>
  </si>
  <si>
    <t xml:space="preserve">SALIDA EDUARDO </t>
  </si>
  <si>
    <t>Existencia al 10/03/2025</t>
  </si>
  <si>
    <t xml:space="preserve">SALIDA ARTURO </t>
  </si>
  <si>
    <t xml:space="preserve">AJUSTE POR EXISTENCIA PENDIENTE CHECAR AUTOTANQUES </t>
  </si>
  <si>
    <t>ACEITE RECOLECCION ARTURO A T7</t>
  </si>
  <si>
    <t>ACEITE DE SARIPASA</t>
  </si>
  <si>
    <t>AJUSTE POR EXISTENCIAS</t>
  </si>
  <si>
    <t>ACEITE EDUARDO 9,200 TK3</t>
  </si>
  <si>
    <t>ACEITE RECOLECCION ARTURO A T3</t>
  </si>
  <si>
    <t>ACEITE EDUARDO 12,000 TK3</t>
  </si>
  <si>
    <t>ACEITE PEND. PASEN REMISIÓN</t>
  </si>
  <si>
    <t>TOTAL</t>
  </si>
  <si>
    <t>MOVIMIENTOS SEPTIEMBRE</t>
  </si>
  <si>
    <t>ACEITE DESHIDRATADO PASA A SER MEZCLA</t>
  </si>
  <si>
    <t>SALIDA FULL 30000</t>
  </si>
  <si>
    <t>SALIDA FULL 43000</t>
  </si>
  <si>
    <t>COMBUSTOLEO DESHIDRATADO EN PIPA #20 OPERADOR LALO</t>
  </si>
  <si>
    <t>COMBUSTOLEO DESHIDRATADO EN PIPA #20 SE MEZCLO CON ACEITE Y PASE PASO A LA PIPA #10</t>
  </si>
  <si>
    <t>MOV . INTERNO</t>
  </si>
  <si>
    <t>COMBUSTOLEO DESHIDRATADO DE PIPA  #20 AL TK2</t>
  </si>
  <si>
    <t>ENTREGA EN CEMEX SE MEZCLO COMBUSTOLEO CON LA MEZCLA DEL TK2</t>
  </si>
  <si>
    <t>FALTA RECTIFICAR LOS LITROS</t>
  </si>
  <si>
    <t>LLEGO PIPA DE LA PAZ CON TICKET DE BASCULA DE OBREGON SOLO CON PESO LLENO FALTA CERRAR TICKET</t>
  </si>
  <si>
    <t>MO. INTERNO</t>
  </si>
  <si>
    <t>SE UTILIZO EL COMBUSTOLEO DE PIPA #12 PARA MEZCLARLO EN LA PIPA #8</t>
  </si>
  <si>
    <t>SE UTILIZO COMBUSTOLEO DESHIDRATADO DE TK2 PARA HACER MEZCLA EN PIPA #9 DEL FULL</t>
  </si>
  <si>
    <t>SE UTILIZO COMBUSTOLEO DESHIDRATADO DE TK2 PARA HACER MEZCLA EN PIPA #8 DEL FULL</t>
  </si>
  <si>
    <t>COMBUSTOLEO DESHIDRATADO DE LA PAZ PIPA 19</t>
  </si>
  <si>
    <t>AJUSTE DE LITROS PENDIENTE</t>
  </si>
  <si>
    <t>COMBUSTOLEO DESHIDRATADO PLANTA TECATE</t>
  </si>
  <si>
    <t>SE UTILIZO COMBUSTOLEO DE LA PIPA #19 PARA HACER MEZCLA ENTREGA EN CEMEX</t>
  </si>
  <si>
    <t>SE UTILIZO COMBUSTOLEO DE TK2 PARA HACER MEZCLA ENTREGA EN CEMEX</t>
  </si>
  <si>
    <t>COMBUSTOLEO EN PIPA #20</t>
  </si>
  <si>
    <t>CARLOS</t>
  </si>
  <si>
    <t>SE UTILIZO COMBUSTOLEO DESHIDRATADO DE TK6 PARA HACER MEZCLA EN PIPA BLANCA PARA CEMEX</t>
  </si>
  <si>
    <t>SE UTILIZO COMBUSTOLEO DESHIDRATADO DE TK6 PARA HACER MEZCLA EN PIPA DEL FULL #9 PARA CEMEX</t>
  </si>
  <si>
    <t>COMBUSTOLEO DE LA PAZ PIPA #12</t>
  </si>
  <si>
    <t>FALTA CERRAR TICKET PARA SACAR TOTAL DE LITROS</t>
  </si>
  <si>
    <t>SE UTILIZO COMBUSTOLEO DE TK6 PARA HACER MEZCLA CON ACEITE EN PIPA #8</t>
  </si>
  <si>
    <t>SE UTILIZO COMBUSTOLEO DE TK6 PARA HACER MEZCLA CON ACEITE EN PIPA #10 PANSON</t>
  </si>
  <si>
    <t>PERDIDA PROCESO #7 R1</t>
  </si>
  <si>
    <t>PIPA LA PAZ COMBUSTOLEO DESHIDRATADO</t>
  </si>
  <si>
    <t>CARLOS CRUZ</t>
  </si>
  <si>
    <t>27/100</t>
  </si>
  <si>
    <t>PIPA CEMEX MEZCLA CON ACEITE</t>
  </si>
  <si>
    <t>AJUSTE EXISTENCIA</t>
  </si>
  <si>
    <t>jefe realizo este mov</t>
  </si>
  <si>
    <t xml:space="preserve">PIPA LA PAZ COMBUSTOLEO </t>
  </si>
  <si>
    <t>SE UTILIZO PRODUCTO PARA HACER MEZCLA PARA ENTREGAS CEMEX</t>
  </si>
  <si>
    <t>SE UTILIZO COMBUSTOLEO PARA HACER MEZCLA EN PIPA #20 SERA LA SEGUNDA PIPA DEL FULL DE RAMIRO</t>
  </si>
  <si>
    <t>SE UTILIZO COMBUSTOLEO PARA HACER MEZCLA EN PIPA #19 ENTREGA CEMEX</t>
  </si>
  <si>
    <t>PIPA COMBUSTOLEO LA PAZ</t>
  </si>
  <si>
    <t>SE UTILZO COMBUSTOLEO PARA HACER MEZCLA ENTREGA EN CEMEX</t>
  </si>
  <si>
    <t>PERDIDA PROCESO R3 LIGEROS Y AGUA</t>
  </si>
  <si>
    <t>SE UTILIZO COMBUSTOLEO DE TK6 PARA CARGAR PIPA #19 ENTREGA PARA CEMEX</t>
  </si>
  <si>
    <t>SE UTILIZO COMBUSTOLEO DE TK6 PARA CARGAR PIPA #9.</t>
  </si>
  <si>
    <t>COMBUSTOLEO DE LA PAZ PIPA PANSON, PARA CEMEX</t>
  </si>
  <si>
    <t>SE UTILIZO COMBUSTOLEO PARA HACER MEZCLA EN PIPA PANSONA</t>
  </si>
  <si>
    <t>COMBUSTOLEO PLANTA TECATE</t>
  </si>
  <si>
    <t>SE UTILIZO COMBUSTOLEO PARA HACER MEZCLA EN PIPA BLANCA MICH. PARA CEMEX</t>
  </si>
  <si>
    <t>SE UTILIZO PARA PREPARAR MEZCLA EN PIPA #8 ENTREGA PARA CEMEX PENDIENTE</t>
  </si>
  <si>
    <t>SE UTILIZO COMBUSTOLEO DE R3 PARA PREPARAR MEZCLA EN PIPA #9 ENTREGA PARA CEMEX PENDIENTE</t>
  </si>
  <si>
    <t>COMBUSTOLEO CRUDO DE CFE LA PAZ</t>
  </si>
  <si>
    <t>COMBUSTOLEO DESHIDRATADO DE PLANTA LA PAZ</t>
  </si>
  <si>
    <t>SE UTILIZO COMBUSTOLEO DESHIDRATADO PARA HACER MEZCLA EN PIPA BLANCA MICH. ENTREGA CEMEX PENDIENTE</t>
  </si>
  <si>
    <t>SE UTILIZO COMBUSTOLEO DESHIDRATADO PARA HACER MEZCLA EN PIPA #9 DEL FULL ENTREGA CEMEX PENDIENTE</t>
  </si>
  <si>
    <t>PERDIDA PROCESO #13 R1, SE METIO A PROCESO PIPA CON REMISION #48. PERDIDA  EN LABORATORIO 22.4% Y LA PERDIDA REAL FUE DE 28.7%</t>
  </si>
  <si>
    <t xml:space="preserve">SE UTILIZO COMBUSTOLEO DE TK6 PARA HACER MEZCLA EN PIPA #9 </t>
  </si>
  <si>
    <t>PIPA LA PAZ  CFE COMBUSTOLEO DESHIDRATADO</t>
  </si>
  <si>
    <t>SE REGRESO PIPA CEMEX</t>
  </si>
  <si>
    <t>SE UTILIZO COMBUSTOLEO DESHIDRATADO PARA HACER MEZCLA EN PIPA #20 PROGRAMADA PARA ENTREGA CEMEX</t>
  </si>
  <si>
    <t>SALIO PIPA #9 PARA CEMEX</t>
  </si>
  <si>
    <t>SE UTILIZO COMBUSTOLEO DESHIDRATADO PARA HACER MEZCLA EN PIPA #10 PROGRAMADA PARA ENTREGA CEMEX</t>
  </si>
  <si>
    <t xml:space="preserve">Ajuste de liquidos </t>
  </si>
  <si>
    <t>SE UTILIZO PRODUCTO PARA PREPARAR MEZCLA EN R1 PIPA #1 DEL FULL</t>
  </si>
  <si>
    <t xml:space="preserve">SE UTILIZO COMBUSTOLEO PARA CARGAR R2 </t>
  </si>
  <si>
    <t>SE UTILIZO PRODUCTO PARA PREPARAR MEZCLA EN R1  PIPA #2 DEL FULL</t>
  </si>
  <si>
    <t>SE UTILIZO COMBUSTOLEO DE TK6 PARA HACER MEZCLA EN PIPA #20</t>
  </si>
  <si>
    <t>SE UTILIZO PRODUCTO PARA PREPARAR MEZCLA EN R1</t>
  </si>
  <si>
    <t>COMBUSTOLEO PROVENIENTE DE PLANTA TECATE</t>
  </si>
  <si>
    <t>SE UTILIZO COMBUSTOLEO PARA HACER MEZCLA EN PIPAS CEMEX</t>
  </si>
  <si>
    <t>SE UTILIZO COMBUSTOLEO DE TK6 PARA HACER MEZCLA EN PIPA CEMEX</t>
  </si>
  <si>
    <t>SE UTILIZO COMBUSTOLEO DE TK6 PARA HACER MEZCLA PARA CEMEX SEGUNDA PIPA DEL FULL</t>
  </si>
  <si>
    <t>SE UTILIZO COMBUSTOLEO PARA HACER MEZCLA EN PIPA #10 PARA CEMEX</t>
  </si>
  <si>
    <t>SE UTILIZO COMBUSTOLEO PARA HACER MEZCLA EN PIPA #8 PARA CEMEX</t>
  </si>
  <si>
    <t>SE UTILIZO COMBUSTOLEO PARA HACER MEZCLA EN PIPA #8 PARA CEMEX TORREON</t>
  </si>
  <si>
    <t>SE UTILIZO COMBUSTOLEO PARA HACER MEZCLA EN PIPA #9 PARA CEMEX TORREON</t>
  </si>
  <si>
    <t>SALIDA COMBUSTOLEO DESHIDRATADO PARA PIPA CEMEX SEGUNDA PIPA DEL FULL</t>
  </si>
  <si>
    <t>ENTRADA FULL SE REGRESO DE ENTREGA CEMEX TORREON</t>
  </si>
  <si>
    <t>ENTRADA DE MEZCLA, SE MEZCLO CON EL COMBUSTOLEO</t>
  </si>
  <si>
    <t>EDUARDO</t>
  </si>
  <si>
    <t xml:space="preserve">COMBUSTOLEO </t>
  </si>
  <si>
    <t>JORGE</t>
  </si>
  <si>
    <t>SE UTILIZO COMBUSTOLEO DE PIPA #8 PARA HACER MEZCLA EN R1</t>
  </si>
  <si>
    <t>SE UTILIZO COMBUSTOLEO DE TK6 Y PIPA #9 PARA REALIZAR MEZCLA EN PIPA #12 PARA ENTREGA EN CEMEX</t>
  </si>
  <si>
    <t>SE UTILIZO COMBUSTOLEO PARA PROCESO R3 DESTILADO</t>
  </si>
  <si>
    <t>PIPA COMBUSTOLEO DESHIDRATADO DE PLANTA TECATE</t>
  </si>
  <si>
    <t xml:space="preserve">RAMSES </t>
  </si>
  <si>
    <t>SE UTILIZO COMBUSTOLEO DE PIPA #20 RAMSES PARA HACER MEZCLA PARA ENREGA EN CEMEX</t>
  </si>
  <si>
    <t>SE UTILIZO COMBUSTOLEO PARA HACER DESTILADO EN R3</t>
  </si>
  <si>
    <t>SE UTILIZO COMBUSTOLOE DE TK6 PARA HACER MEZCLA EN PIPA #10</t>
  </si>
  <si>
    <t>SE UTILIZO COMBUSTOLOE DE TK6 Y TK10 PARA HACER MEZCLA EN PIPA #11</t>
  </si>
  <si>
    <t>COMBUSTOLEO DESHIDRATADO DE LA PAZ</t>
  </si>
  <si>
    <t>SE UTILIZO COMBUSTOLEO DE TK6 PARA CARGAR PIPA CEMEX HMO. MEZCLA</t>
  </si>
  <si>
    <t>COMBUSTOLEO DESHIDRATADO DE PLANTA TECATE (PIPA MICH)</t>
  </si>
  <si>
    <t>SE UTILIZO COMBUSTOLEO DE TK10 PARA CARGAR PIPA YINZA NAVOJOA (MEZCLA)</t>
  </si>
  <si>
    <t>LEONADRO MENDOZA</t>
  </si>
  <si>
    <t>SE UTILIZO COMBUSTOLEO DE PIPA MICH. PARA CEMEX YAQUI (MEZCLA)</t>
  </si>
  <si>
    <t>SE UTILIZO COMBUSTOLEO DE PIPA #12 PARA HACER MEZCLA CON ACEITE DESHIDRATADO DE TK5</t>
  </si>
  <si>
    <t>VICTOR</t>
  </si>
  <si>
    <t>SE UTILIZO COMBUSTOLEO PARA HACER MEZCLA EN PIPA BLANCA PARA LA YESERA</t>
  </si>
  <si>
    <t>SE UTILIZO COMBUSTOLEO PARA HACER MEZCLA EN PIPA BLANCA PARA CEMEX</t>
  </si>
  <si>
    <t>AJUSTE</t>
  </si>
  <si>
    <t xml:space="preserve">SE UTILIZO COMBUSTOLEO LA PAZ  DE LA PIPA BLANCA DE ARIEL PARA CEMEX  </t>
  </si>
  <si>
    <t>SE UTILIZO COMBUSTOLEO PARA HACER MEZCLA EN PIPA PANSON INOX PARA LA YESERA</t>
  </si>
  <si>
    <t xml:space="preserve">SERGIO </t>
  </si>
  <si>
    <t>FALTA TICK DE BASCULA</t>
  </si>
  <si>
    <t>SE UTILIZO ACOMBUSTOLEO DE TK6 PARA HACER MEZCLA EN PIPA #20 PARA YESERA</t>
  </si>
  <si>
    <t>AJUSTE POR EXISTENCIA FISICA</t>
  </si>
  <si>
    <t>SE UTILIZÓ COMBUSTOLEO PARA MEZCLA EN PIPA 20 PARA YESERA</t>
  </si>
  <si>
    <t>ACTUALIZACIÓN</t>
  </si>
  <si>
    <t>SE UTILIZÓ COMBUSTOLEO PARA MEZCLA EN PIPA PANZONA PARA YESERA</t>
  </si>
  <si>
    <t>SALIDA DE COMBUSTOLEO PARA MEZCLA DE LA YESERA</t>
  </si>
  <si>
    <t>ENTRADA DE COMBUSTOLEO DE LA PAZ</t>
  </si>
  <si>
    <t>MANNY</t>
  </si>
  <si>
    <t>ENTRADA DE COMBUSTOLEO tk5</t>
  </si>
  <si>
    <t>ENTRADA DE COMBUSTOLEO tk9</t>
  </si>
  <si>
    <t>ENTRADA DE COMBUSTOLEO pipa 20</t>
  </si>
  <si>
    <t>SALIDA PARA MEZCLA DE YESERA</t>
  </si>
  <si>
    <t>SALIDA PARA RELLE NAR MEZCLA DE YESERA</t>
  </si>
  <si>
    <t>SALIDA PARA MEZCLA NAVOJOA</t>
  </si>
  <si>
    <t>ENTRADA DE COMBUSTOLEO SERGIO ZAYAS</t>
  </si>
  <si>
    <t>ENTRADA DE COMBUSTOLEO MANY (LA PAZ)</t>
  </si>
  <si>
    <t>ENTREGA YESERA MEZCLA</t>
  </si>
  <si>
    <t>SALIDA A CEMEX OPERADOR RAMON ZAGASTA</t>
  </si>
  <si>
    <t>SALIDA A CEMEX SE REGISTRO EN FORMATO ACEITE</t>
  </si>
  <si>
    <t>MOV. INTERNO ENTRO COMBUSTOLEO DE LA PIPA #20 A LA PIPA #10</t>
  </si>
  <si>
    <t>MOV. INTERNO ENTRO ACEITE DESHIDRATADO DE TK6 A PIPA #10</t>
  </si>
  <si>
    <t>MOV. INTERNO ENTRO ACEITE DESHIDRATADO DE TK5 A PIPA #10</t>
  </si>
  <si>
    <t xml:space="preserve">SALIO PIPA #10, VOLVO GUILLERMO CON DESTINO A CEMEX </t>
  </si>
  <si>
    <t>EN ESPERA DE TICKET DE BASCULA PARA AJUSTAR LOS LITROS</t>
  </si>
  <si>
    <t>ENTRA ACEITE DESHIDRATADO DEL TK5 AL TK2 PARA HACER MEZCLA</t>
  </si>
  <si>
    <t>ENTRA COMBUSTOLEO DESHIDRATADO DE PIPA #20 A TK2 PARA HACER MEZCLA</t>
  </si>
  <si>
    <t>ENTREGA EN CEMEX, ES LA SEGUNDA PIPA DEL MANIFIESTO DE GUILLERMO</t>
  </si>
  <si>
    <t xml:space="preserve">SOBRANTE </t>
  </si>
  <si>
    <t>SE MEZCLO ACEITE DESHIDRATADO DEL TK2 A PIPA #8</t>
  </si>
  <si>
    <t>SE MEZCLO COMBUSTOLOE DE PIPA #12 A PIPA #8</t>
  </si>
  <si>
    <t>SALIDA PIPA CEMEX FULL</t>
  </si>
  <si>
    <t>ACEITE DESHIDRATADO DEL TK5 PARA HACER MEZCLA EN PIPA #9 DEL FULL</t>
  </si>
  <si>
    <t>COMBUSTOLEO DESHIDRATADO DE TK2 PARA HACER MEZCLA EN PIPA #9 DEL FULL</t>
  </si>
  <si>
    <t>PIPA REGRESO DE CEMEX CON PRODUCTO NO SE DESCARGO COMPLETO EN CEMEX</t>
  </si>
  <si>
    <t>02/010</t>
  </si>
  <si>
    <t>COMBUSTOLEO DESHIDRATADO DE TK2 PARA HACER MEZCLA EN PIPA #8 DEL FULL</t>
  </si>
  <si>
    <t>ACEITE DESHIDRATADO DEL TK6 PARA HACER MEZCLA EN PIPA #8 DEL FULL</t>
  </si>
  <si>
    <t>FULL SALIO PARA CEMEX</t>
  </si>
  <si>
    <t>ENTRADA DE COMBUSTOLEO DE TK6 A PIPA #8 PARA HACER MEZCLA EN PIPA #8</t>
  </si>
  <si>
    <t>ENTRADA DE ACEITE DESHIDRATADO DE TK5 A PIPA #8 PARA HACER MEZCLA</t>
  </si>
  <si>
    <t>SE UTILIZO COMBUSTOLEO DE TK6 PARA HACER MEZCLA CON ACEITE EN PIPA #10</t>
  </si>
  <si>
    <t>SALIO FULL PARA CEMEX</t>
  </si>
  <si>
    <t>PIPA HERMOSILLO CEMEX</t>
  </si>
  <si>
    <t>ENTRO COMBUSTOLEO DE TK6 PARA HACER MEZCLA ENTREGA CEMEX</t>
  </si>
  <si>
    <t>ENTRO ACEITE DESHIDRATADO DE TK5 PARA HACER MEZCLA ENTREGA CEMEX</t>
  </si>
  <si>
    <t>PRIMER PIPA DEL FULL DE SERGIO ESTABA EN HERMOSILLO EN ESPERA DE ENTREGA</t>
  </si>
  <si>
    <t xml:space="preserve">SEGUNDA PIPA DEL FULL SERGIO, SE LA LLEVO RAMIRO </t>
  </si>
  <si>
    <t>PRIMER PIPA DEL FULL DE RAMIRO</t>
  </si>
  <si>
    <t>ACEITE UTILIZADO PARA MEZCLA PIPAS CEMEX ENTREGA PENDIENTE</t>
  </si>
  <si>
    <t>COMBUSTOLOE PARA MEZCLA PIPAS CEMEX ENTREGA PENDIENTE</t>
  </si>
  <si>
    <t>FULL PARA CEMEX MEZCLA ACEITE COMBUSTOLEO</t>
  </si>
  <si>
    <t>SE UTILIZO ACEITE DESHIDRATADO DE TK5 PARA CARGAR PIPA #9</t>
  </si>
  <si>
    <t>SE UTILIZO COMBUSTOLEO DE TK6 PARA CARGAR PIPA #9</t>
  </si>
  <si>
    <t>SALIO PIPA #9 CON DESTINO EN CEMEX</t>
  </si>
  <si>
    <t>ENTRADA DE ACEITE DESHIDRATADO A R1 PARA HACER MEZCLA</t>
  </si>
  <si>
    <t>ENTRADA DE COMBUSTOLEO A R1 PARA HACER MEZCLA</t>
  </si>
  <si>
    <t>SALIO PIPA #1 DEL FULL PARA CEMEX</t>
  </si>
  <si>
    <t>SALIO PIPA #2 DEL FULL PARA CEMEX</t>
  </si>
  <si>
    <t>ENTRADA DE ACEITE DE TK5 PARA MEZCLA EN PIPA #20</t>
  </si>
  <si>
    <t>ENTRADA DE COMBUSTOLEO DE TK6 PARA PIPA #20</t>
  </si>
  <si>
    <t>ENTRADA DE BIODIESEL PARA MEZCLA EN PIPA #20</t>
  </si>
  <si>
    <t>ENTRADA DE ACEITE DESHIDRATADO PARA MEZCLA EN R1</t>
  </si>
  <si>
    <t>ENTRADA DE COMBUSTOLEO DESHIDRATADO PARA MEZCLA EN R1</t>
  </si>
  <si>
    <t>SALIDA DE PIPA #10 Y PIPA #20 PARA MEXICALI</t>
  </si>
  <si>
    <t>SERGIO Z. Y GUILLERMO M.</t>
  </si>
  <si>
    <t>SE MEZCLO CON COMBUSTOLEO</t>
  </si>
  <si>
    <t xml:space="preserve">SE REGISTRA ENTRADA EN FORMATO COMBUSTOLEO </t>
  </si>
  <si>
    <t>SE UTILIZO ACEITE DESHIDRATADO DE TK5 PARA HACER MEZCLA EN R1</t>
  </si>
  <si>
    <t>SALIDA DE MEZCLA ACEITE D. / COMBUSTOLEO D. PARA CEMEX HERMISLLO</t>
  </si>
  <si>
    <t>SE UTILIZO PARA HACER MEZCLA PIPA #12</t>
  </si>
  <si>
    <t xml:space="preserve">ENTERADA </t>
  </si>
  <si>
    <t xml:space="preserve">MEZCLA EN R1 ACEITE D. Y COMBUSTOLEO D. </t>
  </si>
  <si>
    <t>ACTUALIZACIÓN DE EXISTENCIA</t>
  </si>
  <si>
    <t>SOBRANTE DE MEZCLA PARA YESERA</t>
  </si>
  <si>
    <t>SE UTILIZÓ PARA HACER MEZCLA EN PIPA PANZONA</t>
  </si>
  <si>
    <t>SE UTILIZA PARA HACER MEZCLA EN PIPA DE LA CFE</t>
  </si>
  <si>
    <t>sobro yinsa</t>
  </si>
  <si>
    <t>SOBRANTE DE PROCESO DE MEZCLA PARA LA YESERA</t>
  </si>
  <si>
    <t>SE UTILIZA PARA HACER MEZCLA EN PIPA PARA YESERA</t>
  </si>
  <si>
    <t xml:space="preserve">SOBRANTE MEZCLA </t>
  </si>
  <si>
    <t>SALIDA PARA NAVOJOA</t>
  </si>
  <si>
    <t>sobrante fact 1494</t>
  </si>
  <si>
    <t>12000 LTS ACEITE Y 28 LTS DE COMBUSTOLEO</t>
  </si>
  <si>
    <t>SALIDA PARA NAVOJOA FACTURA YINSA  FACT 1517</t>
  </si>
  <si>
    <t>SOBRANTE MEZCLA  YINSA (FACT 1517 22/02/25)</t>
  </si>
  <si>
    <t xml:space="preserve">7000 LTS ACEITE PARA MEZCLA (YINSA) </t>
  </si>
  <si>
    <t>28000 LTS DE COMBUSTOLEO PARA MEZCLA (YINSA)</t>
  </si>
  <si>
    <t>SOBRANTE MEZCLA  YINSA (FACT 1535 05/03/25)</t>
  </si>
  <si>
    <t>ENTREGA EN CEMEX PRIMER PIPA DEL MANIFIESTO DE JESUS JAIME</t>
  </si>
  <si>
    <t>SE UTILIZO BIODISEL PARA HACER MEZCLA EN PIPA PARA CEMEX</t>
  </si>
  <si>
    <t>DIESEL QUE SALIO DE PROCESO DEL R3</t>
  </si>
  <si>
    <t>BIODIESEL PROCESO #1 R3</t>
  </si>
  <si>
    <t>SE UTILIZO HACER MEZCLA EN PIPA NUMERO 20</t>
  </si>
  <si>
    <t>MOV.INTERNO</t>
  </si>
  <si>
    <t>SE UTILIZO HACER MEZCLA EN PIPA NUMERO 9</t>
  </si>
  <si>
    <t>SE UTILIZO BIODISEL PARA MEZCLA EN PIPA NUMERO 10</t>
  </si>
  <si>
    <t>SE UTILIZO BIODISEL PARA MEZCLA EN PIPA NUMERO 8</t>
  </si>
  <si>
    <t>SE UTILIZO PARA MEZCLA EN PIPA #1 DEL FULL</t>
  </si>
  <si>
    <t>BIODIESEL PROCESO #1DE R2</t>
  </si>
  <si>
    <t>SE UTILIZO PARA MEZCLA EN PIPA #2 DEL FULL</t>
  </si>
  <si>
    <t>BIODIESEL PROCESO #2DE R2</t>
  </si>
  <si>
    <t>SE UTILIZO PARA HACER MEZCLA EN PIPA #20</t>
  </si>
  <si>
    <t>SE UTILIZO PARA HACER MEZCLA EN PIPAS #10 Y PIPA #12</t>
  </si>
  <si>
    <t>SE UTILIZO BIODIESEL PARA HACER MEZCLA EN PIPA CEMEX</t>
  </si>
  <si>
    <t>SE UTILIZO BIODIESEL PARA HACER MEZCLA EN PIPA CEMEX SEGUNDA PIPA DEL FULL</t>
  </si>
  <si>
    <t>SE UTILIZO BIODISEL PARA MEZCLA PIPA CEMEX</t>
  </si>
  <si>
    <t>BIODIESEL PROCESO #2 DE R3</t>
  </si>
  <si>
    <t>BIODIESEL PROCESO #3 DE R3</t>
  </si>
  <si>
    <t>PRUENA ASFALTERA EDUARDO</t>
  </si>
  <si>
    <t>SE UTILIZO BIODISEL PARA HACER MEZCLA EN PIPA #10 CLIENTE EDUARDO</t>
  </si>
  <si>
    <t>SALIDA DE BIODIESEL PARA EDUARDO</t>
  </si>
  <si>
    <t>ARTURO</t>
  </si>
  <si>
    <t>entrada</t>
  </si>
  <si>
    <t>cfe empalme entradsa</t>
  </si>
  <si>
    <t xml:space="preserve">TK8 BIODISEL 1.10 MTS </t>
  </si>
  <si>
    <t>SALIDA DE BIODIESEL PARA JDCY</t>
  </si>
  <si>
    <t>SALIDA DE BIODIESEL EDUARDO</t>
  </si>
  <si>
    <t>SALIDA DE BIODIESEL ARTURO</t>
  </si>
  <si>
    <t>ENTREADA BIODISEL</t>
  </si>
  <si>
    <t>SALIDA EDUARDO</t>
  </si>
  <si>
    <t>SALIDA ATURO T5</t>
  </si>
  <si>
    <t>PROCESO EN R2</t>
  </si>
  <si>
    <t xml:space="preserve">ENTREGA CLIENTE EDUARDO </t>
  </si>
  <si>
    <t xml:space="preserve">ENTREGA AGUA PRIETA </t>
  </si>
  <si>
    <t xml:space="preserve">AJUSTE POR EXISTENCIA FISICA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</si>
</sst>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yy"/>
    <numFmt numFmtId="166" formatCode="dd/mm"/>
    <numFmt numFmtId="167" formatCode="d/M/yyyy"/>
    <numFmt numFmtId="168" formatCode="d/m"/>
  </numFmts>
  <fonts count="29">
    <font>
      <sz val="11.0"/>
      <color rgb="FF000000"/>
      <name val="Calibri"/>
      <scheme val="minor"/>
    </font>
    <font>
      <sz val="29.0"/>
      <color theme="1"/>
      <name val="Calibri"/>
    </font>
    <font>
      <sz val="11.0"/>
      <color theme="1"/>
      <name val="Calibri"/>
    </font>
    <font>
      <b/>
      <sz val="29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sz val="10.0"/>
      <color rgb="FF000000"/>
      <name val="Arial"/>
    </font>
    <font>
      <sz val="10.0"/>
      <color rgb="FFFF0000"/>
      <name val="Arial"/>
    </font>
    <font>
      <color theme="1"/>
      <name val="Arial"/>
    </font>
    <font>
      <sz val="11.0"/>
      <color rgb="FFFF0000"/>
      <name val="Calibri"/>
    </font>
    <font>
      <color rgb="FFFF0000"/>
      <name val="Arial"/>
    </font>
    <font>
      <sz val="11.0"/>
      <color rgb="FFFF0000"/>
      <name val="Arial"/>
    </font>
    <font>
      <sz val="11.0"/>
      <color rgb="FF434343"/>
      <name val="Calibri"/>
    </font>
    <font>
      <color rgb="FF434343"/>
      <name val="Arial"/>
    </font>
    <font>
      <sz val="10.0"/>
      <color theme="1"/>
      <name val="Arial"/>
    </font>
    <font>
      <b/>
      <sz val="11.0"/>
      <color rgb="FFFF0000"/>
      <name val="Calibri"/>
    </font>
    <font>
      <color rgb="FF000000"/>
      <name val="Calibri"/>
      <scheme val="minor"/>
    </font>
    <font>
      <b/>
      <sz val="11.0"/>
      <color theme="1"/>
      <name val="Calibri"/>
    </font>
    <font>
      <color rgb="FFFF0000"/>
      <name val="Calibri"/>
      <scheme val="minor"/>
    </font>
    <font>
      <color rgb="FFFFFF00"/>
      <name val="Calibri"/>
      <scheme val="minor"/>
    </font>
    <font>
      <b/>
      <sz val="11.0"/>
      <color rgb="FF00FF00"/>
      <name val="Calibri"/>
    </font>
    <font>
      <b/>
      <sz val="18.0"/>
      <color rgb="FF000000"/>
      <name val="Calibri"/>
    </font>
    <font>
      <b/>
      <sz val="12.0"/>
      <color rgb="FF000000"/>
      <name val="Calibri"/>
    </font>
    <font>
      <b/>
      <sz val="13.0"/>
      <color rgb="FF000000"/>
      <name val="Calibri"/>
    </font>
    <font>
      <b/>
      <sz val="10.0"/>
      <color rgb="FF000000"/>
      <name val="Arial"/>
    </font>
    <font>
      <b/>
      <sz val="11.0"/>
      <color rgb="FFFF9900"/>
      <name val="Calibri"/>
    </font>
    <font>
      <sz val="11.0"/>
      <color rgb="FF00FF0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1" fillId="3" fontId="3" numFmtId="3" xfId="0" applyAlignment="1" applyBorder="1" applyFont="1" applyNumberFormat="1">
      <alignment horizontal="center"/>
    </xf>
    <xf borderId="1" fillId="4" fontId="3" numFmtId="0" xfId="0" applyAlignment="1" applyBorder="1" applyFill="1" applyFont="1">
      <alignment horizontal="center" readingOrder="0"/>
    </xf>
    <xf borderId="1" fillId="4" fontId="3" numFmtId="3" xfId="0" applyAlignment="1" applyBorder="1" applyFont="1" applyNumberFormat="1">
      <alignment horizontal="center"/>
    </xf>
    <xf borderId="1" fillId="5" fontId="3" numFmtId="0" xfId="0" applyAlignment="1" applyBorder="1" applyFill="1" applyFont="1">
      <alignment horizontal="center" readingOrder="0"/>
    </xf>
    <xf borderId="1" fillId="5" fontId="3" numFmtId="3" xfId="0" applyAlignment="1" applyBorder="1" applyFont="1" applyNumberFormat="1">
      <alignment horizontal="center"/>
    </xf>
    <xf borderId="1" fillId="6" fontId="3" numFmtId="0" xfId="0" applyAlignment="1" applyBorder="1" applyFill="1" applyFont="1">
      <alignment horizontal="center" readingOrder="0"/>
    </xf>
    <xf borderId="1" fillId="6" fontId="3" numFmtId="3" xfId="0" applyAlignment="1" applyBorder="1" applyFont="1" applyNumberFormat="1">
      <alignment horizontal="center"/>
    </xf>
    <xf borderId="0" fillId="0" fontId="4" numFmtId="0" xfId="0" applyAlignment="1" applyFont="1">
      <alignment readingOrder="0"/>
    </xf>
    <xf borderId="2" fillId="0" fontId="5" numFmtId="0" xfId="0" applyAlignment="1" applyBorder="1" applyFont="1">
      <alignment horizontal="center" readingOrder="1" shrinkToFit="0" vertical="bottom" wrapText="1"/>
    </xf>
    <xf borderId="3" fillId="0" fontId="6" numFmtId="0" xfId="0" applyBorder="1" applyFont="1"/>
    <xf borderId="4" fillId="0" fontId="6" numFmtId="0" xfId="0" applyBorder="1" applyFont="1"/>
    <xf borderId="0" fillId="0" fontId="5" numFmtId="0" xfId="0" applyAlignment="1" applyFont="1">
      <alignment horizontal="center" readingOrder="1" shrinkToFit="0" vertical="bottom" wrapText="1"/>
    </xf>
    <xf borderId="5" fillId="0" fontId="5" numFmtId="0" xfId="0" applyAlignment="1" applyBorder="1" applyFont="1">
      <alignment horizontal="center" readingOrder="1" shrinkToFit="0" vertical="bottom" wrapText="1"/>
    </xf>
    <xf borderId="5" fillId="7" fontId="5" numFmtId="0" xfId="0" applyAlignment="1" applyBorder="1" applyFill="1" applyFont="1">
      <alignment horizontal="center" readingOrder="1" shrinkToFit="0" vertical="bottom" wrapText="1"/>
    </xf>
    <xf borderId="5" fillId="0" fontId="5" numFmtId="0" xfId="0" applyAlignment="1" applyBorder="1" applyFont="1">
      <alignment horizontal="center" readingOrder="1" shrinkToFit="0" vertical="bottom" wrapText="1"/>
    </xf>
    <xf borderId="1" fillId="0" fontId="7" numFmtId="0" xfId="0" applyAlignment="1" applyBorder="1" applyFont="1">
      <alignment horizontal="left" readingOrder="1" shrinkToFit="0" vertical="bottom" wrapText="1"/>
    </xf>
    <xf borderId="1" fillId="0" fontId="7" numFmtId="0" xfId="0" applyAlignment="1" applyBorder="1" applyFont="1">
      <alignment horizontal="center" readingOrder="1" shrinkToFit="0" vertical="bottom" wrapText="1"/>
    </xf>
    <xf borderId="1" fillId="0" fontId="7" numFmtId="0" xfId="0" applyAlignment="1" applyBorder="1" applyFont="1">
      <alignment horizontal="center" readingOrder="1" shrinkToFit="0" vertical="bottom" wrapText="1"/>
    </xf>
    <xf borderId="1" fillId="0" fontId="8" numFmtId="3" xfId="0" applyAlignment="1" applyBorder="1" applyFont="1" applyNumberFormat="1">
      <alignment horizontal="left" readingOrder="1" shrinkToFit="0" vertical="bottom" wrapText="1"/>
    </xf>
    <xf borderId="1" fillId="0" fontId="7" numFmtId="0" xfId="0" applyAlignment="1" applyBorder="1" applyFont="1">
      <alignment horizontal="left" readingOrder="1" shrinkToFit="0" vertical="bottom" wrapText="1"/>
    </xf>
    <xf borderId="1" fillId="0" fontId="5" numFmtId="3" xfId="0" applyAlignment="1" applyBorder="1" applyFont="1" applyNumberFormat="1">
      <alignment horizontal="left" readingOrder="1" shrinkToFit="0" vertical="bottom" wrapText="1"/>
    </xf>
    <xf borderId="0" fillId="0" fontId="7" numFmtId="0" xfId="0" applyAlignment="1" applyFont="1">
      <alignment horizontal="center" shrinkToFit="0" vertical="bottom" wrapText="0"/>
    </xf>
    <xf borderId="0" fillId="0" fontId="7" numFmtId="164" xfId="0" applyAlignment="1" applyFont="1" applyNumberFormat="1">
      <alignment horizontal="left" readingOrder="1" shrinkToFit="0" vertical="bottom" wrapText="1"/>
    </xf>
    <xf borderId="1" fillId="0" fontId="7" numFmtId="164" xfId="0" applyAlignment="1" applyBorder="1" applyFont="1" applyNumberFormat="1">
      <alignment horizontal="left" readingOrder="1" shrinkToFit="0" vertical="bottom" wrapText="1"/>
    </xf>
    <xf borderId="1" fillId="0" fontId="9" numFmtId="0" xfId="0" applyAlignment="1" applyBorder="1" applyFont="1">
      <alignment horizontal="left" readingOrder="1" shrinkToFit="0" vertical="bottom" wrapText="1"/>
    </xf>
    <xf borderId="6" fillId="8" fontId="2" numFmtId="165" xfId="0" applyAlignment="1" applyBorder="1" applyFill="1" applyFont="1" applyNumberFormat="1">
      <alignment horizontal="right" shrinkToFit="0" vertical="bottom" wrapText="1"/>
    </xf>
    <xf borderId="6" fillId="8" fontId="2" numFmtId="0" xfId="0" applyAlignment="1" applyBorder="1" applyFont="1">
      <alignment horizontal="center" shrinkToFit="0" vertical="bottom" wrapText="1"/>
    </xf>
    <xf borderId="1" fillId="8" fontId="2" numFmtId="0" xfId="0" applyAlignment="1" applyBorder="1" applyFont="1">
      <alignment horizontal="center" shrinkToFit="0" vertical="bottom" wrapText="1"/>
    </xf>
    <xf borderId="1" fillId="8" fontId="2" numFmtId="0" xfId="0" applyAlignment="1" applyBorder="1" applyFont="1">
      <alignment horizontal="center" readingOrder="0" shrinkToFit="0" vertical="bottom" wrapText="1"/>
    </xf>
    <xf borderId="1" fillId="8" fontId="10" numFmtId="0" xfId="0" applyAlignment="1" applyBorder="1" applyFont="1">
      <alignment horizontal="right" shrinkToFit="0" vertical="bottom" wrapText="1"/>
    </xf>
    <xf borderId="1" fillId="0" fontId="11" numFmtId="0" xfId="0" applyAlignment="1" applyBorder="1" applyFont="1">
      <alignment horizontal="left" readingOrder="1" shrinkToFit="0" vertical="bottom" wrapText="1"/>
    </xf>
    <xf borderId="0" fillId="0" fontId="11" numFmtId="164" xfId="0" applyAlignment="1" applyFont="1" applyNumberFormat="1">
      <alignment horizontal="left" readingOrder="1" shrinkToFit="0" vertical="bottom" wrapText="1"/>
    </xf>
    <xf borderId="7" fillId="8" fontId="11" numFmtId="165" xfId="0" applyAlignment="1" applyBorder="1" applyFont="1" applyNumberFormat="1">
      <alignment horizontal="right" shrinkToFit="0" vertical="bottom" wrapText="1"/>
    </xf>
    <xf borderId="7" fillId="8" fontId="11" numFmtId="0" xfId="0" applyAlignment="1" applyBorder="1" applyFont="1">
      <alignment horizontal="center" shrinkToFit="0" vertical="bottom" wrapText="1"/>
    </xf>
    <xf borderId="7" fillId="8" fontId="10" numFmtId="0" xfId="0" applyAlignment="1" applyBorder="1" applyFont="1">
      <alignment vertical="bottom"/>
    </xf>
    <xf borderId="5" fillId="8" fontId="10" numFmtId="0" xfId="0" applyAlignment="1" applyBorder="1" applyFont="1">
      <alignment vertical="bottom"/>
    </xf>
    <xf borderId="5" fillId="8" fontId="11" numFmtId="0" xfId="0" applyAlignment="1" applyBorder="1" applyFont="1">
      <alignment horizontal="center" readingOrder="0" shrinkToFit="0" vertical="bottom" wrapText="1"/>
    </xf>
    <xf borderId="1" fillId="8" fontId="12" numFmtId="0" xfId="0" applyAlignment="1" applyBorder="1" applyFont="1">
      <alignment horizontal="right" shrinkToFit="0" vertical="bottom" wrapText="1"/>
    </xf>
    <xf borderId="5" fillId="8" fontId="11" numFmtId="0" xfId="0" applyAlignment="1" applyBorder="1" applyFont="1">
      <alignment horizontal="center" shrinkToFit="0" vertical="bottom" wrapText="1"/>
    </xf>
    <xf borderId="1" fillId="0" fontId="11" numFmtId="0" xfId="0" applyAlignment="1" applyBorder="1" applyFont="1">
      <alignment horizontal="center" readingOrder="1" shrinkToFit="0" vertical="bottom" wrapText="1"/>
    </xf>
    <xf borderId="5" fillId="8" fontId="12" numFmtId="0" xfId="0" applyAlignment="1" applyBorder="1" applyFont="1">
      <alignment horizontal="right" shrinkToFit="0" vertical="bottom" wrapText="1"/>
    </xf>
    <xf borderId="0" fillId="0" fontId="11" numFmtId="165" xfId="0" applyAlignment="1" applyFont="1" applyNumberFormat="1">
      <alignment horizontal="left" readingOrder="1" shrinkToFit="0" vertical="bottom" wrapText="1"/>
    </xf>
    <xf borderId="0" fillId="0" fontId="11" numFmtId="0" xfId="0" applyAlignment="1" applyFont="1">
      <alignment shrinkToFit="0" vertical="bottom" wrapText="0"/>
    </xf>
    <xf borderId="0" fillId="0" fontId="13" numFmtId="164" xfId="0" applyAlignment="1" applyFont="1" applyNumberFormat="1">
      <alignment horizontal="left" readingOrder="1" shrinkToFit="0" vertical="bottom" wrapText="1"/>
    </xf>
    <xf borderId="8" fillId="8" fontId="11" numFmtId="0" xfId="0" applyAlignment="1" applyBorder="1" applyFont="1">
      <alignment horizontal="center" readingOrder="1" shrinkToFit="0" vertical="bottom" wrapText="1"/>
    </xf>
    <xf borderId="9" fillId="8" fontId="10" numFmtId="0" xfId="0" applyAlignment="1" applyBorder="1" applyFont="1">
      <alignment vertical="bottom"/>
    </xf>
    <xf borderId="7" fillId="8" fontId="2" numFmtId="165" xfId="0" applyAlignment="1" applyBorder="1" applyFont="1" applyNumberFormat="1">
      <alignment horizontal="right" shrinkToFit="0" vertical="bottom" wrapText="1"/>
    </xf>
    <xf borderId="7" fillId="8" fontId="2" numFmtId="0" xfId="0" applyAlignment="1" applyBorder="1" applyFont="1">
      <alignment horizontal="center" shrinkToFit="0" vertical="bottom" wrapText="1"/>
    </xf>
    <xf borderId="8" fillId="8" fontId="7" numFmtId="0" xfId="0" applyAlignment="1" applyBorder="1" applyFont="1">
      <alignment horizontal="center" readingOrder="1" shrinkToFit="0" vertical="bottom" wrapText="1"/>
    </xf>
    <xf borderId="9" fillId="8" fontId="10" numFmtId="0" xfId="0" applyAlignment="1" applyBorder="1" applyFont="1">
      <alignment horizontal="right" shrinkToFit="0" vertical="bottom" wrapText="1"/>
    </xf>
    <xf borderId="5" fillId="8" fontId="10" numFmtId="0" xfId="0" applyAlignment="1" applyBorder="1" applyFont="1">
      <alignment horizontal="right" shrinkToFit="0" vertical="bottom" wrapText="1"/>
    </xf>
    <xf borderId="7" fillId="8" fontId="14" numFmtId="165" xfId="0" applyAlignment="1" applyBorder="1" applyFont="1" applyNumberFormat="1">
      <alignment horizontal="right" shrinkToFit="0" vertical="bottom" wrapText="1"/>
    </xf>
    <xf borderId="7" fillId="8" fontId="14" numFmtId="0" xfId="0" applyAlignment="1" applyBorder="1" applyFont="1">
      <alignment horizontal="center" shrinkToFit="0" vertical="bottom" wrapText="1"/>
    </xf>
    <xf borderId="7" fillId="8" fontId="15" numFmtId="0" xfId="0" applyAlignment="1" applyBorder="1" applyFont="1">
      <alignment vertical="bottom"/>
    </xf>
    <xf borderId="5" fillId="8" fontId="15" numFmtId="0" xfId="0" applyAlignment="1" applyBorder="1" applyFont="1">
      <alignment vertical="bottom"/>
    </xf>
    <xf borderId="9" fillId="8" fontId="15" numFmtId="0" xfId="0" applyAlignment="1" applyBorder="1" applyFont="1">
      <alignment vertical="bottom"/>
    </xf>
    <xf borderId="5" fillId="8" fontId="15" numFmtId="0" xfId="0" applyAlignment="1" applyBorder="1" applyFont="1">
      <alignment horizontal="right" shrinkToFit="0" vertical="bottom" wrapText="1"/>
    </xf>
    <xf borderId="7" fillId="7" fontId="2" numFmtId="165" xfId="0" applyAlignment="1" applyBorder="1" applyFont="1" applyNumberFormat="1">
      <alignment horizontal="right" shrinkToFit="0" vertical="bottom" wrapText="1"/>
    </xf>
    <xf borderId="1" fillId="7" fontId="2" numFmtId="0" xfId="0" applyAlignment="1" applyBorder="1" applyFont="1">
      <alignment horizontal="center" readingOrder="1" shrinkToFit="0" vertical="bottom" wrapText="1"/>
    </xf>
    <xf borderId="1" fillId="0" fontId="9" numFmtId="0" xfId="0" applyAlignment="1" applyBorder="1" applyFont="1">
      <alignment horizontal="left" readingOrder="1" shrinkToFit="0" vertical="bottom" wrapText="1"/>
    </xf>
    <xf borderId="0" fillId="0" fontId="11" numFmtId="0" xfId="0" applyAlignment="1" applyFont="1">
      <alignment horizontal="left" readingOrder="1" shrinkToFit="0" vertical="bottom" wrapText="1"/>
    </xf>
    <xf borderId="1" fillId="0" fontId="11" numFmtId="164" xfId="0" applyAlignment="1" applyBorder="1" applyFont="1" applyNumberFormat="1">
      <alignment horizontal="left" readingOrder="1" shrinkToFit="0" vertical="bottom" wrapText="1"/>
    </xf>
    <xf borderId="1" fillId="0" fontId="11" numFmtId="0" xfId="0" applyAlignment="1" applyBorder="1" applyFont="1">
      <alignment horizontal="left" readingOrder="1" shrinkToFit="0" vertical="bottom" wrapText="1"/>
    </xf>
    <xf borderId="0" fillId="0" fontId="7" numFmtId="0" xfId="0" applyAlignment="1" applyFont="1">
      <alignment horizontal="left" readingOrder="1" shrinkToFit="0" vertical="bottom" wrapText="1"/>
    </xf>
    <xf borderId="1" fillId="0" fontId="11" numFmtId="165" xfId="0" applyAlignment="1" applyBorder="1" applyFont="1" applyNumberFormat="1">
      <alignment horizontal="left" readingOrder="1" shrinkToFit="0" vertical="bottom" wrapText="1"/>
    </xf>
    <xf borderId="1" fillId="0" fontId="11" numFmtId="0" xfId="0" applyAlignment="1" applyBorder="1" applyFont="1">
      <alignment horizontal="center" readingOrder="1" shrinkToFit="0" vertical="bottom" wrapText="1"/>
    </xf>
    <xf borderId="1" fillId="0" fontId="8" numFmtId="0" xfId="0" applyAlignment="1" applyBorder="1" applyFont="1">
      <alignment horizontal="left" readingOrder="1" shrinkToFit="0" vertical="bottom" wrapText="1"/>
    </xf>
    <xf borderId="1" fillId="9" fontId="7" numFmtId="164" xfId="0" applyAlignment="1" applyBorder="1" applyFill="1" applyFont="1" applyNumberFormat="1">
      <alignment horizontal="left" readingOrder="1" shrinkToFit="0" vertical="bottom" wrapText="1"/>
    </xf>
    <xf borderId="1" fillId="9" fontId="7" numFmtId="0" xfId="0" applyAlignment="1" applyBorder="1" applyFont="1">
      <alignment horizontal="center" readingOrder="1" shrinkToFit="0" vertical="bottom" wrapText="1"/>
    </xf>
    <xf borderId="1" fillId="9" fontId="8" numFmtId="0" xfId="0" applyAlignment="1" applyBorder="1" applyFont="1">
      <alignment horizontal="left" readingOrder="1" shrinkToFit="0" vertical="bottom" wrapText="1"/>
    </xf>
    <xf borderId="1" fillId="0" fontId="8" numFmtId="0" xfId="0" applyAlignment="1" applyBorder="1" applyFont="1">
      <alignment horizontal="left" readingOrder="1" shrinkToFit="0" vertical="bottom" wrapText="1"/>
    </xf>
    <xf borderId="0" fillId="0" fontId="7" numFmtId="0" xfId="0" applyAlignment="1" applyFont="1">
      <alignment horizontal="left" readingOrder="1" shrinkToFit="0" vertical="bottom" wrapText="1"/>
    </xf>
    <xf borderId="1" fillId="7" fontId="9" numFmtId="0" xfId="0" applyAlignment="1" applyBorder="1" applyFont="1">
      <alignment horizontal="left" readingOrder="1" shrinkToFit="0" vertical="bottom" wrapText="1"/>
    </xf>
    <xf borderId="1" fillId="0" fontId="2" numFmtId="165" xfId="0" applyAlignment="1" applyBorder="1" applyFont="1" applyNumberFormat="1">
      <alignment horizontal="left" readingOrder="1" shrinkToFit="0" vertical="bottom" wrapText="1"/>
    </xf>
    <xf borderId="1" fillId="0" fontId="2" numFmtId="0" xfId="0" applyAlignment="1" applyBorder="1" applyFont="1">
      <alignment horizontal="center" readingOrder="1" shrinkToFit="0" vertical="bottom" wrapText="1"/>
    </xf>
    <xf borderId="1" fillId="0" fontId="16" numFmtId="0" xfId="0" applyAlignment="1" applyBorder="1" applyFont="1">
      <alignment horizontal="left" readingOrder="1" shrinkToFit="0" vertical="bottom" wrapText="1"/>
    </xf>
    <xf borderId="1" fillId="0" fontId="16" numFmtId="0" xfId="0" applyAlignment="1" applyBorder="1" applyFont="1">
      <alignment horizontal="left" readingOrder="1" shrinkToFit="0" vertical="bottom" wrapText="1"/>
    </xf>
    <xf borderId="0" fillId="0" fontId="11" numFmtId="0" xfId="0" applyAlignment="1" applyFont="1">
      <alignment horizontal="left" readingOrder="1" shrinkToFit="0" vertical="bottom" wrapText="1"/>
    </xf>
    <xf borderId="1" fillId="0" fontId="11" numFmtId="166" xfId="0" applyAlignment="1" applyBorder="1" applyFont="1" applyNumberFormat="1">
      <alignment horizontal="center" readingOrder="1" shrinkToFit="0" vertical="bottom" wrapText="1"/>
    </xf>
    <xf borderId="1" fillId="0" fontId="9" numFmtId="3" xfId="0" applyAlignment="1" applyBorder="1" applyFont="1" applyNumberFormat="1">
      <alignment horizontal="left" readingOrder="1" shrinkToFit="0" vertical="bottom" wrapText="1"/>
    </xf>
    <xf borderId="1" fillId="0" fontId="11" numFmtId="166" xfId="0" applyAlignment="1" applyBorder="1" applyFont="1" applyNumberFormat="1">
      <alignment horizontal="left" readingOrder="1" shrinkToFit="0" vertical="bottom" wrapText="1"/>
    </xf>
    <xf borderId="1" fillId="0" fontId="11" numFmtId="3" xfId="0" applyAlignment="1" applyBorder="1" applyFont="1" applyNumberFormat="1">
      <alignment horizontal="left" readingOrder="1" shrinkToFit="0" vertical="bottom" wrapText="1"/>
    </xf>
    <xf borderId="1" fillId="0" fontId="7" numFmtId="165" xfId="0" applyAlignment="1" applyBorder="1" applyFont="1" applyNumberFormat="1">
      <alignment horizontal="left" readingOrder="1" shrinkToFit="0" vertical="bottom" wrapText="1"/>
    </xf>
    <xf borderId="1" fillId="0" fontId="7" numFmtId="3" xfId="0" applyAlignment="1" applyBorder="1" applyFont="1" applyNumberFormat="1">
      <alignment horizontal="left" readingOrder="1" shrinkToFit="0" vertical="bottom" wrapText="1"/>
    </xf>
    <xf borderId="1" fillId="0" fontId="5" numFmtId="167" xfId="0" applyAlignment="1" applyBorder="1" applyFont="1" applyNumberFormat="1">
      <alignment horizontal="left" readingOrder="1" shrinkToFit="0" vertical="bottom" wrapText="1"/>
    </xf>
    <xf borderId="1" fillId="0" fontId="17" numFmtId="167" xfId="0" applyAlignment="1" applyBorder="1" applyFont="1" applyNumberFormat="1">
      <alignment horizontal="left" readingOrder="1" shrinkToFit="0" vertical="bottom" wrapText="1"/>
    </xf>
    <xf borderId="1" fillId="0" fontId="17" numFmtId="3" xfId="0" applyAlignment="1" applyBorder="1" applyFont="1" applyNumberFormat="1">
      <alignment horizontal="left" readingOrder="1" shrinkToFit="0" vertical="bottom" wrapText="1"/>
    </xf>
    <xf borderId="1" fillId="7" fontId="5" numFmtId="167" xfId="0" applyAlignment="1" applyBorder="1" applyFont="1" applyNumberFormat="1">
      <alignment horizontal="left" readingOrder="1" shrinkToFit="0" vertical="bottom" wrapText="1"/>
    </xf>
    <xf borderId="1" fillId="7" fontId="5" numFmtId="3" xfId="0" applyAlignment="1" applyBorder="1" applyFont="1" applyNumberFormat="1">
      <alignment horizontal="left" readingOrder="1" shrinkToFit="0" vertical="bottom" wrapText="1"/>
    </xf>
    <xf borderId="1" fillId="9" fontId="5" numFmtId="167" xfId="0" applyAlignment="1" applyBorder="1" applyFont="1" applyNumberFormat="1">
      <alignment horizontal="left" readingOrder="1" shrinkToFit="0" vertical="bottom" wrapText="1"/>
    </xf>
    <xf borderId="1" fillId="9" fontId="5" numFmtId="3" xfId="0" applyAlignment="1" applyBorder="1" applyFont="1" applyNumberFormat="1">
      <alignment horizontal="left" readingOrder="1" shrinkToFit="0" vertical="bottom" wrapText="1"/>
    </xf>
    <xf borderId="0" fillId="9" fontId="18" numFmtId="0" xfId="0" applyAlignment="1" applyFont="1">
      <alignment readingOrder="0"/>
    </xf>
    <xf borderId="0" fillId="9" fontId="18" numFmtId="0" xfId="0" applyFont="1"/>
    <xf borderId="1" fillId="8" fontId="2" numFmtId="167" xfId="0" applyAlignment="1" applyBorder="1" applyFont="1" applyNumberFormat="1">
      <alignment horizontal="right" shrinkToFit="0" wrapText="1"/>
    </xf>
    <xf borderId="6" fillId="8" fontId="2" numFmtId="3" xfId="0" applyAlignment="1" applyBorder="1" applyFont="1" applyNumberFormat="1">
      <alignment horizontal="center" shrinkToFit="0" wrapText="1"/>
    </xf>
    <xf borderId="8" fillId="8" fontId="7" numFmtId="0" xfId="0" applyAlignment="1" applyBorder="1" applyFont="1">
      <alignment horizontal="center" readingOrder="1" shrinkToFit="0" vertical="center" wrapText="1"/>
    </xf>
    <xf borderId="8" fillId="0" fontId="19" numFmtId="3" xfId="0" applyAlignment="1" applyBorder="1" applyFont="1" applyNumberFormat="1">
      <alignment horizontal="left" readingOrder="1" shrinkToFit="0" vertical="bottom" wrapText="1"/>
    </xf>
    <xf borderId="1" fillId="0" fontId="19" numFmtId="3" xfId="0" applyAlignment="1" applyBorder="1" applyFont="1" applyNumberFormat="1">
      <alignment horizontal="left" readingOrder="1" shrinkToFit="0" vertical="bottom" wrapText="1"/>
    </xf>
    <xf borderId="1" fillId="0" fontId="17" numFmtId="164" xfId="0" applyAlignment="1" applyBorder="1" applyFont="1" applyNumberFormat="1">
      <alignment horizontal="left" readingOrder="1" shrinkToFit="0" vertical="bottom" wrapText="1"/>
    </xf>
    <xf borderId="1" fillId="0" fontId="17" numFmtId="0" xfId="0" applyAlignment="1" applyBorder="1" applyFont="1">
      <alignment horizontal="left" readingOrder="1" shrinkToFit="0" vertical="bottom" wrapText="1"/>
    </xf>
    <xf borderId="0" fillId="8" fontId="17" numFmtId="3" xfId="0" applyAlignment="1" applyFont="1" applyNumberFormat="1">
      <alignment horizontal="left" readingOrder="0"/>
    </xf>
    <xf borderId="0" fillId="0" fontId="17" numFmtId="3" xfId="0" applyAlignment="1" applyFont="1" applyNumberFormat="1">
      <alignment horizontal="left" readingOrder="1" shrinkToFit="0" vertical="bottom" wrapText="1"/>
    </xf>
    <xf borderId="1" fillId="9" fontId="17" numFmtId="167" xfId="0" applyAlignment="1" applyBorder="1" applyFont="1" applyNumberFormat="1">
      <alignment horizontal="left" readingOrder="1" shrinkToFit="0" vertical="bottom" wrapText="1"/>
    </xf>
    <xf borderId="1" fillId="9" fontId="17" numFmtId="3" xfId="0" applyAlignment="1" applyBorder="1" applyFont="1" applyNumberFormat="1">
      <alignment horizontal="left" readingOrder="1" shrinkToFit="0" vertical="bottom" wrapText="1"/>
    </xf>
    <xf borderId="0" fillId="0" fontId="20" numFmtId="0" xfId="0" applyFont="1"/>
    <xf borderId="1" fillId="0" fontId="17" numFmtId="0" xfId="0" applyAlignment="1" applyBorder="1" applyFont="1">
      <alignment horizontal="center" readingOrder="1" shrinkToFit="0" vertical="bottom" wrapText="1"/>
    </xf>
    <xf borderId="1" fillId="0" fontId="5" numFmtId="0" xfId="0" applyAlignment="1" applyBorder="1" applyFont="1">
      <alignment horizontal="center" readingOrder="1" shrinkToFit="0" vertical="bottom" wrapText="1"/>
    </xf>
    <xf borderId="1" fillId="0" fontId="5" numFmtId="0" xfId="0" applyAlignment="1" applyBorder="1" applyFont="1">
      <alignment horizontal="left" readingOrder="1" shrinkToFit="0" vertical="bottom" wrapText="1"/>
    </xf>
    <xf borderId="0" fillId="0" fontId="20" numFmtId="0" xfId="0" applyAlignment="1" applyFont="1">
      <alignment readingOrder="0"/>
    </xf>
    <xf borderId="0" fillId="7" fontId="4" numFmtId="0" xfId="0" applyFont="1"/>
    <xf borderId="1" fillId="7" fontId="17" numFmtId="167" xfId="0" applyAlignment="1" applyBorder="1" applyFont="1" applyNumberFormat="1">
      <alignment horizontal="left" readingOrder="1" shrinkToFit="0" vertical="bottom" wrapText="1"/>
    </xf>
    <xf borderId="1" fillId="7" fontId="17" numFmtId="3" xfId="0" applyAlignment="1" applyBorder="1" applyFont="1" applyNumberFormat="1">
      <alignment horizontal="left" readingOrder="1" shrinkToFit="0" vertical="bottom" wrapText="1"/>
    </xf>
    <xf borderId="0" fillId="10" fontId="21" numFmtId="0" xfId="0" applyFill="1" applyFont="1"/>
    <xf borderId="1" fillId="0" fontId="5" numFmtId="3" xfId="0" applyAlignment="1" applyBorder="1" applyFont="1" applyNumberFormat="1">
      <alignment horizontal="center" readingOrder="1" shrinkToFit="0" vertical="bottom" wrapText="1"/>
    </xf>
    <xf borderId="1" fillId="0" fontId="11" numFmtId="3" xfId="0" applyAlignment="1" applyBorder="1" applyFont="1" applyNumberFormat="1">
      <alignment horizontal="center" readingOrder="1" shrinkToFit="0" vertical="bottom" wrapText="1"/>
    </xf>
    <xf borderId="1" fillId="0" fontId="7" numFmtId="3" xfId="0" applyAlignment="1" applyBorder="1" applyFont="1" applyNumberFormat="1">
      <alignment horizontal="center" readingOrder="1" shrinkToFit="0" vertical="bottom" wrapText="1"/>
    </xf>
    <xf borderId="1" fillId="0" fontId="17" numFmtId="3" xfId="0" applyAlignment="1" applyBorder="1" applyFont="1" applyNumberFormat="1">
      <alignment horizontal="center" readingOrder="1" shrinkToFit="0" vertical="bottom" wrapText="1"/>
    </xf>
    <xf borderId="0" fillId="0" fontId="18" numFmtId="0" xfId="0" applyFont="1"/>
    <xf borderId="1" fillId="11" fontId="5" numFmtId="167" xfId="0" applyAlignment="1" applyBorder="1" applyFill="1" applyFont="1" applyNumberFormat="1">
      <alignment horizontal="left" readingOrder="1" shrinkToFit="0" vertical="bottom" wrapText="1"/>
    </xf>
    <xf borderId="1" fillId="11" fontId="5" numFmtId="3" xfId="0" applyAlignment="1" applyBorder="1" applyFont="1" applyNumberFormat="1">
      <alignment horizontal="left" readingOrder="1" shrinkToFit="0" vertical="bottom" wrapText="1"/>
    </xf>
    <xf borderId="1" fillId="11" fontId="17" numFmtId="3" xfId="0" applyAlignment="1" applyBorder="1" applyFont="1" applyNumberFormat="1">
      <alignment horizontal="left" readingOrder="1" shrinkToFit="0" vertical="bottom" wrapText="1"/>
    </xf>
    <xf borderId="1" fillId="11" fontId="17" numFmtId="167" xfId="0" applyAlignment="1" applyBorder="1" applyFont="1" applyNumberFormat="1">
      <alignment horizontal="left" readingOrder="1" shrinkToFit="0" vertical="bottom" wrapText="1"/>
    </xf>
    <xf borderId="1" fillId="12" fontId="17" numFmtId="167" xfId="0" applyAlignment="1" applyBorder="1" applyFill="1" applyFont="1" applyNumberFormat="1">
      <alignment horizontal="left" readingOrder="1" shrinkToFit="0" vertical="bottom" wrapText="1"/>
    </xf>
    <xf borderId="1" fillId="12" fontId="17" numFmtId="3" xfId="0" applyAlignment="1" applyBorder="1" applyFont="1" applyNumberFormat="1">
      <alignment horizontal="left" readingOrder="1" shrinkToFit="0" vertical="bottom" wrapText="1"/>
    </xf>
    <xf borderId="1" fillId="12" fontId="17" numFmtId="3" xfId="0" applyAlignment="1" applyBorder="1" applyFont="1" applyNumberFormat="1">
      <alignment horizontal="center" readingOrder="1" shrinkToFit="0" vertical="bottom" wrapText="1"/>
    </xf>
    <xf borderId="1" fillId="12" fontId="5" numFmtId="3" xfId="0" applyAlignment="1" applyBorder="1" applyFont="1" applyNumberFormat="1">
      <alignment horizontal="left" readingOrder="1" shrinkToFit="0" vertical="bottom" wrapText="1"/>
    </xf>
    <xf borderId="1" fillId="7" fontId="5" numFmtId="3" xfId="0" applyAlignment="1" applyBorder="1" applyFont="1" applyNumberFormat="1">
      <alignment horizontal="center" readingOrder="1" shrinkToFit="0" vertical="bottom" wrapText="1"/>
    </xf>
    <xf borderId="1" fillId="7" fontId="17" numFmtId="3" xfId="0" applyAlignment="1" applyBorder="1" applyFont="1" applyNumberFormat="1">
      <alignment horizontal="center" readingOrder="1" shrinkToFit="0" vertical="bottom" wrapText="1"/>
    </xf>
    <xf borderId="1" fillId="11" fontId="5" numFmtId="3" xfId="0" applyAlignment="1" applyBorder="1" applyFont="1" applyNumberFormat="1">
      <alignment horizontal="center" readingOrder="1" shrinkToFit="0" vertical="bottom" wrapText="1"/>
    </xf>
    <xf borderId="1" fillId="13" fontId="17" numFmtId="167" xfId="0" applyAlignment="1" applyBorder="1" applyFill="1" applyFont="1" applyNumberFormat="1">
      <alignment horizontal="left" readingOrder="1" shrinkToFit="0" vertical="bottom" wrapText="1"/>
    </xf>
    <xf borderId="1" fillId="13" fontId="17" numFmtId="3" xfId="0" applyAlignment="1" applyBorder="1" applyFont="1" applyNumberFormat="1">
      <alignment horizontal="left" readingOrder="1" shrinkToFit="0" vertical="bottom" wrapText="1"/>
    </xf>
    <xf borderId="1" fillId="13" fontId="17" numFmtId="3" xfId="0" applyAlignment="1" applyBorder="1" applyFont="1" applyNumberFormat="1">
      <alignment horizontal="center" readingOrder="1" shrinkToFit="0" vertical="bottom" wrapText="1"/>
    </xf>
    <xf borderId="1" fillId="13" fontId="5" numFmtId="3" xfId="0" applyAlignment="1" applyBorder="1" applyFont="1" applyNumberFormat="1">
      <alignment horizontal="left" readingOrder="1" shrinkToFit="0" vertical="bottom" wrapText="1"/>
    </xf>
    <xf borderId="1" fillId="14" fontId="5" numFmtId="167" xfId="0" applyAlignment="1" applyBorder="1" applyFill="1" applyFont="1" applyNumberFormat="1">
      <alignment horizontal="left" readingOrder="1" shrinkToFit="0" vertical="bottom" wrapText="1"/>
    </xf>
    <xf borderId="1" fillId="14" fontId="5" numFmtId="3" xfId="0" applyAlignment="1" applyBorder="1" applyFont="1" applyNumberFormat="1">
      <alignment horizontal="left" readingOrder="1" shrinkToFit="0" vertical="bottom" wrapText="1"/>
    </xf>
    <xf borderId="1" fillId="14" fontId="5" numFmtId="3" xfId="0" applyAlignment="1" applyBorder="1" applyFont="1" applyNumberFormat="1">
      <alignment horizontal="center" readingOrder="1" shrinkToFit="0" vertical="bottom" wrapText="1"/>
    </xf>
    <xf borderId="0" fillId="0" fontId="4" numFmtId="0" xfId="0" applyAlignment="1" applyFont="1">
      <alignment readingOrder="0" shrinkToFit="0" wrapText="0"/>
    </xf>
    <xf borderId="1" fillId="15" fontId="5" numFmtId="3" xfId="0" applyAlignment="1" applyBorder="1" applyFill="1" applyFont="1" applyNumberFormat="1">
      <alignment horizontal="center" readingOrder="1" shrinkToFit="0" vertical="bottom" wrapText="1"/>
    </xf>
    <xf borderId="1" fillId="15" fontId="5" numFmtId="3" xfId="0" applyAlignment="1" applyBorder="1" applyFont="1" applyNumberFormat="1">
      <alignment horizontal="left" readingOrder="1" shrinkToFit="0" vertical="bottom" wrapText="1"/>
    </xf>
    <xf borderId="1" fillId="8" fontId="17" numFmtId="3" xfId="0" applyAlignment="1" applyBorder="1" applyFont="1" applyNumberFormat="1">
      <alignment horizontal="center" readingOrder="1" shrinkToFit="0" vertical="bottom" wrapText="1"/>
    </xf>
    <xf borderId="1" fillId="8" fontId="17" numFmtId="3" xfId="0" applyAlignment="1" applyBorder="1" applyFont="1" applyNumberFormat="1">
      <alignment horizontal="left" readingOrder="1" shrinkToFit="0" vertical="bottom" wrapText="1"/>
    </xf>
    <xf borderId="1" fillId="0" fontId="22" numFmtId="3" xfId="0" applyAlignment="1" applyBorder="1" applyFont="1" applyNumberFormat="1">
      <alignment horizontal="left" readingOrder="1" shrinkToFit="0" vertical="bottom" wrapText="1"/>
    </xf>
    <xf borderId="1" fillId="16" fontId="17" numFmtId="167" xfId="0" applyAlignment="1" applyBorder="1" applyFill="1" applyFont="1" applyNumberFormat="1">
      <alignment horizontal="left" readingOrder="1" shrinkToFit="0" vertical="bottom" wrapText="1"/>
    </xf>
    <xf borderId="1" fillId="16" fontId="17" numFmtId="3" xfId="0" applyAlignment="1" applyBorder="1" applyFont="1" applyNumberFormat="1">
      <alignment horizontal="left" readingOrder="1" shrinkToFit="0" vertical="bottom" wrapText="1"/>
    </xf>
    <xf borderId="1" fillId="16" fontId="17" numFmtId="3" xfId="0" applyAlignment="1" applyBorder="1" applyFont="1" applyNumberFormat="1">
      <alignment horizontal="center" readingOrder="1" shrinkToFit="0" vertical="bottom" wrapText="1"/>
    </xf>
    <xf borderId="1" fillId="14" fontId="17" numFmtId="167" xfId="0" applyAlignment="1" applyBorder="1" applyFont="1" applyNumberFormat="1">
      <alignment horizontal="left" readingOrder="1" shrinkToFit="0" vertical="bottom" wrapText="1"/>
    </xf>
    <xf borderId="0" fillId="14" fontId="4" numFmtId="0" xfId="0" applyAlignment="1" applyFont="1">
      <alignment readingOrder="0"/>
    </xf>
    <xf borderId="1" fillId="17" fontId="17" numFmtId="3" xfId="0" applyAlignment="1" applyBorder="1" applyFill="1" applyFont="1" applyNumberFormat="1">
      <alignment horizontal="left" readingOrder="1" shrinkToFit="0" vertical="bottom" wrapText="1"/>
    </xf>
    <xf borderId="0" fillId="14" fontId="4" numFmtId="0" xfId="0" applyFont="1"/>
    <xf borderId="1" fillId="12" fontId="17" numFmtId="3" xfId="0" applyAlignment="1" applyBorder="1" applyFont="1" applyNumberFormat="1">
      <alignment shrinkToFit="0" vertical="bottom" wrapText="1"/>
    </xf>
    <xf borderId="1" fillId="12" fontId="2" numFmtId="3" xfId="0" applyAlignment="1" applyBorder="1" applyFont="1" applyNumberFormat="1">
      <alignment vertical="bottom"/>
    </xf>
    <xf borderId="1" fillId="12" fontId="17" numFmtId="3" xfId="0" applyAlignment="1" applyBorder="1" applyFont="1" applyNumberFormat="1">
      <alignment horizontal="center" readingOrder="0" shrinkToFit="0" vertical="bottom" wrapText="1"/>
    </xf>
    <xf borderId="1" fillId="0" fontId="17" numFmtId="167" xfId="0" applyAlignment="1" applyBorder="1" applyFont="1" applyNumberFormat="1">
      <alignment horizontal="left" readingOrder="1" shrinkToFit="0" vertical="center" wrapText="1"/>
    </xf>
    <xf borderId="1" fillId="0" fontId="17" numFmtId="3" xfId="0" applyAlignment="1" applyBorder="1" applyFont="1" applyNumberFormat="1">
      <alignment horizontal="left" readingOrder="1" shrinkToFit="0" vertical="center" wrapText="1"/>
    </xf>
    <xf borderId="1" fillId="0" fontId="17" numFmtId="3" xfId="0" applyAlignment="1" applyBorder="1" applyFont="1" applyNumberFormat="1">
      <alignment horizontal="center" readingOrder="1" shrinkToFit="0" vertical="center" wrapText="1"/>
    </xf>
    <xf borderId="1" fillId="0" fontId="5" numFmtId="3" xfId="0" applyAlignment="1" applyBorder="1" applyFont="1" applyNumberFormat="1">
      <alignment horizontal="left" readingOrder="1" shrinkToFit="0" vertical="center" wrapText="1"/>
    </xf>
    <xf borderId="1" fillId="17" fontId="17" numFmtId="3" xfId="0" applyAlignment="1" applyBorder="1" applyFont="1" applyNumberFormat="1">
      <alignment horizontal="left" readingOrder="1" shrinkToFit="0" vertical="center" wrapText="1"/>
    </xf>
    <xf borderId="1" fillId="16" fontId="17" numFmtId="167" xfId="0" applyAlignment="1" applyBorder="1" applyFont="1" applyNumberFormat="1">
      <alignment horizontal="left" readingOrder="1" shrinkToFit="0" vertical="center" wrapText="1"/>
    </xf>
    <xf borderId="1" fillId="16" fontId="17" numFmtId="3" xfId="0" applyAlignment="1" applyBorder="1" applyFont="1" applyNumberFormat="1">
      <alignment horizontal="left" readingOrder="1" shrinkToFit="0" vertical="center" wrapText="1"/>
    </xf>
    <xf borderId="1" fillId="16" fontId="17" numFmtId="3" xfId="0" applyAlignment="1" applyBorder="1" applyFont="1" applyNumberFormat="1">
      <alignment horizontal="center" readingOrder="1" shrinkToFit="0" vertical="center" wrapText="1"/>
    </xf>
    <xf borderId="1" fillId="16" fontId="5" numFmtId="3" xfId="0" applyAlignment="1" applyBorder="1" applyFont="1" applyNumberFormat="1">
      <alignment horizontal="left" readingOrder="1" shrinkToFit="0" vertical="center" wrapText="1"/>
    </xf>
    <xf borderId="1" fillId="17" fontId="5" numFmtId="3" xfId="0" applyAlignment="1" applyBorder="1" applyFont="1" applyNumberFormat="1">
      <alignment horizontal="left" readingOrder="1" shrinkToFit="0" vertical="bottom" wrapText="1"/>
    </xf>
    <xf borderId="0" fillId="0" fontId="4" numFmtId="0" xfId="0" applyFont="1"/>
    <xf borderId="0" fillId="16" fontId="4" numFmtId="0" xfId="0" applyAlignment="1" applyFont="1">
      <alignment readingOrder="0"/>
    </xf>
    <xf borderId="1" fillId="18" fontId="23" numFmtId="167" xfId="0" applyAlignment="1" applyBorder="1" applyFill="1" applyFont="1" applyNumberFormat="1">
      <alignment horizontal="left" readingOrder="1" shrinkToFit="0" vertical="bottom" wrapText="1"/>
    </xf>
    <xf borderId="1" fillId="18" fontId="23" numFmtId="3" xfId="0" applyAlignment="1" applyBorder="1" applyFont="1" applyNumberFormat="1">
      <alignment horizontal="left" readingOrder="1" shrinkToFit="0" vertical="bottom" wrapText="1"/>
    </xf>
    <xf borderId="1" fillId="18" fontId="24" numFmtId="3" xfId="0" applyAlignment="1" applyBorder="1" applyFont="1" applyNumberFormat="1">
      <alignment horizontal="center" readingOrder="1" shrinkToFit="0" vertical="bottom" wrapText="1"/>
    </xf>
    <xf borderId="1" fillId="11" fontId="5" numFmtId="167" xfId="0" applyAlignment="1" applyBorder="1" applyFont="1" applyNumberFormat="1">
      <alignment horizontal="center" readingOrder="1" shrinkToFit="0" vertical="center" wrapText="1"/>
    </xf>
    <xf borderId="1" fillId="11" fontId="5" numFmtId="3" xfId="0" applyAlignment="1" applyBorder="1" applyFont="1" applyNumberFormat="1">
      <alignment horizontal="center" readingOrder="1" shrinkToFit="0" vertical="center" wrapText="1"/>
    </xf>
    <xf borderId="1" fillId="12" fontId="5" numFmtId="167" xfId="0" applyAlignment="1" applyBorder="1" applyFont="1" applyNumberFormat="1">
      <alignment horizontal="center" readingOrder="1" shrinkToFit="0" vertical="center" wrapText="1"/>
    </xf>
    <xf borderId="1" fillId="12" fontId="5" numFmtId="3" xfId="0" applyAlignment="1" applyBorder="1" applyFont="1" applyNumberFormat="1">
      <alignment horizontal="center" readingOrder="1" shrinkToFit="0" vertical="center" wrapText="1"/>
    </xf>
    <xf borderId="1" fillId="12" fontId="5" numFmtId="3" xfId="0" applyAlignment="1" applyBorder="1" applyFont="1" applyNumberFormat="1">
      <alignment horizontal="center" readingOrder="1" shrinkToFit="0" vertical="bottom" wrapText="1"/>
    </xf>
    <xf borderId="1" fillId="0" fontId="5" numFmtId="167" xfId="0" applyAlignment="1" applyBorder="1" applyFont="1" applyNumberFormat="1">
      <alignment horizontal="center" readingOrder="1" shrinkToFit="0" vertical="center" wrapText="1"/>
    </xf>
    <xf borderId="1" fillId="0" fontId="5" numFmtId="3" xfId="0" applyAlignment="1" applyBorder="1" applyFont="1" applyNumberFormat="1">
      <alignment horizontal="center" readingOrder="1" shrinkToFit="0" vertical="center" wrapText="1"/>
    </xf>
    <xf borderId="1" fillId="8" fontId="5" numFmtId="3" xfId="0" applyAlignment="1" applyBorder="1" applyFont="1" applyNumberFormat="1">
      <alignment horizontal="center" shrinkToFit="0" vertical="center" wrapText="0"/>
    </xf>
    <xf borderId="1" fillId="0" fontId="25" numFmtId="3" xfId="0" applyAlignment="1" applyBorder="1" applyFont="1" applyNumberFormat="1">
      <alignment horizontal="center" readingOrder="1" shrinkToFit="0" vertical="bottom" wrapText="1"/>
    </xf>
    <xf borderId="10" fillId="0" fontId="5" numFmtId="0" xfId="0" applyAlignment="1" applyBorder="1" applyFont="1">
      <alignment horizontal="center" readingOrder="1" shrinkToFit="0" vertical="bottom" wrapText="1"/>
    </xf>
    <xf borderId="11" fillId="0" fontId="6" numFmtId="0" xfId="0" applyBorder="1" applyFont="1"/>
    <xf borderId="12" fillId="0" fontId="6" numFmtId="0" xfId="0" applyBorder="1" applyFont="1"/>
    <xf borderId="1" fillId="0" fontId="5" numFmtId="0" xfId="0" applyAlignment="1" applyBorder="1" applyFont="1">
      <alignment horizontal="left" readingOrder="1" shrinkToFit="0" vertical="bottom" wrapText="1"/>
    </xf>
    <xf borderId="1" fillId="0" fontId="5" numFmtId="0" xfId="0" applyAlignment="1" applyBorder="1" applyFont="1">
      <alignment horizontal="center" readingOrder="1" shrinkToFit="0" vertical="bottom" wrapText="1"/>
    </xf>
    <xf borderId="1" fillId="8" fontId="2" numFmtId="165" xfId="0" applyAlignment="1" applyBorder="1" applyFont="1" applyNumberFormat="1">
      <alignment horizontal="right" shrinkToFit="0" vertical="bottom" wrapText="1"/>
    </xf>
    <xf borderId="1" fillId="8" fontId="7" numFmtId="0" xfId="0" applyAlignment="1" applyBorder="1" applyFont="1">
      <alignment horizontal="center" readingOrder="1" shrinkToFit="0" vertical="bottom" wrapText="1"/>
    </xf>
    <xf borderId="1" fillId="8" fontId="8" numFmtId="3" xfId="0" applyAlignment="1" applyBorder="1" applyFont="1" applyNumberFormat="1">
      <alignment horizontal="left" readingOrder="1" shrinkToFit="0" vertical="bottom" wrapText="1"/>
    </xf>
    <xf borderId="1" fillId="0" fontId="11" numFmtId="167" xfId="0" applyAlignment="1" applyBorder="1" applyFont="1" applyNumberFormat="1">
      <alignment horizontal="left" readingOrder="1" shrinkToFit="0" vertical="bottom" wrapText="1"/>
    </xf>
    <xf borderId="1" fillId="0" fontId="7" numFmtId="167" xfId="0" applyAlignment="1" applyBorder="1" applyFont="1" applyNumberFormat="1">
      <alignment horizontal="left" readingOrder="1" shrinkToFit="0" vertical="bottom" wrapText="1"/>
    </xf>
    <xf borderId="1" fillId="0" fontId="9" numFmtId="3" xfId="0" applyAlignment="1" applyBorder="1" applyFont="1" applyNumberFormat="1">
      <alignment horizontal="center" readingOrder="1" shrinkToFit="0" vertical="bottom" wrapText="1"/>
    </xf>
    <xf borderId="1" fillId="0" fontId="8" numFmtId="3" xfId="0" applyAlignment="1" applyBorder="1" applyFont="1" applyNumberFormat="1">
      <alignment horizontal="center" readingOrder="1" shrinkToFit="0" vertical="bottom" wrapText="1"/>
    </xf>
    <xf borderId="1" fillId="7" fontId="11" numFmtId="167" xfId="0" applyAlignment="1" applyBorder="1" applyFont="1" applyNumberFormat="1">
      <alignment horizontal="left" readingOrder="1" shrinkToFit="0" vertical="bottom" wrapText="1"/>
    </xf>
    <xf borderId="1" fillId="7" fontId="11" numFmtId="0" xfId="0" applyAlignment="1" applyBorder="1" applyFont="1">
      <alignment horizontal="center" readingOrder="1" shrinkToFit="0" vertical="bottom" wrapText="1"/>
    </xf>
    <xf borderId="1" fillId="7" fontId="11" numFmtId="0" xfId="0" applyAlignment="1" applyBorder="1" applyFont="1">
      <alignment horizontal="center" readingOrder="1" shrinkToFit="0" vertical="bottom" wrapText="1"/>
    </xf>
    <xf borderId="1" fillId="7" fontId="9" numFmtId="3" xfId="0" applyAlignment="1" applyBorder="1" applyFont="1" applyNumberFormat="1">
      <alignment horizontal="left" readingOrder="1" shrinkToFit="0" vertical="bottom" wrapText="1"/>
    </xf>
    <xf borderId="1" fillId="7" fontId="9" numFmtId="3" xfId="0" applyAlignment="1" applyBorder="1" applyFont="1" applyNumberFormat="1">
      <alignment horizontal="center" readingOrder="1" shrinkToFit="0" vertical="bottom" wrapText="1"/>
    </xf>
    <xf borderId="1" fillId="7" fontId="7" numFmtId="167" xfId="0" applyAlignment="1" applyBorder="1" applyFont="1" applyNumberFormat="1">
      <alignment horizontal="left" readingOrder="1" shrinkToFit="0" vertical="bottom" wrapText="1"/>
    </xf>
    <xf borderId="1" fillId="7" fontId="7" numFmtId="0" xfId="0" applyAlignment="1" applyBorder="1" applyFont="1">
      <alignment horizontal="center" readingOrder="1" shrinkToFit="0" vertical="bottom" wrapText="1"/>
    </xf>
    <xf borderId="1" fillId="7" fontId="7" numFmtId="0" xfId="0" applyAlignment="1" applyBorder="1" applyFont="1">
      <alignment horizontal="center" readingOrder="1" shrinkToFit="0" vertical="bottom" wrapText="1"/>
    </xf>
    <xf borderId="1" fillId="7" fontId="8" numFmtId="3" xfId="0" applyAlignment="1" applyBorder="1" applyFont="1" applyNumberFormat="1">
      <alignment horizontal="left" readingOrder="1" shrinkToFit="0" vertical="bottom" wrapText="1"/>
    </xf>
    <xf borderId="1" fillId="7" fontId="8" numFmtId="3" xfId="0" applyAlignment="1" applyBorder="1" applyFont="1" applyNumberFormat="1">
      <alignment horizontal="center" readingOrder="1" shrinkToFit="0" vertical="bottom" wrapText="1"/>
    </xf>
    <xf borderId="1" fillId="14" fontId="7" numFmtId="167" xfId="0" applyAlignment="1" applyBorder="1" applyFont="1" applyNumberFormat="1">
      <alignment horizontal="left" readingOrder="1" shrinkToFit="0" vertical="bottom" wrapText="1"/>
    </xf>
    <xf borderId="1" fillId="14" fontId="7" numFmtId="0" xfId="0" applyAlignment="1" applyBorder="1" applyFont="1">
      <alignment horizontal="center" readingOrder="1" shrinkToFit="0" vertical="bottom" wrapText="1"/>
    </xf>
    <xf borderId="1" fillId="14" fontId="7" numFmtId="0" xfId="0" applyAlignment="1" applyBorder="1" applyFont="1">
      <alignment horizontal="center" readingOrder="1" shrinkToFit="0" vertical="bottom" wrapText="1"/>
    </xf>
    <xf borderId="1" fillId="14" fontId="8" numFmtId="3" xfId="0" applyAlignment="1" applyBorder="1" applyFont="1" applyNumberFormat="1">
      <alignment horizontal="left" readingOrder="1" shrinkToFit="0" vertical="bottom" wrapText="1"/>
    </xf>
    <xf borderId="1" fillId="14" fontId="8" numFmtId="3" xfId="0" applyAlignment="1" applyBorder="1" applyFont="1" applyNumberFormat="1">
      <alignment horizontal="center" readingOrder="1" shrinkToFit="0" vertical="bottom" wrapText="1"/>
    </xf>
    <xf borderId="1" fillId="16" fontId="11" numFmtId="167" xfId="0" applyAlignment="1" applyBorder="1" applyFont="1" applyNumberFormat="1">
      <alignment horizontal="left" readingOrder="1" shrinkToFit="0" vertical="bottom" wrapText="1"/>
    </xf>
    <xf borderId="1" fillId="16" fontId="11" numFmtId="0" xfId="0" applyAlignment="1" applyBorder="1" applyFont="1">
      <alignment horizontal="center" readingOrder="1" shrinkToFit="0" vertical="bottom" wrapText="1"/>
    </xf>
    <xf borderId="1" fillId="16" fontId="9" numFmtId="3" xfId="0" applyAlignment="1" applyBorder="1" applyFont="1" applyNumberFormat="1">
      <alignment horizontal="left" readingOrder="1" shrinkToFit="0" vertical="bottom" wrapText="1"/>
    </xf>
    <xf borderId="1" fillId="16" fontId="9" numFmtId="3" xfId="0" applyAlignment="1" applyBorder="1" applyFont="1" applyNumberFormat="1">
      <alignment horizontal="center" readingOrder="1" shrinkToFit="0" vertical="bottom" wrapText="1"/>
    </xf>
    <xf borderId="0" fillId="0" fontId="4" numFmtId="168" xfId="0" applyAlignment="1" applyFont="1" applyNumberFormat="1">
      <alignment readingOrder="0"/>
    </xf>
    <xf borderId="1" fillId="17" fontId="8" numFmtId="3" xfId="0" applyAlignment="1" applyBorder="1" applyFont="1" applyNumberFormat="1">
      <alignment horizontal="center" readingOrder="1" shrinkToFit="0" vertical="bottom" wrapText="1"/>
    </xf>
    <xf borderId="1" fillId="9" fontId="11" numFmtId="167" xfId="0" applyAlignment="1" applyBorder="1" applyFont="1" applyNumberFormat="1">
      <alignment horizontal="left" readingOrder="1" shrinkToFit="0" vertical="bottom" wrapText="1"/>
    </xf>
    <xf borderId="1" fillId="9" fontId="11" numFmtId="0" xfId="0" applyAlignment="1" applyBorder="1" applyFont="1">
      <alignment horizontal="center" readingOrder="1" shrinkToFit="0" vertical="bottom" wrapText="1"/>
    </xf>
    <xf borderId="1" fillId="9" fontId="9" numFmtId="3" xfId="0" applyAlignment="1" applyBorder="1" applyFont="1" applyNumberFormat="1">
      <alignment horizontal="center" readingOrder="1" shrinkToFit="0" vertical="bottom" wrapText="1"/>
    </xf>
    <xf borderId="1" fillId="9" fontId="9" numFmtId="3" xfId="0" applyAlignment="1" applyBorder="1" applyFont="1" applyNumberFormat="1">
      <alignment horizontal="left" readingOrder="1" shrinkToFit="0" vertical="bottom" wrapText="1"/>
    </xf>
    <xf borderId="1" fillId="8" fontId="11" numFmtId="167" xfId="0" applyAlignment="1" applyBorder="1" applyFont="1" applyNumberFormat="1">
      <alignment horizontal="left" readingOrder="1" shrinkToFit="0" vertical="bottom" wrapText="1"/>
    </xf>
    <xf borderId="1" fillId="8" fontId="11" numFmtId="0" xfId="0" applyAlignment="1" applyBorder="1" applyFont="1">
      <alignment horizontal="center" readingOrder="1" shrinkToFit="0" vertical="bottom" wrapText="1"/>
    </xf>
    <xf borderId="1" fillId="8" fontId="9" numFmtId="3" xfId="0" applyAlignment="1" applyBorder="1" applyFont="1" applyNumberFormat="1">
      <alignment horizontal="center" readingOrder="1" shrinkToFit="0" vertical="bottom" wrapText="1"/>
    </xf>
    <xf borderId="1" fillId="8" fontId="9" numFmtId="3" xfId="0" applyAlignment="1" applyBorder="1" applyFont="1" applyNumberFormat="1">
      <alignment horizontal="left" readingOrder="1" shrinkToFit="0" vertical="bottom" wrapText="1"/>
    </xf>
    <xf borderId="1" fillId="7" fontId="5" numFmtId="0" xfId="0" applyAlignment="1" applyBorder="1" applyFont="1">
      <alignment horizontal="center" readingOrder="1" shrinkToFit="0" vertical="bottom" wrapText="1"/>
    </xf>
    <xf borderId="1" fillId="7" fontId="5" numFmtId="0" xfId="0" applyAlignment="1" applyBorder="1" applyFont="1">
      <alignment horizontal="center" readingOrder="1" shrinkToFit="0" vertical="bottom" wrapText="1"/>
    </xf>
    <xf borderId="1" fillId="7" fontId="26" numFmtId="3" xfId="0" applyAlignment="1" applyBorder="1" applyFont="1" applyNumberFormat="1">
      <alignment horizontal="left" readingOrder="1" shrinkToFit="0" vertical="bottom" wrapText="1"/>
    </xf>
    <xf borderId="13" fillId="0" fontId="5" numFmtId="0" xfId="0" applyAlignment="1" applyBorder="1" applyFont="1">
      <alignment horizontal="center" readingOrder="1" shrinkToFit="0" vertical="bottom" wrapText="1"/>
    </xf>
    <xf borderId="14" fillId="0" fontId="6" numFmtId="0" xfId="0" applyBorder="1" applyFont="1"/>
    <xf borderId="15" fillId="0" fontId="6" numFmtId="0" xfId="0" applyBorder="1" applyFont="1"/>
    <xf borderId="7" fillId="0" fontId="5" numFmtId="0" xfId="0" applyAlignment="1" applyBorder="1" applyFont="1">
      <alignment horizontal="center" readingOrder="1" shrinkToFit="0" vertical="bottom" wrapText="1"/>
    </xf>
    <xf borderId="16" fillId="0" fontId="5" numFmtId="0" xfId="0" applyAlignment="1" applyBorder="1" applyFont="1">
      <alignment horizontal="center" readingOrder="1" shrinkToFit="0" vertical="bottom" wrapText="1"/>
    </xf>
    <xf borderId="1" fillId="0" fontId="7" numFmtId="164" xfId="0" applyAlignment="1" applyBorder="1" applyFont="1" applyNumberFormat="1">
      <alignment horizontal="center" readingOrder="1" shrinkToFit="0" vertical="bottom" wrapText="1"/>
    </xf>
    <xf borderId="1" fillId="0" fontId="8" numFmtId="0" xfId="0" applyAlignment="1" applyBorder="1" applyFont="1">
      <alignment horizontal="center" readingOrder="1" shrinkToFit="0" vertical="bottom" wrapText="1"/>
    </xf>
    <xf borderId="1" fillId="0" fontId="8" numFmtId="0" xfId="0" applyAlignment="1" applyBorder="1" applyFont="1">
      <alignment horizontal="center" readingOrder="1" shrinkToFit="0" vertical="bottom" wrapText="1"/>
    </xf>
    <xf borderId="1" fillId="0" fontId="9" numFmtId="0" xfId="0" applyAlignment="1" applyBorder="1" applyFont="1">
      <alignment horizontal="center" readingOrder="1" shrinkToFit="0" vertical="bottom" wrapText="1"/>
    </xf>
    <xf borderId="1" fillId="0" fontId="11" numFmtId="164" xfId="0" applyAlignment="1" applyBorder="1" applyFont="1" applyNumberFormat="1">
      <alignment horizontal="center" readingOrder="1" shrinkToFit="0" vertical="bottom" wrapText="1"/>
    </xf>
    <xf borderId="1" fillId="0" fontId="9" numFmtId="0" xfId="0" applyAlignment="1" applyBorder="1" applyFont="1">
      <alignment horizontal="center" readingOrder="1" shrinkToFit="0" vertical="bottom" wrapText="1"/>
    </xf>
    <xf borderId="1" fillId="0" fontId="2" numFmtId="164" xfId="0" applyAlignment="1" applyBorder="1" applyFont="1" applyNumberFormat="1">
      <alignment horizontal="center" readingOrder="1" shrinkToFit="0" vertical="bottom" wrapText="1"/>
    </xf>
    <xf borderId="1" fillId="0" fontId="2" numFmtId="0" xfId="0" applyAlignment="1" applyBorder="1" applyFont="1">
      <alignment horizontal="center" readingOrder="1" shrinkToFit="0" vertical="bottom" wrapText="1"/>
    </xf>
    <xf borderId="1" fillId="0" fontId="16" numFmtId="0" xfId="0" applyAlignment="1" applyBorder="1" applyFont="1">
      <alignment horizontal="center" readingOrder="1" shrinkToFit="0" vertical="bottom" wrapText="1"/>
    </xf>
    <xf borderId="1" fillId="0" fontId="16" numFmtId="0" xfId="0" applyAlignment="1" applyBorder="1" applyFont="1">
      <alignment horizontal="center" readingOrder="1" shrinkToFit="0" vertical="bottom" wrapText="1"/>
    </xf>
    <xf borderId="1" fillId="0" fontId="7" numFmtId="165" xfId="0" applyAlignment="1" applyBorder="1" applyFont="1" applyNumberFormat="1">
      <alignment horizontal="center" readingOrder="1" shrinkToFit="0" vertical="bottom" wrapText="1"/>
    </xf>
    <xf borderId="1" fillId="0" fontId="17" numFmtId="167" xfId="0" applyAlignment="1" applyBorder="1" applyFont="1" applyNumberFormat="1">
      <alignment horizontal="center" readingOrder="1" shrinkToFit="0" vertical="bottom" wrapText="1"/>
    </xf>
    <xf borderId="1" fillId="0" fontId="0" numFmtId="0" xfId="0" applyAlignment="1" applyBorder="1" applyFont="1">
      <alignment horizontal="center" readingOrder="1" shrinkToFit="0" vertical="bottom" wrapText="1"/>
    </xf>
    <xf borderId="1" fillId="7" fontId="7" numFmtId="164" xfId="0" applyAlignment="1" applyBorder="1" applyFont="1" applyNumberFormat="1">
      <alignment horizontal="center" readingOrder="1" shrinkToFit="0" vertical="bottom" wrapText="1"/>
    </xf>
    <xf borderId="1" fillId="7" fontId="8" numFmtId="0" xfId="0" applyAlignment="1" applyBorder="1" applyFont="1">
      <alignment horizontal="center" readingOrder="1" shrinkToFit="0" vertical="bottom" wrapText="1"/>
    </xf>
    <xf borderId="1" fillId="0" fontId="27" numFmtId="0" xfId="0" applyAlignment="1" applyBorder="1" applyFont="1">
      <alignment horizontal="center" readingOrder="1" shrinkToFit="0" vertical="bottom" wrapText="1"/>
    </xf>
    <xf borderId="1" fillId="16" fontId="11" numFmtId="164" xfId="0" applyAlignment="1" applyBorder="1" applyFont="1" applyNumberFormat="1">
      <alignment horizontal="center" readingOrder="1" shrinkToFit="0" vertical="bottom" wrapText="1"/>
    </xf>
    <xf borderId="1" fillId="16" fontId="9" numFmtId="0" xfId="0" applyAlignment="1" applyBorder="1" applyFont="1">
      <alignment horizontal="center" readingOrder="1" shrinkToFit="0" vertical="bottom" wrapText="1"/>
    </xf>
    <xf borderId="1" fillId="17" fontId="8" numFmtId="0" xfId="0" applyAlignment="1" applyBorder="1" applyFont="1">
      <alignment horizontal="center" readingOrder="1" shrinkToFit="0" vertical="bottom" wrapText="1"/>
    </xf>
    <xf borderId="1" fillId="16" fontId="2" numFmtId="164" xfId="0" applyAlignment="1" applyBorder="1" applyFont="1" applyNumberFormat="1">
      <alignment horizontal="center" shrinkToFit="0" vertical="bottom" wrapText="1"/>
    </xf>
    <xf borderId="1" fillId="16" fontId="2" numFmtId="0" xfId="0" applyAlignment="1" applyBorder="1" applyFont="1">
      <alignment horizontal="center" shrinkToFit="0" vertical="bottom" wrapText="1"/>
    </xf>
    <xf borderId="1" fillId="16" fontId="2" numFmtId="0" xfId="0" applyAlignment="1" applyBorder="1" applyFont="1">
      <alignment vertical="bottom"/>
    </xf>
    <xf borderId="1" fillId="16" fontId="10" numFmtId="0" xfId="0" applyAlignment="1" applyBorder="1" applyFont="1">
      <alignment horizontal="center" shrinkToFit="0" vertical="bottom" wrapText="1"/>
    </xf>
    <xf borderId="1" fillId="16" fontId="5" numFmtId="3" xfId="0" applyAlignment="1" applyBorder="1" applyFont="1" applyNumberFormat="1">
      <alignment horizontal="center" readingOrder="1" shrinkToFit="0" vertical="bottom" wrapText="1"/>
    </xf>
    <xf borderId="1" fillId="16" fontId="11" numFmtId="164" xfId="0" applyAlignment="1" applyBorder="1" applyFont="1" applyNumberFormat="1">
      <alignment horizontal="center" shrinkToFit="0" vertical="bottom" wrapText="1"/>
    </xf>
    <xf borderId="1" fillId="16" fontId="11" numFmtId="0" xfId="0" applyAlignment="1" applyBorder="1" applyFont="1">
      <alignment horizontal="center" shrinkToFit="0" vertical="bottom" wrapText="1"/>
    </xf>
    <xf borderId="1" fillId="16" fontId="11" numFmtId="0" xfId="0" applyAlignment="1" applyBorder="1" applyFont="1">
      <alignment horizontal="center" readingOrder="0" vertical="bottom"/>
    </xf>
    <xf borderId="1" fillId="16" fontId="12" numFmtId="0" xfId="0" applyAlignment="1" applyBorder="1" applyFont="1">
      <alignment horizontal="center" shrinkToFit="0" vertical="bottom" wrapText="1"/>
    </xf>
    <xf borderId="1" fillId="0" fontId="2" numFmtId="164" xfId="0" applyAlignment="1" applyBorder="1" applyFont="1" applyNumberForma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vertical="bottom"/>
    </xf>
    <xf borderId="1" fillId="0" fontId="10" numFmtId="0" xfId="0" applyAlignment="1" applyBorder="1" applyFont="1">
      <alignment horizontal="center" readingOrder="0" shrinkToFit="0" vertical="bottom" wrapText="1"/>
    </xf>
    <xf borderId="1" fillId="0" fontId="10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vertical="center"/>
    </xf>
    <xf borderId="1" fillId="0" fontId="11" numFmtId="164" xfId="0" applyAlignment="1" applyBorder="1" applyFont="1" applyNumberForma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vertical="center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11" numFmtId="164" xfId="0" applyAlignment="1" applyBorder="1" applyFont="1" applyNumberForma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1" shrinkToFit="0" vertical="bottom" wrapText="1"/>
    </xf>
    <xf borderId="1" fillId="0" fontId="11" numFmtId="165" xfId="0" applyAlignment="1" applyBorder="1" applyFont="1" applyNumberFormat="1">
      <alignment horizontal="center" readingOrder="1" shrinkToFit="0" vertical="bottom" wrapText="1"/>
    </xf>
    <xf borderId="1" fillId="0" fontId="11" numFmtId="164" xfId="0" applyAlignment="1" applyBorder="1" applyFont="1" applyNumberFormat="1">
      <alignment horizontal="center" shrinkToFit="0" vertical="bottom" wrapText="1"/>
    </xf>
    <xf borderId="6" fillId="0" fontId="11" numFmtId="0" xfId="0" applyAlignment="1" applyBorder="1" applyFont="1">
      <alignment horizontal="center" shrinkToFit="0" vertical="bottom" wrapText="1"/>
    </xf>
    <xf borderId="6" fillId="0" fontId="11" numFmtId="0" xfId="0" applyAlignment="1" applyBorder="1" applyFont="1">
      <alignment horizontal="center" shrinkToFit="0" vertical="bottom" wrapText="1"/>
    </xf>
    <xf borderId="6" fillId="0" fontId="2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readingOrder="0" shrinkToFit="0" wrapText="1"/>
    </xf>
    <xf borderId="1" fillId="0" fontId="11" numFmtId="167" xfId="0" applyAlignment="1" applyBorder="1" applyFont="1" applyNumberFormat="1">
      <alignment horizontal="center" readingOrder="1" shrinkToFit="0" vertical="bottom" wrapText="1"/>
    </xf>
    <xf borderId="1" fillId="0" fontId="28" numFmtId="164" xfId="0" applyAlignment="1" applyBorder="1" applyFont="1" applyNumberFormat="1">
      <alignment horizontal="center" readingOrder="1" shrinkToFit="0" vertical="bottom" wrapText="1"/>
    </xf>
    <xf borderId="1" fillId="0" fontId="28" numFmtId="0" xfId="0" applyAlignment="1" applyBorder="1" applyFont="1">
      <alignment horizontal="center" readingOrder="1" shrinkToFit="0" vertical="bottom" wrapText="1"/>
    </xf>
    <xf borderId="1" fillId="0" fontId="28" numFmtId="0" xfId="0" applyAlignment="1" applyBorder="1" applyFont="1">
      <alignment horizontal="center" readingOrder="1" shrinkToFit="0" vertical="bottom" wrapText="1"/>
    </xf>
    <xf borderId="1" fillId="0" fontId="22" numFmtId="0" xfId="0" applyAlignment="1" applyBorder="1" applyFont="1">
      <alignment horizontal="center" readingOrder="1" shrinkToFit="0" vertical="bottom" wrapText="1"/>
    </xf>
    <xf borderId="1" fillId="17" fontId="11" numFmtId="0" xfId="0" applyAlignment="1" applyBorder="1" applyFont="1">
      <alignment horizontal="center" readingOrder="1" shrinkToFit="0" vertical="bottom" wrapText="1"/>
    </xf>
    <xf borderId="1" fillId="17" fontId="7" numFmtId="0" xfId="0" applyAlignment="1" applyBorder="1" applyFont="1">
      <alignment horizontal="center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9.71"/>
    <col customWidth="1" min="2" max="2" width="2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 t="s">
        <v>3</v>
      </c>
      <c r="B3" s="5">
        <f>'ACEITE '!J800</f>
        <v>132775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6" t="s">
        <v>4</v>
      </c>
      <c r="B4" s="7">
        <f>MEZCLADO!I91</f>
        <v>30900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8" t="s">
        <v>5</v>
      </c>
      <c r="B5" s="9">
        <f>BIODIESEL!H58</f>
        <v>7500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0" t="s">
        <v>6</v>
      </c>
      <c r="B6" s="11">
        <f>'COMBUSTOLEO '!I160</f>
        <v>31625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0"/>
    <col customWidth="1" min="2" max="2" width="16.57"/>
    <col customWidth="1" min="3" max="3" width="14.43"/>
    <col customWidth="1" min="4" max="4" width="10.43"/>
    <col customWidth="1" min="5" max="5" width="8.86"/>
    <col customWidth="1" min="6" max="6" width="43.43"/>
    <col customWidth="1" min="7" max="10" width="10.0"/>
    <col customWidth="1" min="11" max="11" width="22.29"/>
    <col customWidth="1" min="12" max="12" width="11.57"/>
    <col customWidth="1" min="13" max="30" width="8.86"/>
  </cols>
  <sheetData>
    <row r="1">
      <c r="A1" s="12" t="s">
        <v>7</v>
      </c>
    </row>
    <row r="2">
      <c r="A2" s="12" t="s">
        <v>0</v>
      </c>
    </row>
    <row r="3" ht="3.75" customHeight="1">
      <c r="B3" s="13" t="s">
        <v>8</v>
      </c>
      <c r="C3" s="14"/>
      <c r="D3" s="14"/>
      <c r="E3" s="14"/>
      <c r="F3" s="14"/>
      <c r="G3" s="14"/>
      <c r="H3" s="14"/>
      <c r="I3" s="14"/>
      <c r="J3" s="15"/>
    </row>
    <row r="4" ht="43.5" customHeight="1">
      <c r="A4" s="16"/>
      <c r="B4" s="17" t="s">
        <v>9</v>
      </c>
      <c r="C4" s="17" t="s">
        <v>10</v>
      </c>
      <c r="D4" s="18" t="s">
        <v>11</v>
      </c>
      <c r="E4" s="17" t="s">
        <v>12</v>
      </c>
      <c r="F4" s="17" t="s">
        <v>13</v>
      </c>
      <c r="G4" s="19" t="s">
        <v>14</v>
      </c>
      <c r="H4" s="17" t="s">
        <v>15</v>
      </c>
      <c r="I4" s="17" t="s">
        <v>16</v>
      </c>
      <c r="J4" s="17" t="s">
        <v>17</v>
      </c>
      <c r="K4" s="16"/>
    </row>
    <row r="5">
      <c r="A5" s="16"/>
      <c r="B5" s="20" t="s">
        <v>0</v>
      </c>
      <c r="C5" s="21" t="s">
        <v>18</v>
      </c>
      <c r="D5" s="22"/>
      <c r="E5" s="22"/>
      <c r="F5" s="21" t="s">
        <v>19</v>
      </c>
      <c r="G5" s="23"/>
      <c r="H5" s="23">
        <v>41708.0</v>
      </c>
      <c r="I5" s="24"/>
      <c r="J5" s="25">
        <f>H5-I5</f>
        <v>41708</v>
      </c>
      <c r="K5" s="1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>
      <c r="A6" s="27"/>
      <c r="B6" s="28">
        <v>45175.0</v>
      </c>
      <c r="C6" s="21" t="s">
        <v>18</v>
      </c>
      <c r="D6" s="22"/>
      <c r="E6" s="22"/>
      <c r="F6" s="21" t="s">
        <v>20</v>
      </c>
      <c r="G6" s="24"/>
      <c r="H6" s="24">
        <f>27816+21106+43000+720+850</f>
        <v>93492</v>
      </c>
      <c r="I6" s="29"/>
      <c r="J6" s="25">
        <f>H5+H6</f>
        <v>135200</v>
      </c>
      <c r="K6" s="27"/>
    </row>
    <row r="7" hidden="1">
      <c r="A7" s="27"/>
      <c r="B7" s="30">
        <v>45176.0</v>
      </c>
      <c r="C7" s="31" t="s">
        <v>15</v>
      </c>
      <c r="D7" s="31"/>
      <c r="E7" s="32">
        <v>138.0</v>
      </c>
      <c r="F7" s="33" t="s">
        <v>21</v>
      </c>
      <c r="G7" s="34"/>
      <c r="H7" s="34">
        <v>2800.0</v>
      </c>
      <c r="I7" s="35"/>
      <c r="J7" s="25">
        <f t="shared" ref="J7:J633" si="1">J6+H7-I7</f>
        <v>138000</v>
      </c>
      <c r="K7" s="27"/>
    </row>
    <row r="8" hidden="1">
      <c r="A8" s="36"/>
      <c r="B8" s="37">
        <v>45176.0</v>
      </c>
      <c r="C8" s="38" t="s">
        <v>16</v>
      </c>
      <c r="D8" s="39"/>
      <c r="E8" s="40"/>
      <c r="F8" s="41" t="s">
        <v>22</v>
      </c>
      <c r="G8" s="40"/>
      <c r="H8" s="40"/>
      <c r="I8" s="42">
        <v>840.0</v>
      </c>
      <c r="J8" s="25">
        <f t="shared" si="1"/>
        <v>137160</v>
      </c>
      <c r="K8" s="36"/>
    </row>
    <row r="9" hidden="1">
      <c r="A9" s="36"/>
      <c r="B9" s="37">
        <v>45176.0</v>
      </c>
      <c r="C9" s="38" t="s">
        <v>16</v>
      </c>
      <c r="D9" s="38"/>
      <c r="E9" s="43">
        <v>139.0</v>
      </c>
      <c r="F9" s="44" t="s">
        <v>23</v>
      </c>
      <c r="G9" s="40"/>
      <c r="H9" s="40"/>
      <c r="I9" s="45">
        <v>3000.0</v>
      </c>
      <c r="J9" s="25">
        <f t="shared" si="1"/>
        <v>134160</v>
      </c>
      <c r="K9" s="36"/>
    </row>
    <row r="10" hidden="1">
      <c r="A10" s="36"/>
      <c r="B10" s="37">
        <v>45176.0</v>
      </c>
      <c r="C10" s="38" t="s">
        <v>16</v>
      </c>
      <c r="D10" s="39"/>
      <c r="E10" s="40"/>
      <c r="F10" s="41" t="s">
        <v>24</v>
      </c>
      <c r="G10" s="40"/>
      <c r="H10" s="40"/>
      <c r="I10" s="45">
        <v>500.0</v>
      </c>
      <c r="J10" s="25">
        <f t="shared" si="1"/>
        <v>133660</v>
      </c>
      <c r="K10" s="36"/>
    </row>
    <row r="11" hidden="1">
      <c r="A11" s="46"/>
      <c r="B11" s="37">
        <v>45177.0</v>
      </c>
      <c r="C11" s="38" t="s">
        <v>16</v>
      </c>
      <c r="D11" s="39"/>
      <c r="E11" s="40"/>
      <c r="F11" s="41" t="s">
        <v>24</v>
      </c>
      <c r="G11" s="40"/>
      <c r="H11" s="40"/>
      <c r="I11" s="45">
        <v>550.0</v>
      </c>
      <c r="J11" s="25">
        <f t="shared" si="1"/>
        <v>133110</v>
      </c>
      <c r="K11" s="46"/>
      <c r="Q11" s="47"/>
    </row>
    <row r="12" hidden="1">
      <c r="A12" s="48"/>
      <c r="B12" s="37">
        <v>45177.0</v>
      </c>
      <c r="C12" s="38" t="s">
        <v>16</v>
      </c>
      <c r="D12" s="39"/>
      <c r="E12" s="40"/>
      <c r="F12" s="49" t="s">
        <v>25</v>
      </c>
      <c r="G12" s="50"/>
      <c r="H12" s="40"/>
      <c r="I12" s="45">
        <v>9700.0</v>
      </c>
      <c r="J12" s="25">
        <f t="shared" si="1"/>
        <v>123410</v>
      </c>
      <c r="K12" s="48"/>
    </row>
    <row r="13" hidden="1">
      <c r="A13" s="48"/>
      <c r="B13" s="51">
        <v>45177.0</v>
      </c>
      <c r="C13" s="52" t="s">
        <v>15</v>
      </c>
      <c r="D13" s="39"/>
      <c r="E13" s="40"/>
      <c r="F13" s="53" t="s">
        <v>26</v>
      </c>
      <c r="G13" s="54"/>
      <c r="H13" s="55">
        <v>9700.0</v>
      </c>
      <c r="I13" s="40"/>
      <c r="J13" s="25">
        <f t="shared" si="1"/>
        <v>133110</v>
      </c>
      <c r="K13" s="48"/>
    </row>
    <row r="14" hidden="1">
      <c r="A14" s="36"/>
      <c r="B14" s="56">
        <v>45177.0</v>
      </c>
      <c r="C14" s="57" t="s">
        <v>16</v>
      </c>
      <c r="D14" s="58"/>
      <c r="E14" s="59"/>
      <c r="F14" s="53" t="s">
        <v>27</v>
      </c>
      <c r="G14" s="60"/>
      <c r="H14" s="59"/>
      <c r="I14" s="61">
        <v>33300.0</v>
      </c>
      <c r="J14" s="25">
        <f t="shared" si="1"/>
        <v>99810</v>
      </c>
      <c r="K14" s="36"/>
    </row>
    <row r="15" ht="79.5" hidden="1" customHeight="1">
      <c r="A15" s="36"/>
      <c r="B15" s="62">
        <v>45177.0</v>
      </c>
      <c r="C15" s="63" t="s">
        <v>28</v>
      </c>
      <c r="D15" s="63"/>
      <c r="E15" s="63">
        <v>140.0</v>
      </c>
      <c r="F15" s="63" t="s">
        <v>29</v>
      </c>
      <c r="G15" s="64"/>
      <c r="H15" s="64"/>
      <c r="I15" s="29"/>
      <c r="J15" s="25">
        <f t="shared" si="1"/>
        <v>99810</v>
      </c>
      <c r="K15" s="65" t="s">
        <v>30</v>
      </c>
      <c r="O15" s="47"/>
      <c r="P15" s="47"/>
    </row>
    <row r="16" hidden="1">
      <c r="A16" s="36"/>
      <c r="B16" s="62">
        <v>45177.0</v>
      </c>
      <c r="C16" s="63" t="s">
        <v>28</v>
      </c>
      <c r="D16" s="63"/>
      <c r="E16" s="63">
        <v>140.0</v>
      </c>
      <c r="F16" s="63" t="s">
        <v>31</v>
      </c>
      <c r="G16" s="29"/>
      <c r="H16" s="29"/>
      <c r="I16" s="29"/>
      <c r="J16" s="25">
        <f t="shared" si="1"/>
        <v>99810</v>
      </c>
      <c r="K16" s="36"/>
    </row>
    <row r="17" hidden="1">
      <c r="A17" s="27"/>
      <c r="B17" s="28">
        <v>45177.0</v>
      </c>
      <c r="C17" s="21" t="s">
        <v>15</v>
      </c>
      <c r="D17" s="21"/>
      <c r="E17" s="21">
        <v>141.0</v>
      </c>
      <c r="F17" s="21" t="s">
        <v>32</v>
      </c>
      <c r="G17" s="20"/>
      <c r="H17" s="20">
        <v>4300.0</v>
      </c>
      <c r="I17" s="29"/>
      <c r="J17" s="25">
        <f t="shared" si="1"/>
        <v>104110</v>
      </c>
      <c r="K17" s="27"/>
    </row>
    <row r="18" hidden="1">
      <c r="A18" s="27"/>
      <c r="B18" s="66">
        <v>45178.0</v>
      </c>
      <c r="C18" s="44" t="s">
        <v>28</v>
      </c>
      <c r="D18" s="44"/>
      <c r="E18" s="44"/>
      <c r="F18" s="44" t="s">
        <v>33</v>
      </c>
      <c r="G18" s="67"/>
      <c r="H18" s="67"/>
      <c r="I18" s="64">
        <v>28446.0</v>
      </c>
      <c r="J18" s="25">
        <f t="shared" si="1"/>
        <v>75664</v>
      </c>
      <c r="K18" s="27"/>
    </row>
    <row r="19" hidden="1">
      <c r="A19" s="27"/>
      <c r="B19" s="28">
        <v>45178.0</v>
      </c>
      <c r="C19" s="21" t="s">
        <v>15</v>
      </c>
      <c r="D19" s="21"/>
      <c r="E19" s="21"/>
      <c r="F19" s="21" t="s">
        <v>34</v>
      </c>
      <c r="G19" s="20"/>
      <c r="H19" s="20">
        <v>28446.0</v>
      </c>
      <c r="I19" s="29"/>
      <c r="J19" s="25">
        <f t="shared" si="1"/>
        <v>104110</v>
      </c>
      <c r="K19" s="27"/>
    </row>
    <row r="20" hidden="1">
      <c r="A20" s="27"/>
      <c r="B20" s="66">
        <v>45178.0</v>
      </c>
      <c r="C20" s="44" t="s">
        <v>28</v>
      </c>
      <c r="D20" s="44"/>
      <c r="E20" s="44"/>
      <c r="F20" s="44" t="s">
        <v>35</v>
      </c>
      <c r="G20" s="67"/>
      <c r="H20" s="67"/>
      <c r="I20" s="64">
        <v>13970.0</v>
      </c>
      <c r="J20" s="25">
        <f t="shared" si="1"/>
        <v>90140</v>
      </c>
      <c r="K20" s="68" t="s">
        <v>36</v>
      </c>
    </row>
    <row r="21" hidden="1">
      <c r="A21" s="27"/>
      <c r="B21" s="28">
        <v>45178.0</v>
      </c>
      <c r="C21" s="21" t="s">
        <v>15</v>
      </c>
      <c r="D21" s="21"/>
      <c r="E21" s="21">
        <v>142.0</v>
      </c>
      <c r="F21" s="21" t="s">
        <v>37</v>
      </c>
      <c r="G21" s="20"/>
      <c r="H21" s="20">
        <v>37477.0</v>
      </c>
      <c r="I21" s="29"/>
      <c r="J21" s="25">
        <f t="shared" si="1"/>
        <v>127617</v>
      </c>
      <c r="K21" s="27"/>
    </row>
    <row r="22" hidden="1">
      <c r="A22" s="36"/>
      <c r="B22" s="69">
        <v>45180.0</v>
      </c>
      <c r="C22" s="44" t="s">
        <v>28</v>
      </c>
      <c r="D22" s="70"/>
      <c r="E22" s="70"/>
      <c r="F22" s="44" t="s">
        <v>38</v>
      </c>
      <c r="G22" s="35"/>
      <c r="H22" s="35"/>
      <c r="I22" s="64">
        <v>900.0</v>
      </c>
      <c r="J22" s="25">
        <f t="shared" si="1"/>
        <v>126717</v>
      </c>
      <c r="K22" s="36"/>
    </row>
    <row r="23" hidden="1">
      <c r="A23" s="36"/>
      <c r="B23" s="66">
        <v>45180.0</v>
      </c>
      <c r="C23" s="44" t="s">
        <v>28</v>
      </c>
      <c r="D23" s="44"/>
      <c r="E23" s="44">
        <v>144.0</v>
      </c>
      <c r="F23" s="44" t="s">
        <v>39</v>
      </c>
      <c r="G23" s="35"/>
      <c r="H23" s="35"/>
      <c r="I23" s="64">
        <v>3000.0</v>
      </c>
      <c r="J23" s="25">
        <f t="shared" si="1"/>
        <v>123717</v>
      </c>
      <c r="K23" s="36"/>
    </row>
    <row r="24" hidden="1">
      <c r="A24" s="27"/>
      <c r="B24" s="66">
        <v>45180.0</v>
      </c>
      <c r="C24" s="44" t="s">
        <v>16</v>
      </c>
      <c r="D24" s="70"/>
      <c r="E24" s="70"/>
      <c r="F24" s="44" t="s">
        <v>40</v>
      </c>
      <c r="G24" s="35"/>
      <c r="H24" s="35"/>
      <c r="I24" s="64">
        <v>7100.0</v>
      </c>
      <c r="J24" s="25">
        <f t="shared" si="1"/>
        <v>116617</v>
      </c>
      <c r="K24" s="27"/>
    </row>
    <row r="25" ht="15.75" hidden="1" customHeight="1">
      <c r="A25" s="36"/>
      <c r="B25" s="28">
        <v>45180.0</v>
      </c>
      <c r="C25" s="21" t="s">
        <v>15</v>
      </c>
      <c r="D25" s="22"/>
      <c r="E25" s="22"/>
      <c r="F25" s="21" t="s">
        <v>41</v>
      </c>
      <c r="G25" s="20"/>
      <c r="H25" s="20">
        <v>7100.0</v>
      </c>
      <c r="I25" s="71"/>
      <c r="J25" s="25">
        <f t="shared" si="1"/>
        <v>123717</v>
      </c>
      <c r="K25" s="36"/>
    </row>
    <row r="26" ht="15.75" hidden="1" customHeight="1">
      <c r="A26" s="36"/>
      <c r="B26" s="28">
        <v>45180.0</v>
      </c>
      <c r="C26" s="44" t="s">
        <v>16</v>
      </c>
      <c r="D26" s="70"/>
      <c r="E26" s="70"/>
      <c r="F26" s="44" t="s">
        <v>42</v>
      </c>
      <c r="G26" s="29"/>
      <c r="H26" s="29"/>
      <c r="I26" s="64">
        <v>17618.0</v>
      </c>
      <c r="J26" s="25">
        <f t="shared" si="1"/>
        <v>106099</v>
      </c>
      <c r="K26" s="36"/>
      <c r="M26" s="47"/>
    </row>
    <row r="27" ht="15.75" hidden="1" customHeight="1">
      <c r="A27" s="27"/>
      <c r="B27" s="28">
        <v>45180.0</v>
      </c>
      <c r="C27" s="44" t="s">
        <v>16</v>
      </c>
      <c r="D27" s="70"/>
      <c r="E27" s="70"/>
      <c r="F27" s="44" t="s">
        <v>43</v>
      </c>
      <c r="G27" s="29"/>
      <c r="H27" s="29"/>
      <c r="I27" s="64">
        <v>11632.0</v>
      </c>
      <c r="J27" s="25">
        <f t="shared" si="1"/>
        <v>94467</v>
      </c>
      <c r="K27" s="27"/>
    </row>
    <row r="28" hidden="1">
      <c r="A28" s="36"/>
      <c r="B28" s="72">
        <v>45181.0</v>
      </c>
      <c r="C28" s="73" t="s">
        <v>15</v>
      </c>
      <c r="D28" s="73"/>
      <c r="E28" s="73">
        <v>146.0</v>
      </c>
      <c r="F28" s="73" t="s">
        <v>44</v>
      </c>
      <c r="G28" s="74"/>
      <c r="H28" s="74">
        <v>4000.0</v>
      </c>
      <c r="I28" s="35"/>
      <c r="J28" s="25">
        <f t="shared" si="1"/>
        <v>98467</v>
      </c>
      <c r="K28" s="36"/>
    </row>
    <row r="29" hidden="1">
      <c r="A29" s="36"/>
      <c r="B29" s="72">
        <v>45181.0</v>
      </c>
      <c r="C29" s="21" t="s">
        <v>15</v>
      </c>
      <c r="D29" s="21"/>
      <c r="E29" s="21">
        <v>147.0</v>
      </c>
      <c r="F29" s="21" t="s">
        <v>45</v>
      </c>
      <c r="G29" s="75"/>
      <c r="H29" s="75">
        <v>3800.0</v>
      </c>
      <c r="I29" s="20"/>
      <c r="J29" s="25">
        <f t="shared" si="1"/>
        <v>102267</v>
      </c>
      <c r="K29" s="36"/>
    </row>
    <row r="30" hidden="1">
      <c r="A30" s="36"/>
      <c r="B30" s="72">
        <v>45181.0</v>
      </c>
      <c r="C30" s="44" t="s">
        <v>16</v>
      </c>
      <c r="D30" s="70"/>
      <c r="E30" s="70"/>
      <c r="F30" s="44" t="s">
        <v>46</v>
      </c>
      <c r="G30" s="29"/>
      <c r="H30" s="29"/>
      <c r="I30" s="67">
        <v>19500.0</v>
      </c>
      <c r="J30" s="25">
        <f t="shared" si="1"/>
        <v>82767</v>
      </c>
      <c r="K30" s="36"/>
    </row>
    <row r="31" ht="15.75" hidden="1" customHeight="1">
      <c r="A31" s="27"/>
      <c r="B31" s="66">
        <v>45181.0</v>
      </c>
      <c r="C31" s="44" t="s">
        <v>16</v>
      </c>
      <c r="D31" s="70"/>
      <c r="E31" s="70"/>
      <c r="F31" s="44" t="s">
        <v>35</v>
      </c>
      <c r="G31" s="35"/>
      <c r="H31" s="35"/>
      <c r="I31" s="64">
        <v>6373.0</v>
      </c>
      <c r="J31" s="25">
        <f t="shared" si="1"/>
        <v>76394</v>
      </c>
      <c r="K31" s="68" t="s">
        <v>36</v>
      </c>
    </row>
    <row r="32" hidden="1">
      <c r="A32" s="36"/>
      <c r="B32" s="66">
        <v>45182.0</v>
      </c>
      <c r="C32" s="44" t="s">
        <v>16</v>
      </c>
      <c r="D32" s="44"/>
      <c r="E32" s="44">
        <v>148.0</v>
      </c>
      <c r="F32" s="44" t="s">
        <v>47</v>
      </c>
      <c r="G32" s="67"/>
      <c r="H32" s="67"/>
      <c r="I32" s="64">
        <v>2000.0</v>
      </c>
      <c r="J32" s="25">
        <f t="shared" si="1"/>
        <v>74394</v>
      </c>
      <c r="K32" s="36"/>
    </row>
    <row r="33" hidden="1">
      <c r="A33" s="36"/>
      <c r="B33" s="28">
        <v>45183.0</v>
      </c>
      <c r="C33" s="21" t="s">
        <v>15</v>
      </c>
      <c r="D33" s="21"/>
      <c r="E33" s="21">
        <v>149.0</v>
      </c>
      <c r="F33" s="21" t="s">
        <v>32</v>
      </c>
      <c r="G33" s="75"/>
      <c r="H33" s="75">
        <v>2100.0</v>
      </c>
      <c r="I33" s="67"/>
      <c r="J33" s="25">
        <f t="shared" si="1"/>
        <v>76494</v>
      </c>
      <c r="K33" s="36"/>
    </row>
    <row r="34" hidden="1">
      <c r="A34" s="36"/>
      <c r="B34" s="28">
        <v>45184.0</v>
      </c>
      <c r="C34" s="21" t="s">
        <v>15</v>
      </c>
      <c r="D34" s="21"/>
      <c r="E34" s="21">
        <v>150.0</v>
      </c>
      <c r="F34" s="21" t="s">
        <v>48</v>
      </c>
      <c r="G34" s="75"/>
      <c r="H34" s="75">
        <v>4000.0</v>
      </c>
      <c r="I34" s="35"/>
      <c r="J34" s="25">
        <f t="shared" si="1"/>
        <v>80494</v>
      </c>
      <c r="K34" s="36"/>
    </row>
    <row r="35" ht="15.75" hidden="1" customHeight="1">
      <c r="A35" s="36"/>
      <c r="B35" s="28">
        <v>45184.0</v>
      </c>
      <c r="C35" s="21" t="s">
        <v>15</v>
      </c>
      <c r="D35" s="21"/>
      <c r="E35" s="21">
        <v>151.0</v>
      </c>
      <c r="F35" s="21" t="s">
        <v>32</v>
      </c>
      <c r="G35" s="75"/>
      <c r="H35" s="75">
        <v>3100.0</v>
      </c>
      <c r="I35" s="29"/>
      <c r="J35" s="25">
        <f t="shared" si="1"/>
        <v>83594</v>
      </c>
      <c r="K35" s="12" t="s">
        <v>49</v>
      </c>
    </row>
    <row r="36" hidden="1">
      <c r="A36" s="36"/>
      <c r="B36" s="66">
        <v>45186.0</v>
      </c>
      <c r="C36" s="44" t="s">
        <v>16</v>
      </c>
      <c r="D36" s="44"/>
      <c r="E36" s="44">
        <v>152.0</v>
      </c>
      <c r="F36" s="44" t="s">
        <v>50</v>
      </c>
      <c r="G36" s="35"/>
      <c r="H36" s="35"/>
      <c r="I36" s="64">
        <v>28000.0</v>
      </c>
      <c r="J36" s="25">
        <f t="shared" si="1"/>
        <v>55594</v>
      </c>
      <c r="K36" s="36"/>
    </row>
    <row r="37" hidden="1">
      <c r="A37" s="36"/>
      <c r="B37" s="28">
        <v>45188.0</v>
      </c>
      <c r="C37" s="21" t="s">
        <v>15</v>
      </c>
      <c r="D37" s="21"/>
      <c r="E37" s="21">
        <v>153.0</v>
      </c>
      <c r="F37" s="21" t="s">
        <v>51</v>
      </c>
      <c r="G37" s="20"/>
      <c r="H37" s="20">
        <v>45329.0</v>
      </c>
      <c r="I37" s="71"/>
      <c r="J37" s="25">
        <f t="shared" si="1"/>
        <v>100923</v>
      </c>
      <c r="K37" s="65" t="s">
        <v>52</v>
      </c>
    </row>
    <row r="38" hidden="1">
      <c r="A38" s="36"/>
      <c r="B38" s="66">
        <v>45189.0</v>
      </c>
      <c r="C38" s="44" t="s">
        <v>16</v>
      </c>
      <c r="D38" s="44"/>
      <c r="E38" s="44" t="s">
        <v>53</v>
      </c>
      <c r="F38" s="44" t="s">
        <v>54</v>
      </c>
      <c r="G38" s="29"/>
      <c r="H38" s="29"/>
      <c r="I38" s="64">
        <v>880.0</v>
      </c>
      <c r="J38" s="25">
        <f t="shared" si="1"/>
        <v>100043</v>
      </c>
      <c r="K38" s="36"/>
    </row>
    <row r="39" hidden="1">
      <c r="A39" s="27"/>
      <c r="B39" s="66">
        <v>45189.0</v>
      </c>
      <c r="C39" s="44" t="s">
        <v>16</v>
      </c>
      <c r="D39" s="44"/>
      <c r="E39" s="44" t="s">
        <v>53</v>
      </c>
      <c r="F39" s="44" t="s">
        <v>54</v>
      </c>
      <c r="G39" s="29"/>
      <c r="H39" s="29"/>
      <c r="I39" s="67">
        <v>500.0</v>
      </c>
      <c r="J39" s="25">
        <f t="shared" si="1"/>
        <v>99543</v>
      </c>
      <c r="K39" s="27"/>
    </row>
    <row r="40" hidden="1">
      <c r="A40" s="36"/>
      <c r="B40" s="66">
        <v>45189.0</v>
      </c>
      <c r="C40" s="44" t="s">
        <v>16</v>
      </c>
      <c r="D40" s="44"/>
      <c r="E40" s="44">
        <v>155.0</v>
      </c>
      <c r="F40" s="44" t="s">
        <v>55</v>
      </c>
      <c r="G40" s="29"/>
      <c r="H40" s="29"/>
      <c r="I40" s="64">
        <v>2000.0</v>
      </c>
      <c r="J40" s="25">
        <f t="shared" si="1"/>
        <v>97543</v>
      </c>
      <c r="K40" s="65" t="s">
        <v>56</v>
      </c>
    </row>
    <row r="41" hidden="1">
      <c r="A41" s="36"/>
      <c r="B41" s="66">
        <v>45189.0</v>
      </c>
      <c r="C41" s="44" t="s">
        <v>16</v>
      </c>
      <c r="D41" s="44"/>
      <c r="E41" s="44" t="s">
        <v>53</v>
      </c>
      <c r="F41" s="44" t="s">
        <v>54</v>
      </c>
      <c r="G41" s="35"/>
      <c r="H41" s="35"/>
      <c r="I41" s="64">
        <v>550.0</v>
      </c>
      <c r="J41" s="25">
        <f t="shared" si="1"/>
        <v>96993</v>
      </c>
      <c r="K41" s="36"/>
    </row>
    <row r="42" hidden="1">
      <c r="A42" s="27"/>
      <c r="B42" s="66">
        <v>45190.0</v>
      </c>
      <c r="C42" s="44" t="s">
        <v>16</v>
      </c>
      <c r="D42" s="44"/>
      <c r="E42" s="44" t="s">
        <v>53</v>
      </c>
      <c r="F42" s="44" t="s">
        <v>54</v>
      </c>
      <c r="G42" s="29"/>
      <c r="H42" s="29"/>
      <c r="I42" s="67">
        <v>460.0</v>
      </c>
      <c r="J42" s="25">
        <f t="shared" si="1"/>
        <v>96533</v>
      </c>
      <c r="K42" s="27"/>
    </row>
    <row r="43" hidden="1">
      <c r="A43" s="36"/>
      <c r="B43" s="66">
        <v>45190.0</v>
      </c>
      <c r="C43" s="44" t="s">
        <v>16</v>
      </c>
      <c r="D43" s="44"/>
      <c r="E43" s="44">
        <v>155.0</v>
      </c>
      <c r="F43" s="44" t="s">
        <v>55</v>
      </c>
      <c r="G43" s="29"/>
      <c r="H43" s="29"/>
      <c r="I43" s="67">
        <v>1000.0</v>
      </c>
      <c r="J43" s="25">
        <f t="shared" si="1"/>
        <v>95533</v>
      </c>
      <c r="K43" s="65" t="s">
        <v>56</v>
      </c>
    </row>
    <row r="44" hidden="1">
      <c r="A44" s="36"/>
      <c r="B44" s="66">
        <v>45190.0</v>
      </c>
      <c r="C44" s="44" t="s">
        <v>16</v>
      </c>
      <c r="D44" s="44"/>
      <c r="E44" s="44" t="s">
        <v>53</v>
      </c>
      <c r="F44" s="44" t="s">
        <v>54</v>
      </c>
      <c r="G44" s="29"/>
      <c r="H44" s="29"/>
      <c r="I44" s="67">
        <v>550.0</v>
      </c>
      <c r="J44" s="25">
        <f t="shared" si="1"/>
        <v>94983</v>
      </c>
      <c r="K44" s="36"/>
    </row>
    <row r="45" hidden="1">
      <c r="A45" s="36"/>
      <c r="B45" s="69">
        <v>45191.0</v>
      </c>
      <c r="C45" s="44" t="s">
        <v>16</v>
      </c>
      <c r="D45" s="44"/>
      <c r="E45" s="44" t="s">
        <v>53</v>
      </c>
      <c r="F45" s="44" t="s">
        <v>57</v>
      </c>
      <c r="G45" s="35"/>
      <c r="H45" s="35"/>
      <c r="I45" s="64">
        <v>9400.0</v>
      </c>
      <c r="J45" s="25">
        <f t="shared" si="1"/>
        <v>85583</v>
      </c>
      <c r="K45" s="36"/>
    </row>
    <row r="46" hidden="1">
      <c r="A46" s="76"/>
      <c r="B46" s="66">
        <v>45191.0</v>
      </c>
      <c r="C46" s="44" t="s">
        <v>58</v>
      </c>
      <c r="D46" s="44"/>
      <c r="E46" s="44">
        <v>157.0</v>
      </c>
      <c r="F46" s="44" t="s">
        <v>59</v>
      </c>
      <c r="G46" s="29"/>
      <c r="H46" s="29"/>
      <c r="I46" s="77">
        <v>15788.0</v>
      </c>
      <c r="J46" s="25">
        <f t="shared" si="1"/>
        <v>69795</v>
      </c>
      <c r="K46" s="68" t="s">
        <v>36</v>
      </c>
    </row>
    <row r="47" hidden="1">
      <c r="A47" s="36"/>
      <c r="B47" s="78">
        <v>45192.0</v>
      </c>
      <c r="C47" s="79" t="s">
        <v>15</v>
      </c>
      <c r="D47" s="79"/>
      <c r="E47" s="79">
        <v>158.0</v>
      </c>
      <c r="F47" s="79" t="s">
        <v>60</v>
      </c>
      <c r="G47" s="80"/>
      <c r="H47" s="80">
        <v>43449.0</v>
      </c>
      <c r="I47" s="81"/>
      <c r="J47" s="25">
        <f t="shared" si="1"/>
        <v>113244</v>
      </c>
      <c r="K47" s="65" t="s">
        <v>61</v>
      </c>
    </row>
    <row r="48" hidden="1">
      <c r="A48" s="82"/>
      <c r="B48" s="66">
        <v>45194.0</v>
      </c>
      <c r="C48" s="44" t="s">
        <v>16</v>
      </c>
      <c r="D48" s="44"/>
      <c r="E48" s="44" t="s">
        <v>53</v>
      </c>
      <c r="F48" s="44" t="s">
        <v>62</v>
      </c>
      <c r="G48" s="29"/>
      <c r="H48" s="29"/>
      <c r="I48" s="67">
        <v>1100.0</v>
      </c>
      <c r="J48" s="25">
        <f t="shared" si="1"/>
        <v>112144</v>
      </c>
      <c r="K48" s="65" t="s">
        <v>0</v>
      </c>
    </row>
    <row r="49" hidden="1">
      <c r="B49" s="66">
        <v>45194.0</v>
      </c>
      <c r="C49" s="44" t="s">
        <v>16</v>
      </c>
      <c r="D49" s="44"/>
      <c r="E49" s="44" t="s">
        <v>53</v>
      </c>
      <c r="F49" s="44" t="s">
        <v>62</v>
      </c>
      <c r="G49" s="35"/>
      <c r="H49" s="35"/>
      <c r="I49" s="64">
        <v>600.0</v>
      </c>
      <c r="J49" s="25">
        <f t="shared" si="1"/>
        <v>111544</v>
      </c>
    </row>
    <row r="50" hidden="1">
      <c r="B50" s="66">
        <v>45195.0</v>
      </c>
      <c r="C50" s="44" t="s">
        <v>16</v>
      </c>
      <c r="D50" s="44"/>
      <c r="E50" s="44">
        <v>160.0</v>
      </c>
      <c r="F50" s="44" t="s">
        <v>63</v>
      </c>
      <c r="G50" s="35"/>
      <c r="H50" s="35"/>
      <c r="I50" s="64">
        <v>2040.0</v>
      </c>
      <c r="J50" s="25">
        <f t="shared" si="1"/>
        <v>109504</v>
      </c>
      <c r="K50" s="12" t="s">
        <v>36</v>
      </c>
    </row>
    <row r="51" hidden="1">
      <c r="B51" s="66">
        <v>45195.0</v>
      </c>
      <c r="C51" s="44" t="s">
        <v>16</v>
      </c>
      <c r="D51" s="44"/>
      <c r="E51" s="44" t="s">
        <v>53</v>
      </c>
      <c r="F51" s="44" t="s">
        <v>62</v>
      </c>
      <c r="G51" s="29"/>
      <c r="H51" s="29"/>
      <c r="I51" s="67">
        <v>750.0</v>
      </c>
      <c r="J51" s="25">
        <f t="shared" si="1"/>
        <v>108754</v>
      </c>
    </row>
    <row r="52" hidden="1">
      <c r="B52" s="28">
        <v>45195.0</v>
      </c>
      <c r="C52" s="21" t="s">
        <v>15</v>
      </c>
      <c r="D52" s="21"/>
      <c r="E52" s="21">
        <v>159.0</v>
      </c>
      <c r="F52" s="21" t="s">
        <v>64</v>
      </c>
      <c r="G52" s="75"/>
      <c r="H52" s="75">
        <v>46299.0</v>
      </c>
      <c r="I52" s="20"/>
      <c r="J52" s="25">
        <f t="shared" si="1"/>
        <v>155053</v>
      </c>
      <c r="K52" s="12" t="s">
        <v>65</v>
      </c>
    </row>
    <row r="53" hidden="1">
      <c r="B53" s="83">
        <v>45196.0</v>
      </c>
      <c r="C53" s="44" t="s">
        <v>16</v>
      </c>
      <c r="D53" s="44"/>
      <c r="E53" s="44" t="s">
        <v>53</v>
      </c>
      <c r="F53" s="44" t="s">
        <v>62</v>
      </c>
      <c r="G53" s="29"/>
      <c r="H53" s="29"/>
      <c r="I53" s="67">
        <v>400.0</v>
      </c>
      <c r="J53" s="25">
        <f t="shared" si="1"/>
        <v>154653</v>
      </c>
      <c r="K53" s="12" t="s">
        <v>0</v>
      </c>
    </row>
    <row r="54" hidden="1">
      <c r="B54" s="83">
        <v>45196.0</v>
      </c>
      <c r="C54" s="44" t="s">
        <v>16</v>
      </c>
      <c r="D54" s="44"/>
      <c r="E54" s="44" t="s">
        <v>53</v>
      </c>
      <c r="F54" s="44" t="s">
        <v>62</v>
      </c>
      <c r="G54" s="84"/>
      <c r="H54" s="84"/>
      <c r="I54" s="64">
        <v>560.0</v>
      </c>
      <c r="J54" s="25">
        <f t="shared" si="1"/>
        <v>154093</v>
      </c>
    </row>
    <row r="55" hidden="1">
      <c r="B55" s="69">
        <v>45196.0</v>
      </c>
      <c r="C55" s="44" t="s">
        <v>16</v>
      </c>
      <c r="D55" s="44"/>
      <c r="E55" s="44" t="s">
        <v>53</v>
      </c>
      <c r="F55" s="44" t="s">
        <v>62</v>
      </c>
      <c r="G55" s="35"/>
      <c r="H55" s="35"/>
      <c r="I55" s="64">
        <v>450.0</v>
      </c>
      <c r="J55" s="25">
        <f t="shared" si="1"/>
        <v>153643</v>
      </c>
    </row>
    <row r="56" hidden="1">
      <c r="B56" s="69">
        <v>45197.0</v>
      </c>
      <c r="C56" s="44" t="s">
        <v>16</v>
      </c>
      <c r="D56" s="44"/>
      <c r="E56" s="44" t="s">
        <v>53</v>
      </c>
      <c r="F56" s="44" t="s">
        <v>62</v>
      </c>
      <c r="G56" s="35"/>
      <c r="H56" s="35"/>
      <c r="I56" s="64">
        <v>450.0</v>
      </c>
      <c r="J56" s="25">
        <f t="shared" si="1"/>
        <v>153193</v>
      </c>
    </row>
    <row r="57" hidden="1">
      <c r="B57" s="28">
        <v>45196.0</v>
      </c>
      <c r="C57" s="21" t="s">
        <v>15</v>
      </c>
      <c r="D57" s="21"/>
      <c r="E57" s="21">
        <v>161.0</v>
      </c>
      <c r="F57" s="21" t="s">
        <v>66</v>
      </c>
      <c r="G57" s="20"/>
      <c r="H57" s="20">
        <v>2800.0</v>
      </c>
      <c r="I57" s="29"/>
      <c r="J57" s="25">
        <f t="shared" si="1"/>
        <v>155993</v>
      </c>
      <c r="K57" s="12" t="s">
        <v>49</v>
      </c>
    </row>
    <row r="58" hidden="1">
      <c r="B58" s="28">
        <v>45197.0</v>
      </c>
      <c r="C58" s="21" t="s">
        <v>15</v>
      </c>
      <c r="D58" s="21"/>
      <c r="E58" s="21">
        <v>162.0</v>
      </c>
      <c r="F58" s="21" t="s">
        <v>66</v>
      </c>
      <c r="G58" s="75"/>
      <c r="H58" s="75">
        <v>1400.0</v>
      </c>
      <c r="I58" s="71"/>
      <c r="J58" s="25">
        <f t="shared" si="1"/>
        <v>157393</v>
      </c>
      <c r="K58" s="12" t="s">
        <v>49</v>
      </c>
    </row>
    <row r="59" hidden="1">
      <c r="B59" s="85">
        <v>45197.0</v>
      </c>
      <c r="C59" s="44" t="s">
        <v>16</v>
      </c>
      <c r="D59" s="44"/>
      <c r="E59" s="44" t="s">
        <v>53</v>
      </c>
      <c r="F59" s="44" t="s">
        <v>62</v>
      </c>
      <c r="G59" s="29"/>
      <c r="H59" s="29"/>
      <c r="I59" s="67">
        <v>950.0</v>
      </c>
      <c r="J59" s="25">
        <f t="shared" si="1"/>
        <v>156443</v>
      </c>
    </row>
    <row r="60" ht="15.75" hidden="1" customHeight="1">
      <c r="B60" s="66">
        <v>45197.0</v>
      </c>
      <c r="C60" s="44" t="s">
        <v>16</v>
      </c>
      <c r="D60" s="44"/>
      <c r="E60" s="44" t="s">
        <v>53</v>
      </c>
      <c r="F60" s="44" t="s">
        <v>67</v>
      </c>
      <c r="G60" s="29"/>
      <c r="H60" s="29"/>
      <c r="I60" s="64">
        <v>200.0</v>
      </c>
      <c r="J60" s="25">
        <f t="shared" si="1"/>
        <v>156243</v>
      </c>
    </row>
    <row r="61" hidden="1">
      <c r="B61" s="28">
        <v>45198.0</v>
      </c>
      <c r="C61" s="21" t="s">
        <v>15</v>
      </c>
      <c r="D61" s="21"/>
      <c r="E61" s="21">
        <v>163.0</v>
      </c>
      <c r="F61" s="21" t="s">
        <v>66</v>
      </c>
      <c r="G61" s="20"/>
      <c r="H61" s="20">
        <v>3350.0</v>
      </c>
      <c r="I61" s="29"/>
      <c r="J61" s="25">
        <f t="shared" si="1"/>
        <v>159593</v>
      </c>
      <c r="K61" s="12" t="s">
        <v>49</v>
      </c>
    </row>
    <row r="62" hidden="1">
      <c r="B62" s="66">
        <v>45198.0</v>
      </c>
      <c r="C62" s="44" t="s">
        <v>16</v>
      </c>
      <c r="D62" s="44"/>
      <c r="E62" s="44">
        <v>164.0</v>
      </c>
      <c r="F62" s="44" t="s">
        <v>68</v>
      </c>
      <c r="G62" s="29"/>
      <c r="H62" s="29"/>
      <c r="I62" s="67">
        <v>21415.0</v>
      </c>
      <c r="J62" s="25">
        <f t="shared" si="1"/>
        <v>138178</v>
      </c>
      <c r="K62" s="12" t="s">
        <v>36</v>
      </c>
    </row>
    <row r="63" ht="42.0" hidden="1" customHeight="1">
      <c r="B63" s="66">
        <v>45198.0</v>
      </c>
      <c r="C63" s="44" t="s">
        <v>16</v>
      </c>
      <c r="D63" s="44"/>
      <c r="E63" s="44" t="s">
        <v>53</v>
      </c>
      <c r="F63" s="44" t="s">
        <v>69</v>
      </c>
      <c r="G63" s="29"/>
      <c r="H63" s="29"/>
      <c r="I63" s="67">
        <v>18600.0</v>
      </c>
      <c r="J63" s="25">
        <f t="shared" si="1"/>
        <v>119578</v>
      </c>
    </row>
    <row r="64" hidden="1">
      <c r="B64" s="66">
        <v>45199.0</v>
      </c>
      <c r="C64" s="44" t="s">
        <v>16</v>
      </c>
      <c r="D64" s="44"/>
      <c r="E64" s="44">
        <v>165.0</v>
      </c>
      <c r="F64" s="44" t="s">
        <v>47</v>
      </c>
      <c r="G64" s="29"/>
      <c r="H64" s="29"/>
      <c r="I64" s="67">
        <v>2000.0</v>
      </c>
      <c r="J64" s="25">
        <f t="shared" si="1"/>
        <v>117578</v>
      </c>
    </row>
    <row r="65" hidden="1">
      <c r="B65" s="69">
        <v>45201.0</v>
      </c>
      <c r="C65" s="44" t="s">
        <v>16</v>
      </c>
      <c r="D65" s="44"/>
      <c r="E65" s="44" t="s">
        <v>53</v>
      </c>
      <c r="F65" s="44" t="s">
        <v>70</v>
      </c>
      <c r="G65" s="35"/>
      <c r="H65" s="35"/>
      <c r="I65" s="64">
        <v>16100.0</v>
      </c>
      <c r="J65" s="25">
        <f t="shared" si="1"/>
        <v>101478</v>
      </c>
    </row>
    <row r="66" hidden="1">
      <c r="B66" s="28">
        <v>45201.0</v>
      </c>
      <c r="C66" s="21" t="s">
        <v>15</v>
      </c>
      <c r="D66" s="21"/>
      <c r="E66" s="21">
        <v>166.0</v>
      </c>
      <c r="F66" s="21" t="s">
        <v>64</v>
      </c>
      <c r="G66" s="75"/>
      <c r="H66" s="75">
        <v>45517.0</v>
      </c>
      <c r="I66" s="71"/>
      <c r="J66" s="25">
        <f t="shared" si="1"/>
        <v>146995</v>
      </c>
      <c r="K66" s="12" t="s">
        <v>71</v>
      </c>
    </row>
    <row r="67" hidden="1">
      <c r="B67" s="66">
        <v>45201.0</v>
      </c>
      <c r="C67" s="86" t="s">
        <v>16</v>
      </c>
      <c r="D67" s="86"/>
      <c r="E67" s="86" t="s">
        <v>53</v>
      </c>
      <c r="F67" s="86" t="s">
        <v>72</v>
      </c>
      <c r="G67" s="86"/>
      <c r="H67" s="86"/>
      <c r="I67" s="86">
        <v>480.0</v>
      </c>
      <c r="J67" s="25">
        <f t="shared" si="1"/>
        <v>146515</v>
      </c>
    </row>
    <row r="68" hidden="1">
      <c r="B68" s="85">
        <v>45202.0</v>
      </c>
      <c r="C68" s="86" t="s">
        <v>16</v>
      </c>
      <c r="D68" s="86"/>
      <c r="E68" s="86" t="s">
        <v>53</v>
      </c>
      <c r="F68" s="86" t="s">
        <v>72</v>
      </c>
      <c r="G68" s="86"/>
      <c r="H68" s="86"/>
      <c r="I68" s="86">
        <v>600.0</v>
      </c>
      <c r="J68" s="25">
        <f t="shared" si="1"/>
        <v>145915</v>
      </c>
    </row>
    <row r="69" hidden="1">
      <c r="B69" s="69">
        <v>45202.0</v>
      </c>
      <c r="C69" s="86" t="s">
        <v>16</v>
      </c>
      <c r="D69" s="86"/>
      <c r="E69" s="86" t="s">
        <v>53</v>
      </c>
      <c r="F69" s="86" t="s">
        <v>72</v>
      </c>
      <c r="G69" s="86"/>
      <c r="H69" s="86"/>
      <c r="I69" s="67">
        <v>450.0</v>
      </c>
      <c r="J69" s="25">
        <f t="shared" si="1"/>
        <v>145465</v>
      </c>
    </row>
    <row r="70" hidden="1">
      <c r="B70" s="87">
        <v>45202.0</v>
      </c>
      <c r="C70" s="88" t="s">
        <v>15</v>
      </c>
      <c r="D70" s="88"/>
      <c r="E70" s="88">
        <v>167.0</v>
      </c>
      <c r="F70" s="88" t="s">
        <v>66</v>
      </c>
      <c r="G70" s="20"/>
      <c r="H70" s="20">
        <v>2400.0</v>
      </c>
      <c r="I70" s="25"/>
      <c r="J70" s="25">
        <f t="shared" si="1"/>
        <v>147865</v>
      </c>
      <c r="K70" s="12" t="s">
        <v>49</v>
      </c>
    </row>
    <row r="71" hidden="1">
      <c r="B71" s="87">
        <v>45203.0</v>
      </c>
      <c r="C71" s="88" t="s">
        <v>15</v>
      </c>
      <c r="D71" s="88"/>
      <c r="E71" s="88">
        <v>170.0</v>
      </c>
      <c r="F71" s="88" t="s">
        <v>66</v>
      </c>
      <c r="G71" s="88"/>
      <c r="H71" s="88">
        <v>1700.0</v>
      </c>
      <c r="I71" s="35"/>
      <c r="J71" s="25">
        <f t="shared" si="1"/>
        <v>149565</v>
      </c>
    </row>
    <row r="72" hidden="1">
      <c r="B72" s="69">
        <v>45204.0</v>
      </c>
      <c r="C72" s="86" t="s">
        <v>16</v>
      </c>
      <c r="D72" s="86"/>
      <c r="E72" s="86">
        <v>171.0</v>
      </c>
      <c r="F72" s="44" t="s">
        <v>73</v>
      </c>
      <c r="G72" s="86"/>
      <c r="H72" s="86"/>
      <c r="I72" s="67">
        <v>21217.0</v>
      </c>
      <c r="J72" s="25">
        <f t="shared" si="1"/>
        <v>128348</v>
      </c>
      <c r="K72" s="12" t="s">
        <v>36</v>
      </c>
    </row>
    <row r="73" hidden="1">
      <c r="B73" s="69">
        <v>45204.0</v>
      </c>
      <c r="C73" s="86" t="s">
        <v>16</v>
      </c>
      <c r="D73" s="86"/>
      <c r="E73" s="86">
        <v>172.0</v>
      </c>
      <c r="F73" s="44" t="s">
        <v>74</v>
      </c>
      <c r="G73" s="86"/>
      <c r="H73" s="86"/>
      <c r="I73" s="67">
        <v>3000.0</v>
      </c>
      <c r="J73" s="25">
        <f t="shared" si="1"/>
        <v>125348</v>
      </c>
    </row>
    <row r="74" hidden="1">
      <c r="B74" s="69">
        <v>45204.0</v>
      </c>
      <c r="C74" s="86" t="s">
        <v>16</v>
      </c>
      <c r="D74" s="86"/>
      <c r="E74" s="86">
        <v>174.0</v>
      </c>
      <c r="F74" s="86" t="s">
        <v>75</v>
      </c>
      <c r="G74" s="86"/>
      <c r="H74" s="86"/>
      <c r="I74" s="67">
        <v>25800.0</v>
      </c>
      <c r="J74" s="25">
        <f t="shared" si="1"/>
        <v>99548</v>
      </c>
      <c r="K74" s="12" t="s">
        <v>76</v>
      </c>
    </row>
    <row r="75" hidden="1">
      <c r="B75" s="87">
        <v>45205.0</v>
      </c>
      <c r="C75" s="88" t="s">
        <v>15</v>
      </c>
      <c r="D75" s="88"/>
      <c r="E75" s="88">
        <v>175.0</v>
      </c>
      <c r="F75" s="88" t="s">
        <v>66</v>
      </c>
      <c r="G75" s="88"/>
      <c r="H75" s="88">
        <v>1000.0</v>
      </c>
      <c r="I75" s="20"/>
      <c r="J75" s="25">
        <f t="shared" si="1"/>
        <v>100548</v>
      </c>
      <c r="K75" s="12"/>
    </row>
    <row r="76" hidden="1">
      <c r="B76" s="69">
        <v>45206.0</v>
      </c>
      <c r="C76" s="86" t="s">
        <v>16</v>
      </c>
      <c r="D76" s="86"/>
      <c r="E76" s="86">
        <v>174.0</v>
      </c>
      <c r="F76" s="86" t="s">
        <v>77</v>
      </c>
      <c r="G76" s="86"/>
      <c r="H76" s="86"/>
      <c r="I76" s="67">
        <v>18600.0</v>
      </c>
      <c r="J76" s="25">
        <f t="shared" si="1"/>
        <v>81948</v>
      </c>
      <c r="K76" s="12" t="s">
        <v>76</v>
      </c>
    </row>
    <row r="77" hidden="1">
      <c r="B77" s="89">
        <v>45209.0</v>
      </c>
      <c r="C77" s="25" t="s">
        <v>15</v>
      </c>
      <c r="D77" s="25"/>
      <c r="E77" s="25">
        <v>176.0</v>
      </c>
      <c r="F77" s="88" t="s">
        <v>66</v>
      </c>
      <c r="G77" s="25"/>
      <c r="H77" s="25">
        <v>2200.0</v>
      </c>
      <c r="I77" s="25"/>
      <c r="J77" s="25">
        <f t="shared" si="1"/>
        <v>84148</v>
      </c>
      <c r="K77" s="12" t="s">
        <v>78</v>
      </c>
    </row>
    <row r="78" hidden="1">
      <c r="B78" s="89">
        <v>45210.0</v>
      </c>
      <c r="C78" s="25" t="s">
        <v>15</v>
      </c>
      <c r="D78" s="25"/>
      <c r="E78" s="25">
        <v>177.0</v>
      </c>
      <c r="F78" s="25" t="s">
        <v>79</v>
      </c>
      <c r="G78" s="25"/>
      <c r="H78" s="25">
        <v>40606.0</v>
      </c>
      <c r="I78" s="25"/>
      <c r="J78" s="25">
        <f t="shared" si="1"/>
        <v>124754</v>
      </c>
      <c r="K78" s="12" t="s">
        <v>52</v>
      </c>
    </row>
    <row r="79" hidden="1">
      <c r="B79" s="90">
        <v>45210.0</v>
      </c>
      <c r="C79" s="91" t="s">
        <v>16</v>
      </c>
      <c r="D79" s="91"/>
      <c r="E79" s="91">
        <v>178.0</v>
      </c>
      <c r="F79" s="44" t="s">
        <v>47</v>
      </c>
      <c r="G79" s="91"/>
      <c r="H79" s="91"/>
      <c r="I79" s="91">
        <v>2000.0</v>
      </c>
      <c r="J79" s="25">
        <f t="shared" si="1"/>
        <v>122754</v>
      </c>
      <c r="K79" s="12" t="s">
        <v>80</v>
      </c>
    </row>
    <row r="80" hidden="1">
      <c r="B80" s="89">
        <v>45211.0</v>
      </c>
      <c r="C80" s="25" t="s">
        <v>15</v>
      </c>
      <c r="D80" s="25"/>
      <c r="E80" s="25">
        <v>179.0</v>
      </c>
      <c r="F80" s="88" t="s">
        <v>66</v>
      </c>
      <c r="G80" s="25"/>
      <c r="H80" s="25">
        <v>1800.0</v>
      </c>
      <c r="I80" s="25"/>
      <c r="J80" s="25">
        <f t="shared" si="1"/>
        <v>124554</v>
      </c>
      <c r="K80" s="12" t="s">
        <v>78</v>
      </c>
    </row>
    <row r="81" hidden="1">
      <c r="B81" s="90">
        <v>45211.0</v>
      </c>
      <c r="C81" s="91" t="s">
        <v>16</v>
      </c>
      <c r="D81" s="91"/>
      <c r="E81" s="91" t="s">
        <v>53</v>
      </c>
      <c r="F81" s="91" t="s">
        <v>81</v>
      </c>
      <c r="G81" s="91"/>
      <c r="H81" s="91"/>
      <c r="I81" s="91">
        <v>700.0</v>
      </c>
      <c r="J81" s="25">
        <f t="shared" si="1"/>
        <v>123854</v>
      </c>
    </row>
    <row r="82" hidden="1">
      <c r="B82" s="89">
        <v>45211.0</v>
      </c>
      <c r="C82" s="25" t="s">
        <v>15</v>
      </c>
      <c r="D82" s="25"/>
      <c r="E82" s="25">
        <v>180.0</v>
      </c>
      <c r="F82" s="25" t="s">
        <v>82</v>
      </c>
      <c r="G82" s="25"/>
      <c r="H82" s="25">
        <v>44348.0</v>
      </c>
      <c r="I82" s="25"/>
      <c r="J82" s="25">
        <f t="shared" si="1"/>
        <v>168202</v>
      </c>
      <c r="K82" s="12" t="s">
        <v>61</v>
      </c>
    </row>
    <row r="83" hidden="1">
      <c r="B83" s="90">
        <v>45212.0</v>
      </c>
      <c r="C83" s="91" t="s">
        <v>16</v>
      </c>
      <c r="D83" s="91"/>
      <c r="E83" s="91" t="s">
        <v>53</v>
      </c>
      <c r="F83" s="91" t="s">
        <v>81</v>
      </c>
      <c r="G83" s="91"/>
      <c r="H83" s="91"/>
      <c r="I83" s="91">
        <v>1000.0</v>
      </c>
      <c r="J83" s="25">
        <f t="shared" si="1"/>
        <v>167202</v>
      </c>
    </row>
    <row r="84" hidden="1">
      <c r="B84" s="89">
        <v>45212.0</v>
      </c>
      <c r="C84" s="25" t="s">
        <v>15</v>
      </c>
      <c r="D84" s="25"/>
      <c r="E84" s="25">
        <v>182.0</v>
      </c>
      <c r="F84" s="88" t="s">
        <v>66</v>
      </c>
      <c r="G84" s="25"/>
      <c r="H84" s="25">
        <v>3200.0</v>
      </c>
      <c r="I84" s="25"/>
      <c r="J84" s="25">
        <f t="shared" si="1"/>
        <v>170402</v>
      </c>
      <c r="K84" s="12" t="s">
        <v>78</v>
      </c>
    </row>
    <row r="85" hidden="1">
      <c r="B85" s="90">
        <v>45212.0</v>
      </c>
      <c r="C85" s="91" t="s">
        <v>16</v>
      </c>
      <c r="D85" s="91"/>
      <c r="E85" s="91">
        <v>183.0</v>
      </c>
      <c r="F85" s="91" t="s">
        <v>83</v>
      </c>
      <c r="G85" s="91"/>
      <c r="H85" s="91"/>
      <c r="I85" s="91">
        <v>4762.0</v>
      </c>
      <c r="J85" s="25">
        <f t="shared" si="1"/>
        <v>165640</v>
      </c>
      <c r="K85" s="12" t="s">
        <v>36</v>
      </c>
    </row>
    <row r="86" hidden="1">
      <c r="B86" s="89">
        <v>45212.0</v>
      </c>
      <c r="C86" s="25" t="s">
        <v>15</v>
      </c>
      <c r="D86" s="25"/>
      <c r="E86" s="25">
        <v>184.0</v>
      </c>
      <c r="F86" s="25" t="s">
        <v>66</v>
      </c>
      <c r="G86" s="25"/>
      <c r="H86" s="25">
        <v>1000.0</v>
      </c>
      <c r="I86" s="25"/>
      <c r="J86" s="25">
        <f t="shared" si="1"/>
        <v>166640</v>
      </c>
      <c r="K86" s="12" t="s">
        <v>78</v>
      </c>
    </row>
    <row r="87" hidden="1">
      <c r="B87" s="90">
        <v>45212.0</v>
      </c>
      <c r="C87" s="91" t="s">
        <v>16</v>
      </c>
      <c r="D87" s="91"/>
      <c r="E87" s="91" t="s">
        <v>53</v>
      </c>
      <c r="F87" s="91" t="s">
        <v>81</v>
      </c>
      <c r="G87" s="91"/>
      <c r="H87" s="91"/>
      <c r="I87" s="91">
        <v>900.0</v>
      </c>
      <c r="J87" s="25">
        <f t="shared" si="1"/>
        <v>165740</v>
      </c>
    </row>
    <row r="88" hidden="1">
      <c r="B88" s="90">
        <v>45213.0</v>
      </c>
      <c r="C88" s="91" t="s">
        <v>16</v>
      </c>
      <c r="D88" s="91"/>
      <c r="E88" s="91" t="s">
        <v>53</v>
      </c>
      <c r="F88" s="91" t="s">
        <v>81</v>
      </c>
      <c r="G88" s="91"/>
      <c r="H88" s="91"/>
      <c r="I88" s="91">
        <v>480.0</v>
      </c>
      <c r="J88" s="25">
        <f t="shared" si="1"/>
        <v>165260</v>
      </c>
    </row>
    <row r="89" hidden="1">
      <c r="B89" s="90">
        <v>45213.0</v>
      </c>
      <c r="C89" s="91" t="s">
        <v>16</v>
      </c>
      <c r="D89" s="91"/>
      <c r="E89" s="91">
        <v>185.0</v>
      </c>
      <c r="F89" s="44" t="s">
        <v>47</v>
      </c>
      <c r="G89" s="91"/>
      <c r="H89" s="91"/>
      <c r="I89" s="91">
        <v>3000.0</v>
      </c>
      <c r="J89" s="25">
        <f t="shared" si="1"/>
        <v>162260</v>
      </c>
      <c r="K89" s="12" t="s">
        <v>80</v>
      </c>
    </row>
    <row r="90" ht="15.75" hidden="1" customHeight="1">
      <c r="B90" s="90">
        <v>45213.0</v>
      </c>
      <c r="C90" s="91" t="s">
        <v>16</v>
      </c>
      <c r="D90" s="91"/>
      <c r="E90" s="91" t="s">
        <v>53</v>
      </c>
      <c r="F90" s="91" t="s">
        <v>81</v>
      </c>
      <c r="G90" s="91"/>
      <c r="H90" s="91"/>
      <c r="I90" s="91">
        <v>400.0</v>
      </c>
      <c r="J90" s="25">
        <f t="shared" si="1"/>
        <v>161860</v>
      </c>
    </row>
    <row r="91" ht="15.75" hidden="1" customHeight="1">
      <c r="B91" s="90">
        <v>45214.0</v>
      </c>
      <c r="C91" s="91" t="s">
        <v>16</v>
      </c>
      <c r="D91" s="91"/>
      <c r="E91" s="91" t="s">
        <v>53</v>
      </c>
      <c r="F91" s="91" t="s">
        <v>81</v>
      </c>
      <c r="G91" s="91"/>
      <c r="H91" s="91"/>
      <c r="I91" s="91">
        <v>750.0</v>
      </c>
      <c r="J91" s="25">
        <f t="shared" si="1"/>
        <v>161110</v>
      </c>
    </row>
    <row r="92" ht="15.75" hidden="1" customHeight="1">
      <c r="B92" s="90">
        <v>45214.0</v>
      </c>
      <c r="C92" s="91" t="s">
        <v>16</v>
      </c>
      <c r="D92" s="91"/>
      <c r="E92" s="91">
        <v>186.0</v>
      </c>
      <c r="F92" s="91" t="s">
        <v>84</v>
      </c>
      <c r="G92" s="91"/>
      <c r="H92" s="91"/>
      <c r="I92" s="91">
        <v>16451.0</v>
      </c>
      <c r="J92" s="25">
        <f t="shared" si="1"/>
        <v>144659</v>
      </c>
      <c r="K92" s="12" t="s">
        <v>36</v>
      </c>
    </row>
    <row r="93" hidden="1">
      <c r="B93" s="89">
        <v>45214.0</v>
      </c>
      <c r="C93" s="25" t="s">
        <v>15</v>
      </c>
      <c r="D93" s="25"/>
      <c r="E93" s="25">
        <v>187.0</v>
      </c>
      <c r="F93" s="25" t="s">
        <v>85</v>
      </c>
      <c r="G93" s="25"/>
      <c r="H93" s="25">
        <v>41820.0</v>
      </c>
      <c r="I93" s="25"/>
      <c r="J93" s="25">
        <f t="shared" si="1"/>
        <v>186479</v>
      </c>
      <c r="K93" s="12" t="s">
        <v>86</v>
      </c>
    </row>
    <row r="94" hidden="1">
      <c r="B94" s="90">
        <v>45215.0</v>
      </c>
      <c r="C94" s="91" t="s">
        <v>16</v>
      </c>
      <c r="D94" s="91"/>
      <c r="E94" s="91" t="s">
        <v>53</v>
      </c>
      <c r="F94" s="91" t="s">
        <v>81</v>
      </c>
      <c r="G94" s="91"/>
      <c r="H94" s="91"/>
      <c r="I94" s="91">
        <v>800.0</v>
      </c>
      <c r="J94" s="25">
        <f t="shared" si="1"/>
        <v>185679</v>
      </c>
    </row>
    <row r="95" hidden="1">
      <c r="B95" s="89">
        <v>45215.0</v>
      </c>
      <c r="C95" s="25" t="s">
        <v>15</v>
      </c>
      <c r="D95" s="25"/>
      <c r="E95" s="25">
        <v>188.0</v>
      </c>
      <c r="F95" s="25" t="s">
        <v>87</v>
      </c>
      <c r="G95" s="25"/>
      <c r="H95" s="25">
        <v>29280.0</v>
      </c>
      <c r="I95" s="91"/>
      <c r="J95" s="25">
        <f t="shared" si="1"/>
        <v>214959</v>
      </c>
      <c r="K95" s="12" t="s">
        <v>88</v>
      </c>
    </row>
    <row r="96" hidden="1">
      <c r="B96" s="90">
        <v>45216.0</v>
      </c>
      <c r="C96" s="91" t="s">
        <v>16</v>
      </c>
      <c r="D96" s="91"/>
      <c r="E96" s="91" t="s">
        <v>53</v>
      </c>
      <c r="F96" s="91" t="s">
        <v>81</v>
      </c>
      <c r="G96" s="91"/>
      <c r="H96" s="91"/>
      <c r="I96" s="91">
        <v>450.0</v>
      </c>
      <c r="J96" s="25">
        <f t="shared" si="1"/>
        <v>214509</v>
      </c>
    </row>
    <row r="97" hidden="1">
      <c r="B97" s="89">
        <v>45216.0</v>
      </c>
      <c r="C97" s="25" t="s">
        <v>15</v>
      </c>
      <c r="D97" s="25"/>
      <c r="E97" s="25">
        <v>189.0</v>
      </c>
      <c r="F97" s="25" t="s">
        <v>44</v>
      </c>
      <c r="G97" s="25"/>
      <c r="H97" s="25">
        <v>4000.0</v>
      </c>
      <c r="I97" s="25"/>
      <c r="J97" s="25">
        <f t="shared" si="1"/>
        <v>218509</v>
      </c>
      <c r="K97" s="12" t="s">
        <v>89</v>
      </c>
    </row>
    <row r="98" hidden="1">
      <c r="B98" s="90">
        <v>45216.0</v>
      </c>
      <c r="C98" s="91" t="s">
        <v>16</v>
      </c>
      <c r="D98" s="91"/>
      <c r="E98" s="91">
        <v>190.0</v>
      </c>
      <c r="F98" s="91" t="s">
        <v>90</v>
      </c>
      <c r="G98" s="91"/>
      <c r="H98" s="91"/>
      <c r="I98" s="91">
        <v>27000.0</v>
      </c>
      <c r="J98" s="25">
        <f t="shared" si="1"/>
        <v>191509</v>
      </c>
    </row>
    <row r="99" hidden="1">
      <c r="B99" s="90">
        <v>45216.0</v>
      </c>
      <c r="C99" s="91" t="s">
        <v>16</v>
      </c>
      <c r="D99" s="91"/>
      <c r="E99" s="91">
        <v>190.0</v>
      </c>
      <c r="F99" s="91" t="s">
        <v>91</v>
      </c>
      <c r="G99" s="91"/>
      <c r="H99" s="91"/>
      <c r="I99" s="91">
        <v>18600.0</v>
      </c>
      <c r="J99" s="25">
        <f t="shared" si="1"/>
        <v>172909</v>
      </c>
    </row>
    <row r="100" hidden="1">
      <c r="B100" s="90">
        <v>45216.0</v>
      </c>
      <c r="C100" s="91" t="s">
        <v>16</v>
      </c>
      <c r="D100" s="91"/>
      <c r="E100" s="91" t="s">
        <v>53</v>
      </c>
      <c r="F100" s="91" t="s">
        <v>81</v>
      </c>
      <c r="G100" s="91"/>
      <c r="H100" s="91"/>
      <c r="I100" s="91">
        <v>850.0</v>
      </c>
      <c r="J100" s="25">
        <f t="shared" si="1"/>
        <v>172059</v>
      </c>
    </row>
    <row r="101" hidden="1">
      <c r="B101" s="90">
        <v>45217.0</v>
      </c>
      <c r="C101" s="91" t="s">
        <v>16</v>
      </c>
      <c r="D101" s="91"/>
      <c r="E101" s="91" t="s">
        <v>53</v>
      </c>
      <c r="F101" s="91" t="s">
        <v>81</v>
      </c>
      <c r="G101" s="91"/>
      <c r="H101" s="91"/>
      <c r="I101" s="91">
        <v>880.0</v>
      </c>
      <c r="J101" s="25">
        <f t="shared" si="1"/>
        <v>171179</v>
      </c>
    </row>
    <row r="102" hidden="1">
      <c r="B102" s="89">
        <v>45217.0</v>
      </c>
      <c r="C102" s="25" t="s">
        <v>15</v>
      </c>
      <c r="D102" s="25"/>
      <c r="E102" s="25">
        <v>192.0</v>
      </c>
      <c r="F102" s="25" t="s">
        <v>66</v>
      </c>
      <c r="G102" s="25"/>
      <c r="H102" s="25">
        <v>1000.0</v>
      </c>
      <c r="I102" s="25"/>
      <c r="J102" s="25">
        <f t="shared" si="1"/>
        <v>172179</v>
      </c>
      <c r="K102" s="12" t="s">
        <v>78</v>
      </c>
    </row>
    <row r="103" hidden="1">
      <c r="B103" s="90">
        <v>45217.0</v>
      </c>
      <c r="C103" s="91" t="s">
        <v>16</v>
      </c>
      <c r="D103" s="91"/>
      <c r="E103" s="91">
        <v>193.0</v>
      </c>
      <c r="F103" s="44" t="s">
        <v>47</v>
      </c>
      <c r="G103" s="91"/>
      <c r="H103" s="91"/>
      <c r="I103" s="91">
        <v>3000.0</v>
      </c>
      <c r="J103" s="25">
        <f t="shared" si="1"/>
        <v>169179</v>
      </c>
      <c r="K103" s="12" t="s">
        <v>92</v>
      </c>
    </row>
    <row r="104" hidden="1">
      <c r="B104" s="90">
        <v>45217.0</v>
      </c>
      <c r="C104" s="91" t="s">
        <v>16</v>
      </c>
      <c r="D104" s="91"/>
      <c r="E104" s="91" t="s">
        <v>53</v>
      </c>
      <c r="F104" s="91" t="s">
        <v>81</v>
      </c>
      <c r="G104" s="91"/>
      <c r="H104" s="91"/>
      <c r="I104" s="91">
        <v>300.0</v>
      </c>
      <c r="J104" s="25">
        <f t="shared" si="1"/>
        <v>168879</v>
      </c>
    </row>
    <row r="105" hidden="1">
      <c r="B105" s="90">
        <v>45218.0</v>
      </c>
      <c r="C105" s="91" t="s">
        <v>16</v>
      </c>
      <c r="D105" s="91"/>
      <c r="E105" s="91" t="s">
        <v>53</v>
      </c>
      <c r="F105" s="91" t="s">
        <v>81</v>
      </c>
      <c r="G105" s="91"/>
      <c r="H105" s="91"/>
      <c r="I105" s="91">
        <v>350.0</v>
      </c>
      <c r="J105" s="25">
        <f t="shared" si="1"/>
        <v>168529</v>
      </c>
    </row>
    <row r="106" hidden="1">
      <c r="B106" s="90">
        <v>45218.0</v>
      </c>
      <c r="C106" s="91" t="s">
        <v>16</v>
      </c>
      <c r="D106" s="91"/>
      <c r="E106" s="91" t="s">
        <v>53</v>
      </c>
      <c r="F106" s="91" t="s">
        <v>81</v>
      </c>
      <c r="G106" s="91"/>
      <c r="H106" s="91"/>
      <c r="I106" s="91">
        <v>460.0</v>
      </c>
      <c r="J106" s="25">
        <f t="shared" si="1"/>
        <v>168069</v>
      </c>
    </row>
    <row r="107" hidden="1">
      <c r="B107" s="90">
        <v>45218.0</v>
      </c>
      <c r="C107" s="91" t="s">
        <v>16</v>
      </c>
      <c r="D107" s="91"/>
      <c r="E107" s="91" t="s">
        <v>53</v>
      </c>
      <c r="F107" s="91" t="s">
        <v>93</v>
      </c>
      <c r="G107" s="91"/>
      <c r="H107" s="91"/>
      <c r="I107" s="91">
        <v>18600.0</v>
      </c>
      <c r="J107" s="25">
        <f t="shared" si="1"/>
        <v>149469</v>
      </c>
    </row>
    <row r="108" hidden="1">
      <c r="B108" s="89">
        <v>45218.0</v>
      </c>
      <c r="C108" s="25" t="s">
        <v>15</v>
      </c>
      <c r="D108" s="25"/>
      <c r="E108" s="25">
        <v>194.0</v>
      </c>
      <c r="F108" s="25" t="s">
        <v>66</v>
      </c>
      <c r="G108" s="25"/>
      <c r="H108" s="25">
        <v>2900.0</v>
      </c>
      <c r="I108" s="25"/>
      <c r="J108" s="25">
        <f t="shared" si="1"/>
        <v>152369</v>
      </c>
      <c r="K108" s="12" t="s">
        <v>78</v>
      </c>
    </row>
    <row r="109" hidden="1">
      <c r="B109" s="90">
        <v>45218.0</v>
      </c>
      <c r="C109" s="91" t="s">
        <v>16</v>
      </c>
      <c r="D109" s="91"/>
      <c r="E109" s="91" t="s">
        <v>53</v>
      </c>
      <c r="F109" s="91" t="s">
        <v>93</v>
      </c>
      <c r="G109" s="91"/>
      <c r="H109" s="91"/>
      <c r="I109" s="91">
        <v>200.0</v>
      </c>
      <c r="J109" s="25">
        <f t="shared" si="1"/>
        <v>152169</v>
      </c>
    </row>
    <row r="110" ht="15.75" hidden="1" customHeight="1">
      <c r="B110" s="89">
        <v>45220.0</v>
      </c>
      <c r="C110" s="25" t="s">
        <v>15</v>
      </c>
      <c r="D110" s="25"/>
      <c r="E110" s="25">
        <v>195.0</v>
      </c>
      <c r="F110" s="25" t="s">
        <v>66</v>
      </c>
      <c r="G110" s="25"/>
      <c r="H110" s="25">
        <v>1900.0</v>
      </c>
      <c r="I110" s="25"/>
      <c r="J110" s="25">
        <f t="shared" si="1"/>
        <v>154069</v>
      </c>
      <c r="K110" s="12" t="s">
        <v>78</v>
      </c>
    </row>
    <row r="111" hidden="1">
      <c r="B111" s="90">
        <v>45220.0</v>
      </c>
      <c r="C111" s="91" t="s">
        <v>16</v>
      </c>
      <c r="D111" s="91"/>
      <c r="E111" s="91" t="s">
        <v>53</v>
      </c>
      <c r="F111" s="91" t="s">
        <v>94</v>
      </c>
      <c r="G111" s="91"/>
      <c r="H111" s="91"/>
      <c r="I111" s="91">
        <v>27000.0</v>
      </c>
      <c r="J111" s="25">
        <f t="shared" si="1"/>
        <v>127069</v>
      </c>
    </row>
    <row r="112" hidden="1">
      <c r="B112" s="90">
        <v>45225.0</v>
      </c>
      <c r="C112" s="91" t="s">
        <v>16</v>
      </c>
      <c r="D112" s="91"/>
      <c r="E112" s="91">
        <v>198.0</v>
      </c>
      <c r="F112" s="44" t="s">
        <v>47</v>
      </c>
      <c r="G112" s="91"/>
      <c r="H112" s="91"/>
      <c r="I112" s="91">
        <v>3000.0</v>
      </c>
      <c r="J112" s="25">
        <f t="shared" si="1"/>
        <v>124069</v>
      </c>
    </row>
    <row r="113" hidden="1">
      <c r="B113" s="89">
        <v>45225.0</v>
      </c>
      <c r="C113" s="25" t="s">
        <v>15</v>
      </c>
      <c r="D113" s="25"/>
      <c r="E113" s="25">
        <v>199.0</v>
      </c>
      <c r="F113" s="25" t="s">
        <v>66</v>
      </c>
      <c r="G113" s="25"/>
      <c r="H113" s="25">
        <v>2500.0</v>
      </c>
      <c r="I113" s="25"/>
      <c r="J113" s="25">
        <f t="shared" si="1"/>
        <v>126569</v>
      </c>
      <c r="K113" s="12" t="s">
        <v>78</v>
      </c>
    </row>
    <row r="114" hidden="1">
      <c r="B114" s="90">
        <v>45226.0</v>
      </c>
      <c r="C114" s="91" t="s">
        <v>16</v>
      </c>
      <c r="D114" s="91"/>
      <c r="E114" s="91">
        <v>1.0</v>
      </c>
      <c r="F114" s="91" t="s">
        <v>95</v>
      </c>
      <c r="G114" s="91"/>
      <c r="H114" s="91"/>
      <c r="I114" s="91">
        <v>21500.0</v>
      </c>
      <c r="J114" s="25">
        <f t="shared" si="1"/>
        <v>105069</v>
      </c>
    </row>
    <row r="115" hidden="1">
      <c r="B115" s="89">
        <v>45229.0</v>
      </c>
      <c r="C115" s="25" t="s">
        <v>15</v>
      </c>
      <c r="D115" s="25"/>
      <c r="E115" s="25">
        <v>2.0</v>
      </c>
      <c r="F115" s="25" t="s">
        <v>66</v>
      </c>
      <c r="G115" s="25"/>
      <c r="H115" s="25">
        <v>1900.0</v>
      </c>
      <c r="I115" s="25"/>
      <c r="J115" s="25">
        <f t="shared" si="1"/>
        <v>106969</v>
      </c>
      <c r="K115" s="12" t="s">
        <v>78</v>
      </c>
    </row>
    <row r="116" hidden="1">
      <c r="B116" s="90">
        <v>45229.0</v>
      </c>
      <c r="C116" s="91" t="s">
        <v>16</v>
      </c>
      <c r="D116" s="91"/>
      <c r="E116" s="91" t="s">
        <v>53</v>
      </c>
      <c r="F116" s="91" t="s">
        <v>81</v>
      </c>
      <c r="G116" s="91"/>
      <c r="H116" s="91"/>
      <c r="I116" s="91">
        <v>690.0</v>
      </c>
      <c r="J116" s="25">
        <f t="shared" si="1"/>
        <v>106279</v>
      </c>
    </row>
    <row r="117" ht="15.75" hidden="1" customHeight="1">
      <c r="B117" s="90">
        <v>45229.0</v>
      </c>
      <c r="C117" s="91" t="s">
        <v>16</v>
      </c>
      <c r="D117" s="91"/>
      <c r="E117" s="91" t="s">
        <v>53</v>
      </c>
      <c r="F117" s="91" t="s">
        <v>81</v>
      </c>
      <c r="G117" s="91"/>
      <c r="H117" s="91"/>
      <c r="I117" s="91">
        <v>600.0</v>
      </c>
      <c r="J117" s="25">
        <f t="shared" si="1"/>
        <v>105679</v>
      </c>
    </row>
    <row r="118" ht="15.75" hidden="1" customHeight="1">
      <c r="B118" s="90">
        <v>45229.0</v>
      </c>
      <c r="C118" s="91" t="s">
        <v>16</v>
      </c>
      <c r="D118" s="91"/>
      <c r="E118" s="91" t="s">
        <v>53</v>
      </c>
      <c r="F118" s="91" t="s">
        <v>81</v>
      </c>
      <c r="G118" s="91"/>
      <c r="H118" s="91"/>
      <c r="I118" s="91">
        <v>400.0</v>
      </c>
      <c r="J118" s="25">
        <f t="shared" si="1"/>
        <v>105279</v>
      </c>
    </row>
    <row r="119" hidden="1">
      <c r="B119" s="90">
        <v>45230.0</v>
      </c>
      <c r="C119" s="91" t="s">
        <v>16</v>
      </c>
      <c r="D119" s="91"/>
      <c r="E119" s="91">
        <v>3.0</v>
      </c>
      <c r="F119" s="44" t="s">
        <v>47</v>
      </c>
      <c r="G119" s="91"/>
      <c r="H119" s="91"/>
      <c r="I119" s="91">
        <v>3000.0</v>
      </c>
      <c r="J119" s="25">
        <f t="shared" si="1"/>
        <v>102279</v>
      </c>
    </row>
    <row r="120" hidden="1">
      <c r="B120" s="90">
        <v>45230.0</v>
      </c>
      <c r="C120" s="91" t="s">
        <v>16</v>
      </c>
      <c r="D120" s="91"/>
      <c r="E120" s="91" t="s">
        <v>53</v>
      </c>
      <c r="F120" s="91" t="s">
        <v>81</v>
      </c>
      <c r="G120" s="91"/>
      <c r="H120" s="91"/>
      <c r="I120" s="91">
        <v>420.0</v>
      </c>
      <c r="J120" s="25">
        <f t="shared" si="1"/>
        <v>101859</v>
      </c>
    </row>
    <row r="121" hidden="1">
      <c r="B121" s="90">
        <v>45230.0</v>
      </c>
      <c r="C121" s="91" t="s">
        <v>16</v>
      </c>
      <c r="D121" s="91"/>
      <c r="E121" s="91">
        <v>4.0</v>
      </c>
      <c r="F121" s="91" t="s">
        <v>96</v>
      </c>
      <c r="G121" s="91"/>
      <c r="H121" s="91"/>
      <c r="I121" s="91">
        <v>17289.0</v>
      </c>
      <c r="J121" s="25">
        <f t="shared" si="1"/>
        <v>84570</v>
      </c>
      <c r="K121" s="12" t="s">
        <v>36</v>
      </c>
    </row>
    <row r="122" hidden="1">
      <c r="B122" s="89">
        <v>45231.0</v>
      </c>
      <c r="C122" s="25" t="s">
        <v>15</v>
      </c>
      <c r="D122" s="25"/>
      <c r="E122" s="25">
        <v>8.0</v>
      </c>
      <c r="F122" s="25" t="s">
        <v>66</v>
      </c>
      <c r="G122" s="25"/>
      <c r="H122" s="25">
        <v>2000.0</v>
      </c>
      <c r="I122" s="25"/>
      <c r="J122" s="25">
        <f t="shared" si="1"/>
        <v>86570</v>
      </c>
      <c r="K122" s="12" t="s">
        <v>78</v>
      </c>
    </row>
    <row r="123" hidden="1">
      <c r="B123" s="90">
        <v>45231.0</v>
      </c>
      <c r="C123" s="91" t="s">
        <v>16</v>
      </c>
      <c r="D123" s="91"/>
      <c r="E123" s="91" t="s">
        <v>53</v>
      </c>
      <c r="F123" s="91" t="s">
        <v>81</v>
      </c>
      <c r="G123" s="91"/>
      <c r="H123" s="91"/>
      <c r="I123" s="91">
        <v>1000.0</v>
      </c>
      <c r="J123" s="25">
        <f t="shared" si="1"/>
        <v>85570</v>
      </c>
    </row>
    <row r="124" hidden="1">
      <c r="B124" s="89">
        <v>45232.0</v>
      </c>
      <c r="C124" s="25" t="s">
        <v>15</v>
      </c>
      <c r="D124" s="25"/>
      <c r="E124" s="25">
        <v>9.0</v>
      </c>
      <c r="F124" s="25" t="s">
        <v>66</v>
      </c>
      <c r="G124" s="25"/>
      <c r="H124" s="25">
        <v>6000.0</v>
      </c>
      <c r="I124" s="25"/>
      <c r="J124" s="25">
        <f t="shared" si="1"/>
        <v>91570</v>
      </c>
      <c r="K124" s="12" t="s">
        <v>78</v>
      </c>
    </row>
    <row r="125" ht="15.75" hidden="1" customHeight="1">
      <c r="B125" s="89">
        <v>45233.0</v>
      </c>
      <c r="C125" s="25" t="s">
        <v>15</v>
      </c>
      <c r="D125" s="25"/>
      <c r="E125" s="25">
        <v>11.0</v>
      </c>
      <c r="F125" s="25" t="s">
        <v>97</v>
      </c>
      <c r="G125" s="25"/>
      <c r="H125" s="25">
        <v>44191.0</v>
      </c>
      <c r="I125" s="25"/>
      <c r="J125" s="25">
        <f t="shared" si="1"/>
        <v>135761</v>
      </c>
      <c r="K125" s="12" t="s">
        <v>98</v>
      </c>
    </row>
    <row r="126" hidden="1">
      <c r="B126" s="89">
        <v>45233.0</v>
      </c>
      <c r="C126" s="25" t="s">
        <v>15</v>
      </c>
      <c r="D126" s="25"/>
      <c r="E126" s="25" t="s">
        <v>53</v>
      </c>
      <c r="F126" s="25" t="s">
        <v>99</v>
      </c>
      <c r="G126" s="25"/>
      <c r="H126" s="25">
        <v>2500.0</v>
      </c>
      <c r="I126" s="25"/>
      <c r="J126" s="25">
        <f t="shared" si="1"/>
        <v>138261</v>
      </c>
    </row>
    <row r="127" hidden="1">
      <c r="B127" s="90">
        <v>45234.0</v>
      </c>
      <c r="C127" s="91" t="s">
        <v>16</v>
      </c>
      <c r="D127" s="91"/>
      <c r="E127" s="91" t="s">
        <v>53</v>
      </c>
      <c r="F127" s="91" t="s">
        <v>100</v>
      </c>
      <c r="G127" s="91"/>
      <c r="H127" s="91"/>
      <c r="I127" s="91">
        <v>28350.0</v>
      </c>
      <c r="J127" s="25">
        <f t="shared" si="1"/>
        <v>109911</v>
      </c>
      <c r="K127" s="12" t="s">
        <v>101</v>
      </c>
    </row>
    <row r="128" hidden="1">
      <c r="B128" s="90">
        <v>45234.0</v>
      </c>
      <c r="C128" s="91" t="s">
        <v>16</v>
      </c>
      <c r="D128" s="91"/>
      <c r="E128" s="91" t="s">
        <v>53</v>
      </c>
      <c r="F128" s="91" t="s">
        <v>102</v>
      </c>
      <c r="G128" s="91"/>
      <c r="H128" s="91"/>
      <c r="I128" s="91">
        <v>1500.0</v>
      </c>
      <c r="J128" s="25">
        <f t="shared" si="1"/>
        <v>108411</v>
      </c>
    </row>
    <row r="129" hidden="1">
      <c r="B129" s="90">
        <v>45234.0</v>
      </c>
      <c r="C129" s="91" t="s">
        <v>16</v>
      </c>
      <c r="D129" s="91"/>
      <c r="E129" s="91">
        <v>12.0</v>
      </c>
      <c r="F129" s="44" t="s">
        <v>47</v>
      </c>
      <c r="G129" s="91"/>
      <c r="H129" s="91"/>
      <c r="I129" s="91">
        <v>3000.0</v>
      </c>
      <c r="J129" s="25">
        <f t="shared" si="1"/>
        <v>105411</v>
      </c>
    </row>
    <row r="130" hidden="1">
      <c r="B130" s="90">
        <v>45234.0</v>
      </c>
      <c r="C130" s="91" t="s">
        <v>16</v>
      </c>
      <c r="D130" s="91"/>
      <c r="E130" s="91">
        <v>13.0</v>
      </c>
      <c r="F130" s="91" t="s">
        <v>103</v>
      </c>
      <c r="G130" s="91"/>
      <c r="H130" s="91"/>
      <c r="I130" s="91">
        <v>10400.0</v>
      </c>
      <c r="J130" s="25">
        <f t="shared" si="1"/>
        <v>95011</v>
      </c>
      <c r="K130" s="12" t="s">
        <v>36</v>
      </c>
    </row>
    <row r="131" hidden="1">
      <c r="B131" s="90">
        <v>45235.0</v>
      </c>
      <c r="C131" s="91" t="s">
        <v>16</v>
      </c>
      <c r="D131" s="91"/>
      <c r="E131" s="91" t="s">
        <v>53</v>
      </c>
      <c r="F131" s="91" t="s">
        <v>104</v>
      </c>
      <c r="G131" s="91"/>
      <c r="H131" s="91"/>
      <c r="I131" s="91">
        <v>21500.0</v>
      </c>
      <c r="J131" s="25">
        <f t="shared" si="1"/>
        <v>73511</v>
      </c>
    </row>
    <row r="132" hidden="1">
      <c r="B132" s="90">
        <v>45236.0</v>
      </c>
      <c r="C132" s="91" t="s">
        <v>16</v>
      </c>
      <c r="D132" s="91"/>
      <c r="E132" s="91" t="s">
        <v>53</v>
      </c>
      <c r="F132" s="91" t="s">
        <v>102</v>
      </c>
      <c r="G132" s="91"/>
      <c r="H132" s="91"/>
      <c r="I132" s="91">
        <v>1100.0</v>
      </c>
      <c r="J132" s="25">
        <f t="shared" si="1"/>
        <v>72411</v>
      </c>
    </row>
    <row r="133" hidden="1">
      <c r="B133" s="89">
        <v>45237.0</v>
      </c>
      <c r="C133" s="25" t="s">
        <v>15</v>
      </c>
      <c r="D133" s="25"/>
      <c r="E133" s="25">
        <v>15.0</v>
      </c>
      <c r="F133" s="25" t="s">
        <v>105</v>
      </c>
      <c r="G133" s="25"/>
      <c r="H133" s="25">
        <v>41461.0</v>
      </c>
      <c r="I133" s="25"/>
      <c r="J133" s="25">
        <f t="shared" si="1"/>
        <v>113872</v>
      </c>
      <c r="K133" s="12" t="s">
        <v>52</v>
      </c>
    </row>
    <row r="134" hidden="1">
      <c r="B134" s="89">
        <v>45237.0</v>
      </c>
      <c r="C134" s="25" t="s">
        <v>15</v>
      </c>
      <c r="D134" s="25"/>
      <c r="E134" s="25">
        <v>16.0</v>
      </c>
      <c r="F134" s="25" t="s">
        <v>66</v>
      </c>
      <c r="G134" s="25"/>
      <c r="H134" s="25">
        <v>4700.0</v>
      </c>
      <c r="I134" s="25"/>
      <c r="J134" s="25">
        <f t="shared" si="1"/>
        <v>118572</v>
      </c>
      <c r="K134" s="12" t="s">
        <v>78</v>
      </c>
    </row>
    <row r="135" hidden="1">
      <c r="B135" s="90">
        <v>45238.0</v>
      </c>
      <c r="C135" s="91" t="s">
        <v>16</v>
      </c>
      <c r="D135" s="91"/>
      <c r="E135" s="91">
        <v>17.0</v>
      </c>
      <c r="F135" s="44" t="s">
        <v>47</v>
      </c>
      <c r="G135" s="91"/>
      <c r="H135" s="91"/>
      <c r="I135" s="91">
        <v>2000.0</v>
      </c>
      <c r="J135" s="25">
        <f t="shared" si="1"/>
        <v>116572</v>
      </c>
    </row>
    <row r="136" hidden="1">
      <c r="B136" s="90">
        <v>45238.0</v>
      </c>
      <c r="C136" s="91" t="s">
        <v>16</v>
      </c>
      <c r="D136" s="91"/>
      <c r="E136" s="91" t="s">
        <v>53</v>
      </c>
      <c r="F136" s="91" t="s">
        <v>81</v>
      </c>
      <c r="G136" s="91"/>
      <c r="H136" s="91"/>
      <c r="I136" s="91">
        <v>500.0</v>
      </c>
      <c r="J136" s="25">
        <f t="shared" si="1"/>
        <v>116072</v>
      </c>
    </row>
    <row r="137" hidden="1">
      <c r="B137" s="89">
        <v>45238.0</v>
      </c>
      <c r="C137" s="25" t="s">
        <v>15</v>
      </c>
      <c r="D137" s="25"/>
      <c r="E137" s="25">
        <v>18.0</v>
      </c>
      <c r="F137" s="25" t="s">
        <v>106</v>
      </c>
      <c r="G137" s="25"/>
      <c r="H137" s="25">
        <v>3900.0</v>
      </c>
      <c r="I137" s="25"/>
      <c r="J137" s="25">
        <f t="shared" si="1"/>
        <v>119972</v>
      </c>
      <c r="K137" s="12" t="s">
        <v>71</v>
      </c>
    </row>
    <row r="138" hidden="1">
      <c r="B138" s="90">
        <v>45238.0</v>
      </c>
      <c r="C138" s="91" t="s">
        <v>16</v>
      </c>
      <c r="D138" s="91"/>
      <c r="E138" s="91">
        <v>19.0</v>
      </c>
      <c r="F138" s="91" t="s">
        <v>107</v>
      </c>
      <c r="G138" s="91"/>
      <c r="H138" s="91"/>
      <c r="I138" s="91">
        <v>21000.0</v>
      </c>
      <c r="J138" s="25">
        <f t="shared" si="1"/>
        <v>98972</v>
      </c>
      <c r="K138" s="12" t="s">
        <v>101</v>
      </c>
    </row>
    <row r="139" hidden="1">
      <c r="B139" s="90">
        <v>45239.0</v>
      </c>
      <c r="C139" s="91" t="s">
        <v>16</v>
      </c>
      <c r="D139" s="91"/>
      <c r="E139" s="91" t="s">
        <v>53</v>
      </c>
      <c r="F139" s="91" t="s">
        <v>81</v>
      </c>
      <c r="G139" s="91"/>
      <c r="H139" s="91"/>
      <c r="I139" s="91">
        <v>900.0</v>
      </c>
      <c r="J139" s="25">
        <f t="shared" si="1"/>
        <v>98072</v>
      </c>
    </row>
    <row r="140" hidden="1">
      <c r="B140" s="89">
        <v>45239.0</v>
      </c>
      <c r="C140" s="25" t="s">
        <v>15</v>
      </c>
      <c r="D140" s="25"/>
      <c r="E140" s="25">
        <v>20.0</v>
      </c>
      <c r="F140" s="25" t="s">
        <v>66</v>
      </c>
      <c r="G140" s="25"/>
      <c r="H140" s="25">
        <v>1200.0</v>
      </c>
      <c r="I140" s="25"/>
      <c r="J140" s="25">
        <f t="shared" si="1"/>
        <v>99272</v>
      </c>
      <c r="K140" s="12" t="s">
        <v>78</v>
      </c>
    </row>
    <row r="141" hidden="1">
      <c r="B141" s="90">
        <v>45239.0</v>
      </c>
      <c r="C141" s="91" t="s">
        <v>16</v>
      </c>
      <c r="D141" s="91"/>
      <c r="E141" s="91">
        <v>21.0</v>
      </c>
      <c r="F141" s="44" t="s">
        <v>47</v>
      </c>
      <c r="G141" s="91"/>
      <c r="H141" s="91"/>
      <c r="I141" s="91">
        <v>800.0</v>
      </c>
      <c r="J141" s="25">
        <f t="shared" si="1"/>
        <v>98472</v>
      </c>
    </row>
    <row r="142" hidden="1">
      <c r="B142" s="90">
        <v>45239.0</v>
      </c>
      <c r="C142" s="91" t="s">
        <v>16</v>
      </c>
      <c r="D142" s="91"/>
      <c r="E142" s="91" t="s">
        <v>53</v>
      </c>
      <c r="F142" s="91" t="s">
        <v>81</v>
      </c>
      <c r="G142" s="91"/>
      <c r="H142" s="91"/>
      <c r="I142" s="91">
        <v>900.0</v>
      </c>
      <c r="J142" s="25">
        <f t="shared" si="1"/>
        <v>97572</v>
      </c>
      <c r="K142" s="12"/>
    </row>
    <row r="143" hidden="1">
      <c r="B143" s="90">
        <v>45239.0</v>
      </c>
      <c r="C143" s="91" t="s">
        <v>16</v>
      </c>
      <c r="D143" s="91"/>
      <c r="E143" s="91" t="s">
        <v>53</v>
      </c>
      <c r="F143" s="91" t="s">
        <v>81</v>
      </c>
      <c r="G143" s="91"/>
      <c r="H143" s="91"/>
      <c r="I143" s="91">
        <v>400.0</v>
      </c>
      <c r="J143" s="25">
        <f t="shared" si="1"/>
        <v>97172</v>
      </c>
      <c r="K143" s="12"/>
    </row>
    <row r="144" hidden="1">
      <c r="B144" s="90">
        <v>45239.0</v>
      </c>
      <c r="C144" s="91" t="s">
        <v>16</v>
      </c>
      <c r="D144" s="91"/>
      <c r="E144" s="91" t="s">
        <v>53</v>
      </c>
      <c r="F144" s="91" t="s">
        <v>108</v>
      </c>
      <c r="G144" s="91"/>
      <c r="H144" s="91"/>
      <c r="I144" s="91">
        <v>1500.0</v>
      </c>
      <c r="J144" s="25">
        <f t="shared" si="1"/>
        <v>95672</v>
      </c>
      <c r="K144" s="12"/>
    </row>
    <row r="145" hidden="1">
      <c r="B145" s="90">
        <v>45240.0</v>
      </c>
      <c r="C145" s="91" t="s">
        <v>16</v>
      </c>
      <c r="D145" s="91"/>
      <c r="E145" s="91" t="s">
        <v>53</v>
      </c>
      <c r="F145" s="91" t="s">
        <v>81</v>
      </c>
      <c r="G145" s="91"/>
      <c r="H145" s="91"/>
      <c r="I145" s="91">
        <v>1000.0</v>
      </c>
      <c r="J145" s="25">
        <f t="shared" si="1"/>
        <v>94672</v>
      </c>
      <c r="K145" s="12"/>
    </row>
    <row r="146" hidden="1">
      <c r="B146" s="89">
        <v>45240.0</v>
      </c>
      <c r="C146" s="25" t="s">
        <v>15</v>
      </c>
      <c r="D146" s="25"/>
      <c r="E146" s="25">
        <v>23.0</v>
      </c>
      <c r="F146" s="25" t="s">
        <v>66</v>
      </c>
      <c r="G146" s="25"/>
      <c r="H146" s="25">
        <v>2600.0</v>
      </c>
      <c r="I146" s="25"/>
      <c r="J146" s="25">
        <f t="shared" si="1"/>
        <v>97272</v>
      </c>
      <c r="K146" s="12" t="s">
        <v>78</v>
      </c>
    </row>
    <row r="147" hidden="1">
      <c r="B147" s="90">
        <v>45240.0</v>
      </c>
      <c r="C147" s="91" t="s">
        <v>16</v>
      </c>
      <c r="D147" s="91"/>
      <c r="E147" s="91">
        <v>24.0</v>
      </c>
      <c r="F147" s="44" t="s">
        <v>47</v>
      </c>
      <c r="G147" s="91"/>
      <c r="H147" s="91"/>
      <c r="I147" s="91">
        <v>1500.0</v>
      </c>
      <c r="J147" s="25">
        <f t="shared" si="1"/>
        <v>95772</v>
      </c>
      <c r="K147" s="12" t="s">
        <v>109</v>
      </c>
    </row>
    <row r="148" hidden="1">
      <c r="B148" s="89">
        <v>45240.0</v>
      </c>
      <c r="C148" s="25" t="s">
        <v>15</v>
      </c>
      <c r="D148" s="25"/>
      <c r="E148" s="25">
        <v>26.0</v>
      </c>
      <c r="F148" s="25" t="s">
        <v>110</v>
      </c>
      <c r="G148" s="25"/>
      <c r="H148" s="25">
        <v>30315.0</v>
      </c>
      <c r="I148" s="25"/>
      <c r="J148" s="25">
        <f t="shared" si="1"/>
        <v>126087</v>
      </c>
      <c r="K148" s="12" t="s">
        <v>71</v>
      </c>
    </row>
    <row r="149" hidden="1">
      <c r="B149" s="90">
        <v>45240.0</v>
      </c>
      <c r="C149" s="91" t="s">
        <v>16</v>
      </c>
      <c r="D149" s="91"/>
      <c r="E149" s="91">
        <v>19.0</v>
      </c>
      <c r="F149" s="91" t="s">
        <v>111</v>
      </c>
      <c r="G149" s="91"/>
      <c r="H149" s="91"/>
      <c r="I149" s="91">
        <v>12000.0</v>
      </c>
      <c r="J149" s="25">
        <f t="shared" si="1"/>
        <v>114087</v>
      </c>
      <c r="K149" s="12" t="s">
        <v>101</v>
      </c>
    </row>
    <row r="150" hidden="1">
      <c r="B150" s="90">
        <v>45240.0</v>
      </c>
      <c r="C150" s="91" t="s">
        <v>16</v>
      </c>
      <c r="D150" s="91"/>
      <c r="E150" s="91" t="s">
        <v>53</v>
      </c>
      <c r="F150" s="91" t="s">
        <v>112</v>
      </c>
      <c r="G150" s="91"/>
      <c r="H150" s="91"/>
      <c r="I150" s="91">
        <v>11672.0</v>
      </c>
      <c r="J150" s="25">
        <f t="shared" si="1"/>
        <v>102415</v>
      </c>
      <c r="K150" s="12" t="s">
        <v>36</v>
      </c>
    </row>
    <row r="151" hidden="1">
      <c r="B151" s="90">
        <v>45241.0</v>
      </c>
      <c r="C151" s="91" t="s">
        <v>16</v>
      </c>
      <c r="D151" s="91"/>
      <c r="E151" s="91">
        <v>25.0</v>
      </c>
      <c r="F151" s="91" t="s">
        <v>113</v>
      </c>
      <c r="G151" s="91"/>
      <c r="H151" s="91"/>
      <c r="I151" s="91">
        <v>43000.0</v>
      </c>
      <c r="J151" s="25">
        <f t="shared" si="1"/>
        <v>59415</v>
      </c>
      <c r="K151" s="12" t="s">
        <v>114</v>
      </c>
    </row>
    <row r="152" hidden="1">
      <c r="B152" s="89">
        <v>45243.0</v>
      </c>
      <c r="C152" s="25" t="s">
        <v>15</v>
      </c>
      <c r="D152" s="25"/>
      <c r="E152" s="25">
        <v>27.0</v>
      </c>
      <c r="F152" s="25" t="s">
        <v>66</v>
      </c>
      <c r="G152" s="25"/>
      <c r="H152" s="25">
        <v>1100.0</v>
      </c>
      <c r="I152" s="25"/>
      <c r="J152" s="25">
        <f t="shared" si="1"/>
        <v>60515</v>
      </c>
      <c r="K152" s="12" t="s">
        <v>78</v>
      </c>
    </row>
    <row r="153" hidden="1">
      <c r="B153" s="90">
        <v>45243.0</v>
      </c>
      <c r="C153" s="91" t="s">
        <v>16</v>
      </c>
      <c r="D153" s="91"/>
      <c r="E153" s="91" t="s">
        <v>53</v>
      </c>
      <c r="F153" s="91" t="s">
        <v>81</v>
      </c>
      <c r="G153" s="91"/>
      <c r="H153" s="91"/>
      <c r="I153" s="91">
        <v>400.0</v>
      </c>
      <c r="J153" s="25">
        <f t="shared" si="1"/>
        <v>60115</v>
      </c>
    </row>
    <row r="154" hidden="1">
      <c r="B154" s="90">
        <v>45244.0</v>
      </c>
      <c r="C154" s="91" t="s">
        <v>16</v>
      </c>
      <c r="D154" s="91"/>
      <c r="E154" s="91">
        <v>28.0</v>
      </c>
      <c r="F154" s="44" t="s">
        <v>47</v>
      </c>
      <c r="G154" s="91"/>
      <c r="H154" s="91"/>
      <c r="I154" s="91">
        <v>2000.0</v>
      </c>
      <c r="J154" s="25">
        <f t="shared" si="1"/>
        <v>58115</v>
      </c>
      <c r="K154" s="12" t="s">
        <v>80</v>
      </c>
    </row>
    <row r="155" hidden="1">
      <c r="B155" s="90">
        <v>45244.0</v>
      </c>
      <c r="C155" s="91" t="s">
        <v>16</v>
      </c>
      <c r="D155" s="91"/>
      <c r="E155" s="91" t="s">
        <v>53</v>
      </c>
      <c r="F155" s="91" t="s">
        <v>81</v>
      </c>
      <c r="G155" s="91"/>
      <c r="H155" s="91"/>
      <c r="I155" s="91">
        <v>350.0</v>
      </c>
      <c r="J155" s="25">
        <f t="shared" si="1"/>
        <v>57765</v>
      </c>
    </row>
    <row r="156" hidden="1">
      <c r="B156" s="90">
        <v>45244.0</v>
      </c>
      <c r="C156" s="91" t="s">
        <v>16</v>
      </c>
      <c r="D156" s="91"/>
      <c r="E156" s="91" t="s">
        <v>53</v>
      </c>
      <c r="F156" s="91" t="s">
        <v>81</v>
      </c>
      <c r="G156" s="91"/>
      <c r="H156" s="91"/>
      <c r="I156" s="91">
        <v>400.0</v>
      </c>
      <c r="J156" s="25">
        <f t="shared" si="1"/>
        <v>57365</v>
      </c>
    </row>
    <row r="157" hidden="1">
      <c r="B157" s="90">
        <v>45244.0</v>
      </c>
      <c r="C157" s="91" t="s">
        <v>16</v>
      </c>
      <c r="D157" s="91"/>
      <c r="E157" s="91" t="s">
        <v>53</v>
      </c>
      <c r="F157" s="91" t="s">
        <v>115</v>
      </c>
      <c r="G157" s="91"/>
      <c r="H157" s="91"/>
      <c r="I157" s="91">
        <v>1000.0</v>
      </c>
      <c r="J157" s="25">
        <f t="shared" si="1"/>
        <v>56365</v>
      </c>
    </row>
    <row r="158" hidden="1">
      <c r="B158" s="89">
        <v>45244.0</v>
      </c>
      <c r="C158" s="25" t="s">
        <v>15</v>
      </c>
      <c r="D158" s="25"/>
      <c r="E158" s="25">
        <v>29.0</v>
      </c>
      <c r="F158" s="25" t="s">
        <v>116</v>
      </c>
      <c r="G158" s="25"/>
      <c r="H158" s="25">
        <v>32876.0</v>
      </c>
      <c r="I158" s="25"/>
      <c r="J158" s="25">
        <f t="shared" si="1"/>
        <v>89241</v>
      </c>
      <c r="K158" s="12" t="s">
        <v>117</v>
      </c>
    </row>
    <row r="159" hidden="1">
      <c r="B159" s="90">
        <v>45244.0</v>
      </c>
      <c r="C159" s="91" t="s">
        <v>16</v>
      </c>
      <c r="D159" s="91"/>
      <c r="E159" s="91" t="s">
        <v>53</v>
      </c>
      <c r="F159" s="91" t="s">
        <v>81</v>
      </c>
      <c r="G159" s="91"/>
      <c r="H159" s="91"/>
      <c r="I159" s="91">
        <v>280.0</v>
      </c>
      <c r="J159" s="25">
        <f t="shared" si="1"/>
        <v>88961</v>
      </c>
    </row>
    <row r="160" hidden="1">
      <c r="B160" s="90">
        <v>45244.0</v>
      </c>
      <c r="C160" s="91" t="s">
        <v>16</v>
      </c>
      <c r="D160" s="91"/>
      <c r="E160" s="91" t="s">
        <v>53</v>
      </c>
      <c r="F160" s="91" t="s">
        <v>118</v>
      </c>
      <c r="G160" s="91"/>
      <c r="H160" s="91"/>
      <c r="I160" s="91">
        <v>1280.0</v>
      </c>
      <c r="J160" s="25">
        <f t="shared" si="1"/>
        <v>87681</v>
      </c>
    </row>
    <row r="161" hidden="1">
      <c r="B161" s="90">
        <v>45244.0</v>
      </c>
      <c r="C161" s="91" t="s">
        <v>16</v>
      </c>
      <c r="D161" s="91"/>
      <c r="E161" s="91" t="s">
        <v>53</v>
      </c>
      <c r="F161" s="91" t="s">
        <v>119</v>
      </c>
      <c r="G161" s="91"/>
      <c r="H161" s="91"/>
      <c r="I161" s="91">
        <v>1550.0</v>
      </c>
      <c r="J161" s="25">
        <f t="shared" si="1"/>
        <v>86131</v>
      </c>
    </row>
    <row r="162" hidden="1">
      <c r="B162" s="90">
        <v>45245.0</v>
      </c>
      <c r="C162" s="91" t="s">
        <v>16</v>
      </c>
      <c r="D162" s="91"/>
      <c r="E162" s="91" t="s">
        <v>53</v>
      </c>
      <c r="F162" s="91" t="s">
        <v>120</v>
      </c>
      <c r="G162" s="91"/>
      <c r="H162" s="91"/>
      <c r="I162" s="91">
        <v>850.0</v>
      </c>
      <c r="J162" s="25">
        <f t="shared" si="1"/>
        <v>85281</v>
      </c>
    </row>
    <row r="163" hidden="1">
      <c r="B163" s="89">
        <v>45245.0</v>
      </c>
      <c r="C163" s="25" t="s">
        <v>15</v>
      </c>
      <c r="D163" s="25"/>
      <c r="E163" s="25">
        <v>30.0</v>
      </c>
      <c r="F163" s="25" t="s">
        <v>66</v>
      </c>
      <c r="G163" s="25"/>
      <c r="H163" s="25">
        <v>1900.0</v>
      </c>
      <c r="I163" s="25"/>
      <c r="J163" s="25">
        <f t="shared" si="1"/>
        <v>87181</v>
      </c>
      <c r="K163" s="12" t="s">
        <v>49</v>
      </c>
    </row>
    <row r="164" hidden="1">
      <c r="B164" s="89">
        <v>45245.0</v>
      </c>
      <c r="C164" s="25" t="s">
        <v>15</v>
      </c>
      <c r="D164" s="25"/>
      <c r="E164" s="25">
        <v>31.0</v>
      </c>
      <c r="F164" s="25" t="s">
        <v>66</v>
      </c>
      <c r="G164" s="25"/>
      <c r="H164" s="25">
        <v>1300.0</v>
      </c>
      <c r="I164" s="25"/>
      <c r="J164" s="25">
        <f t="shared" si="1"/>
        <v>88481</v>
      </c>
      <c r="K164" s="12" t="s">
        <v>49</v>
      </c>
    </row>
    <row r="165" hidden="1">
      <c r="B165" s="90">
        <v>45245.0</v>
      </c>
      <c r="C165" s="91" t="s">
        <v>16</v>
      </c>
      <c r="D165" s="91"/>
      <c r="E165" s="91" t="s">
        <v>53</v>
      </c>
      <c r="F165" s="91" t="s">
        <v>120</v>
      </c>
      <c r="G165" s="91"/>
      <c r="H165" s="91"/>
      <c r="I165" s="91">
        <v>500.0</v>
      </c>
      <c r="J165" s="25">
        <f t="shared" si="1"/>
        <v>87981</v>
      </c>
    </row>
    <row r="166" hidden="1">
      <c r="B166" s="90">
        <v>45246.0</v>
      </c>
      <c r="C166" s="91" t="s">
        <v>16</v>
      </c>
      <c r="D166" s="91"/>
      <c r="E166" s="91" t="s">
        <v>53</v>
      </c>
      <c r="F166" s="91" t="s">
        <v>121</v>
      </c>
      <c r="G166" s="91"/>
      <c r="H166" s="91"/>
      <c r="I166" s="91">
        <v>14081.0</v>
      </c>
      <c r="J166" s="25">
        <f t="shared" si="1"/>
        <v>73900</v>
      </c>
    </row>
    <row r="167" hidden="1">
      <c r="B167" s="90">
        <v>45246.0</v>
      </c>
      <c r="C167" s="91" t="s">
        <v>16</v>
      </c>
      <c r="D167" s="91"/>
      <c r="E167" s="91">
        <v>32.0</v>
      </c>
      <c r="F167" s="91" t="s">
        <v>122</v>
      </c>
      <c r="G167" s="91"/>
      <c r="H167" s="91"/>
      <c r="I167" s="91">
        <v>13000.0</v>
      </c>
      <c r="J167" s="25">
        <f t="shared" si="1"/>
        <v>60900</v>
      </c>
      <c r="K167" s="12" t="s">
        <v>123</v>
      </c>
    </row>
    <row r="168" hidden="1">
      <c r="B168" s="90">
        <v>45246.0</v>
      </c>
      <c r="C168" s="91" t="s">
        <v>16</v>
      </c>
      <c r="D168" s="91"/>
      <c r="E168" s="91">
        <v>33.0</v>
      </c>
      <c r="F168" s="44" t="s">
        <v>47</v>
      </c>
      <c r="G168" s="91"/>
      <c r="H168" s="91"/>
      <c r="I168" s="91">
        <v>3000.0</v>
      </c>
      <c r="J168" s="25">
        <f t="shared" si="1"/>
        <v>57900</v>
      </c>
      <c r="K168" s="12" t="s">
        <v>80</v>
      </c>
    </row>
    <row r="169" hidden="1">
      <c r="B169" s="90">
        <v>45246.0</v>
      </c>
      <c r="C169" s="91" t="s">
        <v>16</v>
      </c>
      <c r="D169" s="91"/>
      <c r="E169" s="91">
        <v>32.0</v>
      </c>
      <c r="F169" s="91" t="s">
        <v>124</v>
      </c>
      <c r="G169" s="91"/>
      <c r="H169" s="91"/>
      <c r="I169" s="91">
        <v>24000.0</v>
      </c>
      <c r="J169" s="25">
        <f t="shared" si="1"/>
        <v>33900</v>
      </c>
      <c r="K169" s="12" t="s">
        <v>123</v>
      </c>
    </row>
    <row r="170" hidden="1">
      <c r="B170" s="90">
        <v>45247.0</v>
      </c>
      <c r="C170" s="91" t="s">
        <v>16</v>
      </c>
      <c r="D170" s="91"/>
      <c r="E170" s="91">
        <v>33.0</v>
      </c>
      <c r="F170" s="44" t="s">
        <v>47</v>
      </c>
      <c r="G170" s="91"/>
      <c r="H170" s="91"/>
      <c r="I170" s="91">
        <v>3000.0</v>
      </c>
      <c r="J170" s="25">
        <f t="shared" si="1"/>
        <v>30900</v>
      </c>
      <c r="K170" s="12" t="s">
        <v>80</v>
      </c>
    </row>
    <row r="171" hidden="1">
      <c r="B171" s="90">
        <v>45248.0</v>
      </c>
      <c r="C171" s="91" t="s">
        <v>16</v>
      </c>
      <c r="D171" s="91"/>
      <c r="E171" s="91">
        <v>35.0</v>
      </c>
      <c r="F171" s="91" t="s">
        <v>125</v>
      </c>
      <c r="G171" s="91"/>
      <c r="H171" s="91"/>
      <c r="I171" s="91">
        <v>18000.0</v>
      </c>
      <c r="J171" s="25">
        <f t="shared" si="1"/>
        <v>12900</v>
      </c>
      <c r="K171" s="12" t="s">
        <v>126</v>
      </c>
    </row>
    <row r="172" hidden="1">
      <c r="B172" s="89">
        <v>45250.0</v>
      </c>
      <c r="C172" s="25" t="s">
        <v>15</v>
      </c>
      <c r="D172" s="25"/>
      <c r="E172" s="25">
        <v>37.0</v>
      </c>
      <c r="F172" s="25" t="s">
        <v>127</v>
      </c>
      <c r="G172" s="25"/>
      <c r="H172" s="25">
        <v>38247.0</v>
      </c>
      <c r="I172" s="25"/>
      <c r="J172" s="25">
        <f t="shared" si="1"/>
        <v>51147</v>
      </c>
      <c r="K172" s="12" t="s">
        <v>52</v>
      </c>
    </row>
    <row r="173" hidden="1">
      <c r="B173" s="90">
        <v>45250.0</v>
      </c>
      <c r="C173" s="91" t="s">
        <v>16</v>
      </c>
      <c r="D173" s="91"/>
      <c r="E173" s="91">
        <v>38.0</v>
      </c>
      <c r="F173" s="91" t="s">
        <v>128</v>
      </c>
      <c r="G173" s="91"/>
      <c r="H173" s="91"/>
      <c r="I173" s="91">
        <v>2000.0</v>
      </c>
      <c r="J173" s="25">
        <f t="shared" si="1"/>
        <v>49147</v>
      </c>
      <c r="K173" s="12" t="s">
        <v>123</v>
      </c>
    </row>
    <row r="174" hidden="1">
      <c r="B174" s="90">
        <v>45250.0</v>
      </c>
      <c r="C174" s="91" t="s">
        <v>16</v>
      </c>
      <c r="D174" s="91"/>
      <c r="E174" s="91" t="s">
        <v>53</v>
      </c>
      <c r="F174" s="91" t="s">
        <v>120</v>
      </c>
      <c r="G174" s="91"/>
      <c r="H174" s="91"/>
      <c r="I174" s="91">
        <v>900.0</v>
      </c>
      <c r="J174" s="25">
        <f t="shared" si="1"/>
        <v>48247</v>
      </c>
    </row>
    <row r="175" hidden="1">
      <c r="B175" s="90">
        <v>45250.0</v>
      </c>
      <c r="C175" s="91" t="s">
        <v>16</v>
      </c>
      <c r="D175" s="91"/>
      <c r="E175" s="91" t="s">
        <v>53</v>
      </c>
      <c r="F175" s="91" t="s">
        <v>119</v>
      </c>
      <c r="G175" s="91"/>
      <c r="H175" s="91"/>
      <c r="I175" s="91">
        <v>550.0</v>
      </c>
      <c r="J175" s="25">
        <f t="shared" si="1"/>
        <v>47697</v>
      </c>
    </row>
    <row r="176" hidden="1">
      <c r="B176" s="90">
        <v>45250.0</v>
      </c>
      <c r="C176" s="91" t="s">
        <v>16</v>
      </c>
      <c r="D176" s="91"/>
      <c r="E176" s="91" t="s">
        <v>53</v>
      </c>
      <c r="F176" s="91" t="s">
        <v>120</v>
      </c>
      <c r="G176" s="91"/>
      <c r="H176" s="91"/>
      <c r="I176" s="91">
        <v>980.0</v>
      </c>
      <c r="J176" s="25">
        <f t="shared" si="1"/>
        <v>46717</v>
      </c>
    </row>
    <row r="177" hidden="1">
      <c r="B177" s="89">
        <v>45251.0</v>
      </c>
      <c r="C177" s="25" t="s">
        <v>15</v>
      </c>
      <c r="D177" s="25"/>
      <c r="E177" s="25">
        <v>39.0</v>
      </c>
      <c r="F177" s="25" t="s">
        <v>66</v>
      </c>
      <c r="G177" s="25"/>
      <c r="H177" s="25">
        <v>1400.0</v>
      </c>
      <c r="I177" s="25"/>
      <c r="J177" s="25">
        <f t="shared" si="1"/>
        <v>48117</v>
      </c>
      <c r="K177" s="12" t="s">
        <v>78</v>
      </c>
    </row>
    <row r="178" hidden="1">
      <c r="B178" s="92">
        <v>45252.0</v>
      </c>
      <c r="C178" s="93" t="s">
        <v>16</v>
      </c>
      <c r="D178" s="93"/>
      <c r="E178" s="93" t="s">
        <v>53</v>
      </c>
      <c r="F178" s="93" t="s">
        <v>129</v>
      </c>
      <c r="G178" s="93"/>
      <c r="H178" s="93"/>
      <c r="I178" s="93">
        <v>10418.0</v>
      </c>
      <c r="J178" s="25">
        <f t="shared" si="1"/>
        <v>37699</v>
      </c>
      <c r="K178" s="12" t="s">
        <v>36</v>
      </c>
    </row>
    <row r="179" ht="15.75" hidden="1" customHeight="1">
      <c r="B179" s="89">
        <v>45252.0</v>
      </c>
      <c r="C179" s="25" t="s">
        <v>15</v>
      </c>
      <c r="D179" s="25"/>
      <c r="E179" s="25">
        <v>40.0</v>
      </c>
      <c r="F179" s="25" t="s">
        <v>130</v>
      </c>
      <c r="G179" s="25"/>
      <c r="H179" s="25">
        <v>20528.0</v>
      </c>
      <c r="I179" s="25"/>
      <c r="J179" s="25">
        <f t="shared" si="1"/>
        <v>58227</v>
      </c>
      <c r="K179" s="12" t="s">
        <v>126</v>
      </c>
    </row>
    <row r="180" hidden="1">
      <c r="B180" s="90">
        <v>45252.0</v>
      </c>
      <c r="C180" s="91" t="s">
        <v>16</v>
      </c>
      <c r="D180" s="91"/>
      <c r="E180" s="91">
        <v>41.0</v>
      </c>
      <c r="F180" s="44" t="s">
        <v>47</v>
      </c>
      <c r="G180" s="91"/>
      <c r="H180" s="91"/>
      <c r="I180" s="91">
        <v>3000.0</v>
      </c>
      <c r="J180" s="25">
        <f t="shared" si="1"/>
        <v>55227</v>
      </c>
      <c r="K180" s="12" t="s">
        <v>80</v>
      </c>
    </row>
    <row r="181" hidden="1">
      <c r="B181" s="90">
        <v>45252.0</v>
      </c>
      <c r="C181" s="91" t="s">
        <v>16</v>
      </c>
      <c r="D181" s="91"/>
      <c r="E181" s="91">
        <v>35.0</v>
      </c>
      <c r="F181" s="91" t="s">
        <v>131</v>
      </c>
      <c r="G181" s="91"/>
      <c r="H181" s="91"/>
      <c r="I181" s="91">
        <v>9000.0</v>
      </c>
      <c r="J181" s="25">
        <f t="shared" si="1"/>
        <v>46227</v>
      </c>
      <c r="K181" s="12" t="s">
        <v>126</v>
      </c>
    </row>
    <row r="182" hidden="1">
      <c r="B182" s="90">
        <v>45252.0</v>
      </c>
      <c r="C182" s="91" t="s">
        <v>16</v>
      </c>
      <c r="D182" s="91"/>
      <c r="E182" s="91">
        <v>38.0</v>
      </c>
      <c r="F182" s="91" t="s">
        <v>132</v>
      </c>
      <c r="G182" s="91"/>
      <c r="H182" s="91"/>
      <c r="I182" s="91">
        <v>9000.0</v>
      </c>
      <c r="J182" s="25">
        <f t="shared" si="1"/>
        <v>37227</v>
      </c>
      <c r="K182" s="12" t="s">
        <v>123</v>
      </c>
    </row>
    <row r="183" hidden="1">
      <c r="B183" s="89">
        <v>45253.0</v>
      </c>
      <c r="C183" s="25" t="s">
        <v>15</v>
      </c>
      <c r="D183" s="25"/>
      <c r="E183" s="25">
        <v>42.0</v>
      </c>
      <c r="F183" s="25" t="s">
        <v>66</v>
      </c>
      <c r="G183" s="25"/>
      <c r="H183" s="25">
        <v>1500.0</v>
      </c>
      <c r="I183" s="25"/>
      <c r="J183" s="25">
        <f t="shared" si="1"/>
        <v>38727</v>
      </c>
      <c r="K183" s="12" t="s">
        <v>49</v>
      </c>
    </row>
    <row r="184" hidden="1">
      <c r="B184" s="89">
        <v>45254.0</v>
      </c>
      <c r="C184" s="25" t="s">
        <v>15</v>
      </c>
      <c r="D184" s="25"/>
      <c r="E184" s="25">
        <v>43.0</v>
      </c>
      <c r="F184" s="25" t="s">
        <v>66</v>
      </c>
      <c r="G184" s="25"/>
      <c r="H184" s="25">
        <v>1900.0</v>
      </c>
      <c r="I184" s="25"/>
      <c r="J184" s="25">
        <f t="shared" si="1"/>
        <v>40627</v>
      </c>
      <c r="K184" s="12" t="s">
        <v>49</v>
      </c>
    </row>
    <row r="185" hidden="1">
      <c r="B185" s="90">
        <v>45254.0</v>
      </c>
      <c r="C185" s="91" t="s">
        <v>16</v>
      </c>
      <c r="D185" s="91"/>
      <c r="E185" s="91">
        <v>44.0</v>
      </c>
      <c r="F185" s="44" t="s">
        <v>47</v>
      </c>
      <c r="G185" s="91"/>
      <c r="H185" s="91"/>
      <c r="I185" s="91">
        <v>3000.0</v>
      </c>
      <c r="J185" s="25">
        <f t="shared" si="1"/>
        <v>37627</v>
      </c>
    </row>
    <row r="186" hidden="1">
      <c r="B186" s="89">
        <v>45255.0</v>
      </c>
      <c r="C186" s="25" t="s">
        <v>15</v>
      </c>
      <c r="D186" s="25"/>
      <c r="E186" s="25">
        <v>45.0</v>
      </c>
      <c r="F186" s="25" t="s">
        <v>66</v>
      </c>
      <c r="G186" s="25"/>
      <c r="H186" s="25">
        <v>1600.0</v>
      </c>
      <c r="I186" s="25"/>
      <c r="J186" s="25">
        <f t="shared" si="1"/>
        <v>39227</v>
      </c>
      <c r="K186" s="12" t="s">
        <v>49</v>
      </c>
    </row>
    <row r="187" ht="15.75" hidden="1" customHeight="1">
      <c r="B187" s="94">
        <v>45257.0</v>
      </c>
      <c r="C187" s="95" t="s">
        <v>15</v>
      </c>
      <c r="D187" s="95"/>
      <c r="E187" s="95">
        <v>46.0</v>
      </c>
      <c r="F187" s="95" t="s">
        <v>133</v>
      </c>
      <c r="G187" s="95"/>
      <c r="H187" s="95">
        <v>44747.0</v>
      </c>
      <c r="I187" s="95"/>
      <c r="J187" s="25">
        <f t="shared" si="1"/>
        <v>83974</v>
      </c>
      <c r="K187" s="96" t="s">
        <v>134</v>
      </c>
      <c r="L187" s="97"/>
      <c r="M187" s="97"/>
      <c r="N187" s="97"/>
      <c r="O187" s="97"/>
      <c r="P187" s="97"/>
    </row>
    <row r="188" ht="29.25" hidden="1" customHeight="1">
      <c r="B188" s="98">
        <v>45258.0</v>
      </c>
      <c r="C188" s="99" t="s">
        <v>15</v>
      </c>
      <c r="D188" s="99"/>
      <c r="E188" s="99">
        <v>47.0</v>
      </c>
      <c r="F188" s="100" t="s">
        <v>135</v>
      </c>
      <c r="G188" s="101"/>
      <c r="H188" s="102">
        <v>1700.0</v>
      </c>
      <c r="I188" s="91"/>
      <c r="J188" s="25">
        <f t="shared" si="1"/>
        <v>85674</v>
      </c>
    </row>
    <row r="189" hidden="1">
      <c r="B189" s="90">
        <v>45259.0</v>
      </c>
      <c r="C189" s="91" t="s">
        <v>16</v>
      </c>
      <c r="D189" s="91"/>
      <c r="E189" s="91" t="s">
        <v>53</v>
      </c>
      <c r="F189" s="91" t="s">
        <v>119</v>
      </c>
      <c r="G189" s="91"/>
      <c r="H189" s="91"/>
      <c r="I189" s="91">
        <v>1600.0</v>
      </c>
      <c r="J189" s="25">
        <f t="shared" si="1"/>
        <v>84074</v>
      </c>
    </row>
    <row r="190" hidden="1">
      <c r="B190" s="90">
        <v>45259.0</v>
      </c>
      <c r="C190" s="91" t="s">
        <v>16</v>
      </c>
      <c r="D190" s="91"/>
      <c r="E190" s="91">
        <v>52.0</v>
      </c>
      <c r="F190" s="44" t="s">
        <v>47</v>
      </c>
      <c r="G190" s="91"/>
      <c r="H190" s="91"/>
      <c r="I190" s="91">
        <v>3000.0</v>
      </c>
      <c r="J190" s="25">
        <f t="shared" si="1"/>
        <v>81074</v>
      </c>
      <c r="K190" s="12" t="s">
        <v>49</v>
      </c>
    </row>
    <row r="191" hidden="1">
      <c r="B191" s="89">
        <v>45259.0</v>
      </c>
      <c r="C191" s="25" t="s">
        <v>15</v>
      </c>
      <c r="D191" s="25"/>
      <c r="E191" s="25">
        <v>50.0</v>
      </c>
      <c r="F191" s="25" t="s">
        <v>66</v>
      </c>
      <c r="G191" s="25"/>
      <c r="H191" s="25">
        <v>600.0</v>
      </c>
      <c r="I191" s="25"/>
      <c r="J191" s="25">
        <f t="shared" si="1"/>
        <v>81674</v>
      </c>
    </row>
    <row r="192" hidden="1">
      <c r="B192" s="90">
        <v>45260.0</v>
      </c>
      <c r="C192" s="91" t="s">
        <v>16</v>
      </c>
      <c r="D192" s="91"/>
      <c r="E192" s="91" t="s">
        <v>53</v>
      </c>
      <c r="F192" s="91" t="s">
        <v>120</v>
      </c>
      <c r="G192" s="91"/>
      <c r="H192" s="91"/>
      <c r="I192" s="91">
        <v>980.0</v>
      </c>
      <c r="J192" s="25">
        <f t="shared" si="1"/>
        <v>80694</v>
      </c>
    </row>
    <row r="193" hidden="1">
      <c r="B193" s="90">
        <v>45261.0</v>
      </c>
      <c r="C193" s="91" t="s">
        <v>16</v>
      </c>
      <c r="D193" s="91"/>
      <c r="E193" s="91" t="s">
        <v>53</v>
      </c>
      <c r="F193" s="91" t="s">
        <v>120</v>
      </c>
      <c r="G193" s="91"/>
      <c r="H193" s="91"/>
      <c r="I193" s="91">
        <v>1100.0</v>
      </c>
      <c r="J193" s="25">
        <f t="shared" si="1"/>
        <v>79594</v>
      </c>
      <c r="K193" s="12" t="s">
        <v>49</v>
      </c>
    </row>
    <row r="194" hidden="1">
      <c r="B194" s="89">
        <v>45261.0</v>
      </c>
      <c r="C194" s="25" t="s">
        <v>15</v>
      </c>
      <c r="D194" s="25"/>
      <c r="E194" s="25">
        <v>51.0</v>
      </c>
      <c r="F194" s="25" t="s">
        <v>66</v>
      </c>
      <c r="G194" s="25"/>
      <c r="H194" s="25">
        <v>1900.0</v>
      </c>
      <c r="I194" s="25"/>
      <c r="J194" s="25">
        <f t="shared" si="1"/>
        <v>81494</v>
      </c>
    </row>
    <row r="195" hidden="1">
      <c r="B195" s="90">
        <v>45261.0</v>
      </c>
      <c r="C195" s="91" t="s">
        <v>16</v>
      </c>
      <c r="D195" s="91"/>
      <c r="E195" s="91" t="s">
        <v>53</v>
      </c>
      <c r="F195" s="91" t="s">
        <v>120</v>
      </c>
      <c r="G195" s="91"/>
      <c r="H195" s="91"/>
      <c r="I195" s="91">
        <v>700.0</v>
      </c>
      <c r="J195" s="25">
        <f t="shared" si="1"/>
        <v>80794</v>
      </c>
      <c r="K195" s="12" t="s">
        <v>92</v>
      </c>
      <c r="U195" s="12" t="s">
        <v>136</v>
      </c>
    </row>
    <row r="196" hidden="1">
      <c r="B196" s="90">
        <v>45261.0</v>
      </c>
      <c r="C196" s="91" t="s">
        <v>16</v>
      </c>
      <c r="D196" s="91"/>
      <c r="E196" s="91">
        <v>53.0</v>
      </c>
      <c r="F196" s="44" t="s">
        <v>47</v>
      </c>
      <c r="G196" s="91"/>
      <c r="H196" s="91"/>
      <c r="I196" s="91">
        <v>3000.0</v>
      </c>
      <c r="J196" s="25">
        <f t="shared" si="1"/>
        <v>77794</v>
      </c>
    </row>
    <row r="197" hidden="1">
      <c r="B197" s="90">
        <v>45261.0</v>
      </c>
      <c r="C197" s="91" t="s">
        <v>16</v>
      </c>
      <c r="D197" s="91"/>
      <c r="E197" s="91" t="s">
        <v>53</v>
      </c>
      <c r="F197" s="91" t="s">
        <v>137</v>
      </c>
      <c r="G197" s="91"/>
      <c r="H197" s="91"/>
      <c r="I197" s="91">
        <v>13500.0</v>
      </c>
      <c r="J197" s="25">
        <f t="shared" si="1"/>
        <v>64294</v>
      </c>
    </row>
    <row r="198" hidden="1">
      <c r="B198" s="90">
        <v>45261.0</v>
      </c>
      <c r="C198" s="91" t="s">
        <v>16</v>
      </c>
      <c r="D198" s="91"/>
      <c r="E198" s="91" t="s">
        <v>53</v>
      </c>
      <c r="F198" s="91" t="s">
        <v>138</v>
      </c>
      <c r="G198" s="91"/>
      <c r="H198" s="91"/>
      <c r="I198" s="91">
        <v>9000.0</v>
      </c>
      <c r="J198" s="25">
        <f t="shared" si="1"/>
        <v>55294</v>
      </c>
    </row>
    <row r="199" ht="15.75" hidden="1" customHeight="1">
      <c r="B199" s="89">
        <v>45262.0</v>
      </c>
      <c r="C199" s="25" t="s">
        <v>15</v>
      </c>
      <c r="D199" s="25"/>
      <c r="E199" s="25">
        <v>54.0</v>
      </c>
      <c r="F199" s="25" t="s">
        <v>139</v>
      </c>
      <c r="G199" s="25"/>
      <c r="H199" s="25">
        <v>45078.0</v>
      </c>
      <c r="I199" s="25"/>
      <c r="J199" s="25">
        <f t="shared" si="1"/>
        <v>100372</v>
      </c>
      <c r="K199" s="12" t="s">
        <v>123</v>
      </c>
    </row>
    <row r="200" hidden="1">
      <c r="B200" s="90">
        <v>45264.0</v>
      </c>
      <c r="C200" s="91" t="s">
        <v>16</v>
      </c>
      <c r="D200" s="91"/>
      <c r="E200" s="91" t="s">
        <v>53</v>
      </c>
      <c r="F200" s="91" t="s">
        <v>120</v>
      </c>
      <c r="G200" s="91"/>
      <c r="H200" s="91"/>
      <c r="I200" s="91">
        <v>980.0</v>
      </c>
      <c r="J200" s="25">
        <f t="shared" si="1"/>
        <v>99392</v>
      </c>
    </row>
    <row r="201" hidden="1">
      <c r="B201" s="89">
        <v>45264.0</v>
      </c>
      <c r="C201" s="25" t="s">
        <v>15</v>
      </c>
      <c r="D201" s="25"/>
      <c r="E201" s="25">
        <v>55.0</v>
      </c>
      <c r="F201" s="21" t="s">
        <v>140</v>
      </c>
      <c r="G201" s="25"/>
      <c r="H201" s="25">
        <v>30717.0</v>
      </c>
      <c r="I201" s="25"/>
      <c r="J201" s="25">
        <f t="shared" si="1"/>
        <v>130109</v>
      </c>
      <c r="K201" s="12" t="s">
        <v>117</v>
      </c>
    </row>
    <row r="202" hidden="1">
      <c r="B202" s="90">
        <v>45264.0</v>
      </c>
      <c r="C202" s="91" t="s">
        <v>16</v>
      </c>
      <c r="D202" s="91"/>
      <c r="E202" s="91">
        <v>56.0</v>
      </c>
      <c r="F202" s="44" t="s">
        <v>47</v>
      </c>
      <c r="G202" s="91"/>
      <c r="H202" s="91"/>
      <c r="I202" s="91">
        <v>2000.0</v>
      </c>
      <c r="J202" s="25">
        <f t="shared" si="1"/>
        <v>128109</v>
      </c>
      <c r="K202" s="12" t="s">
        <v>80</v>
      </c>
    </row>
    <row r="203" hidden="1">
      <c r="B203" s="89">
        <v>45264.0</v>
      </c>
      <c r="C203" s="25" t="s">
        <v>15</v>
      </c>
      <c r="D203" s="25"/>
      <c r="E203" s="25">
        <v>57.0</v>
      </c>
      <c r="F203" s="25" t="s">
        <v>66</v>
      </c>
      <c r="G203" s="25"/>
      <c r="H203" s="25">
        <v>2060.0</v>
      </c>
      <c r="I203" s="25"/>
      <c r="J203" s="25">
        <f t="shared" si="1"/>
        <v>130169</v>
      </c>
      <c r="K203" s="12" t="s">
        <v>49</v>
      </c>
    </row>
    <row r="204" ht="15.75" hidden="1" customHeight="1">
      <c r="B204" s="90">
        <v>45264.0</v>
      </c>
      <c r="C204" s="91" t="s">
        <v>16</v>
      </c>
      <c r="D204" s="91"/>
      <c r="E204" s="91" t="s">
        <v>53</v>
      </c>
      <c r="F204" s="91" t="s">
        <v>120</v>
      </c>
      <c r="G204" s="91"/>
      <c r="H204" s="91"/>
      <c r="I204" s="91">
        <v>600.0</v>
      </c>
      <c r="J204" s="25">
        <f t="shared" si="1"/>
        <v>129569</v>
      </c>
    </row>
    <row r="205" ht="15.75" hidden="1" customHeight="1">
      <c r="B205" s="90">
        <v>45265.0</v>
      </c>
      <c r="C205" s="91" t="s">
        <v>16</v>
      </c>
      <c r="D205" s="91"/>
      <c r="E205" s="91" t="s">
        <v>53</v>
      </c>
      <c r="F205" s="91" t="s">
        <v>120</v>
      </c>
      <c r="G205" s="91"/>
      <c r="H205" s="91"/>
      <c r="I205" s="91">
        <v>470.0</v>
      </c>
      <c r="J205" s="25">
        <f t="shared" si="1"/>
        <v>129099</v>
      </c>
    </row>
    <row r="206" ht="15.75" hidden="1" customHeight="1">
      <c r="B206" s="90">
        <v>45265.0</v>
      </c>
      <c r="C206" s="91" t="s">
        <v>16</v>
      </c>
      <c r="D206" s="91"/>
      <c r="E206" s="91" t="s">
        <v>53</v>
      </c>
      <c r="F206" s="91" t="s">
        <v>120</v>
      </c>
      <c r="G206" s="91"/>
      <c r="H206" s="91"/>
      <c r="I206" s="91">
        <v>580.0</v>
      </c>
      <c r="J206" s="25">
        <f t="shared" si="1"/>
        <v>128519</v>
      </c>
    </row>
    <row r="207" hidden="1">
      <c r="B207" s="90">
        <v>45265.0</v>
      </c>
      <c r="C207" s="91" t="s">
        <v>16</v>
      </c>
      <c r="D207" s="91"/>
      <c r="E207" s="91" t="s">
        <v>53</v>
      </c>
      <c r="F207" s="91" t="s">
        <v>120</v>
      </c>
      <c r="G207" s="91"/>
      <c r="H207" s="91"/>
      <c r="I207" s="91">
        <v>400.0</v>
      </c>
      <c r="J207" s="25">
        <f t="shared" si="1"/>
        <v>128119</v>
      </c>
    </row>
    <row r="208" ht="15.75" hidden="1" customHeight="1">
      <c r="B208" s="89">
        <v>45265.0</v>
      </c>
      <c r="C208" s="25" t="s">
        <v>15</v>
      </c>
      <c r="D208" s="25"/>
      <c r="E208" s="25">
        <v>60.0</v>
      </c>
      <c r="F208" s="25" t="s">
        <v>66</v>
      </c>
      <c r="G208" s="25"/>
      <c r="H208" s="25">
        <v>1800.0</v>
      </c>
      <c r="I208" s="25"/>
      <c r="J208" s="25">
        <f t="shared" si="1"/>
        <v>129919</v>
      </c>
      <c r="K208" s="12" t="s">
        <v>49</v>
      </c>
    </row>
    <row r="209" hidden="1">
      <c r="B209" s="90">
        <v>45266.0</v>
      </c>
      <c r="C209" s="91" t="s">
        <v>16</v>
      </c>
      <c r="D209" s="91"/>
      <c r="E209" s="91">
        <v>59.0</v>
      </c>
      <c r="F209" s="44" t="s">
        <v>47</v>
      </c>
      <c r="G209" s="91"/>
      <c r="H209" s="91"/>
      <c r="I209" s="91">
        <v>3000.0</v>
      </c>
      <c r="J209" s="25">
        <f t="shared" si="1"/>
        <v>126919</v>
      </c>
      <c r="K209" s="12" t="s">
        <v>109</v>
      </c>
    </row>
    <row r="210" hidden="1">
      <c r="B210" s="90">
        <v>45266.0</v>
      </c>
      <c r="C210" s="91" t="s">
        <v>16</v>
      </c>
      <c r="D210" s="91"/>
      <c r="E210" s="91" t="s">
        <v>53</v>
      </c>
      <c r="F210" s="91" t="s">
        <v>120</v>
      </c>
      <c r="G210" s="91"/>
      <c r="H210" s="91"/>
      <c r="I210" s="91">
        <v>800.0</v>
      </c>
      <c r="J210" s="25">
        <f t="shared" si="1"/>
        <v>126119</v>
      </c>
    </row>
    <row r="211" hidden="1">
      <c r="B211" s="90">
        <v>45267.0</v>
      </c>
      <c r="C211" s="91" t="s">
        <v>16</v>
      </c>
      <c r="D211" s="91"/>
      <c r="E211" s="91" t="s">
        <v>53</v>
      </c>
      <c r="F211" s="91" t="s">
        <v>120</v>
      </c>
      <c r="G211" s="91"/>
      <c r="H211" s="91"/>
      <c r="I211" s="91">
        <v>450.0</v>
      </c>
      <c r="J211" s="25">
        <f t="shared" si="1"/>
        <v>125669</v>
      </c>
    </row>
    <row r="212" hidden="1">
      <c r="B212" s="90">
        <v>45267.0</v>
      </c>
      <c r="C212" s="91" t="s">
        <v>16</v>
      </c>
      <c r="D212" s="91"/>
      <c r="E212" s="91">
        <v>63.0</v>
      </c>
      <c r="F212" s="44" t="s">
        <v>47</v>
      </c>
      <c r="G212" s="91"/>
      <c r="H212" s="91"/>
      <c r="I212" s="91">
        <v>2000.0</v>
      </c>
      <c r="J212" s="25">
        <f t="shared" si="1"/>
        <v>123669</v>
      </c>
      <c r="K212" s="12" t="s">
        <v>141</v>
      </c>
    </row>
    <row r="213" hidden="1">
      <c r="B213" s="90">
        <v>45267.0</v>
      </c>
      <c r="C213" s="91" t="s">
        <v>16</v>
      </c>
      <c r="D213" s="91"/>
      <c r="E213" s="91" t="s">
        <v>53</v>
      </c>
      <c r="F213" s="91" t="s">
        <v>142</v>
      </c>
      <c r="G213" s="91"/>
      <c r="H213" s="91"/>
      <c r="I213" s="91">
        <v>9000.0</v>
      </c>
      <c r="J213" s="25">
        <f t="shared" si="1"/>
        <v>114669</v>
      </c>
    </row>
    <row r="214" ht="15.75" hidden="1" customHeight="1">
      <c r="B214" s="90">
        <v>45267.0</v>
      </c>
      <c r="C214" s="91" t="s">
        <v>16</v>
      </c>
      <c r="D214" s="91"/>
      <c r="E214" s="91">
        <v>64.0</v>
      </c>
      <c r="F214" s="91" t="s">
        <v>143</v>
      </c>
      <c r="G214" s="91"/>
      <c r="H214" s="91"/>
      <c r="I214" s="91">
        <v>7292.0</v>
      </c>
      <c r="J214" s="25">
        <f t="shared" si="1"/>
        <v>107377</v>
      </c>
    </row>
    <row r="215" hidden="1">
      <c r="B215" s="90">
        <v>45268.0</v>
      </c>
      <c r="C215" s="91" t="s">
        <v>16</v>
      </c>
      <c r="D215" s="91"/>
      <c r="E215" s="91">
        <v>65.0</v>
      </c>
      <c r="F215" s="91" t="s">
        <v>144</v>
      </c>
      <c r="G215" s="91"/>
      <c r="H215" s="91"/>
      <c r="I215" s="91">
        <v>2777.0</v>
      </c>
      <c r="J215" s="25">
        <f t="shared" si="1"/>
        <v>104600</v>
      </c>
    </row>
    <row r="216" hidden="1">
      <c r="B216" s="90">
        <v>45268.0</v>
      </c>
      <c r="C216" s="91" t="s">
        <v>16</v>
      </c>
      <c r="D216" s="91"/>
      <c r="E216" s="91">
        <v>66.0</v>
      </c>
      <c r="F216" s="44" t="s">
        <v>47</v>
      </c>
      <c r="G216" s="91"/>
      <c r="H216" s="91"/>
      <c r="I216" s="91">
        <v>2000.0</v>
      </c>
      <c r="J216" s="25">
        <f t="shared" si="1"/>
        <v>102600</v>
      </c>
    </row>
    <row r="217" ht="15.75" hidden="1" customHeight="1">
      <c r="B217" s="89">
        <v>45268.0</v>
      </c>
      <c r="C217" s="25" t="s">
        <v>15</v>
      </c>
      <c r="D217" s="25"/>
      <c r="E217" s="25">
        <v>67.0</v>
      </c>
      <c r="F217" s="25" t="s">
        <v>145</v>
      </c>
      <c r="G217" s="25"/>
      <c r="H217" s="25">
        <v>4300.0</v>
      </c>
      <c r="I217" s="25"/>
      <c r="J217" s="25">
        <f t="shared" si="1"/>
        <v>106900</v>
      </c>
    </row>
    <row r="218" hidden="1">
      <c r="B218" s="89">
        <v>45269.0</v>
      </c>
      <c r="C218" s="25" t="s">
        <v>15</v>
      </c>
      <c r="D218" s="25"/>
      <c r="E218" s="25">
        <v>68.0</v>
      </c>
      <c r="F218" s="25" t="s">
        <v>145</v>
      </c>
      <c r="G218" s="25"/>
      <c r="H218" s="25">
        <v>1700.0</v>
      </c>
      <c r="I218" s="25"/>
      <c r="J218" s="25">
        <f t="shared" si="1"/>
        <v>108600</v>
      </c>
      <c r="K218" s="12"/>
    </row>
    <row r="219" hidden="1">
      <c r="B219" s="90">
        <v>45269.0</v>
      </c>
      <c r="C219" s="91" t="s">
        <v>16</v>
      </c>
      <c r="D219" s="91"/>
      <c r="E219" s="91">
        <v>69.0</v>
      </c>
      <c r="F219" s="44" t="s">
        <v>47</v>
      </c>
      <c r="G219" s="91"/>
      <c r="H219" s="91"/>
      <c r="I219" s="91">
        <v>1000.0</v>
      </c>
      <c r="J219" s="25">
        <f t="shared" si="1"/>
        <v>107600</v>
      </c>
    </row>
    <row r="220" ht="31.5" hidden="1" customHeight="1">
      <c r="B220" s="90">
        <v>45271.0</v>
      </c>
      <c r="C220" s="91" t="s">
        <v>16</v>
      </c>
      <c r="D220" s="91"/>
      <c r="E220" s="91">
        <v>69.0</v>
      </c>
      <c r="F220" s="44" t="s">
        <v>47</v>
      </c>
      <c r="G220" s="91"/>
      <c r="H220" s="91"/>
      <c r="I220" s="91">
        <v>1000.0</v>
      </c>
      <c r="J220" s="25">
        <f t="shared" si="1"/>
        <v>106600</v>
      </c>
    </row>
    <row r="221" ht="31.5" hidden="1" customHeight="1">
      <c r="B221" s="90">
        <v>45272.0</v>
      </c>
      <c r="C221" s="91" t="s">
        <v>16</v>
      </c>
      <c r="D221" s="91"/>
      <c r="E221" s="91">
        <v>72.0</v>
      </c>
      <c r="F221" s="44" t="s">
        <v>47</v>
      </c>
      <c r="G221" s="91"/>
      <c r="H221" s="91"/>
      <c r="I221" s="91">
        <v>2000.0</v>
      </c>
      <c r="J221" s="25">
        <f t="shared" si="1"/>
        <v>104600</v>
      </c>
    </row>
    <row r="222" ht="31.5" hidden="1" customHeight="1">
      <c r="B222" s="89">
        <v>45272.0</v>
      </c>
      <c r="C222" s="25" t="s">
        <v>15</v>
      </c>
      <c r="D222" s="25"/>
      <c r="E222" s="25">
        <v>73.0</v>
      </c>
      <c r="F222" s="25" t="s">
        <v>146</v>
      </c>
      <c r="G222" s="25"/>
      <c r="H222" s="25">
        <v>3000.0</v>
      </c>
      <c r="I222" s="91"/>
      <c r="J222" s="25">
        <f t="shared" si="1"/>
        <v>107600</v>
      </c>
      <c r="K222" s="12" t="s">
        <v>147</v>
      </c>
    </row>
    <row r="223" hidden="1">
      <c r="B223" s="89">
        <v>45273.0</v>
      </c>
      <c r="C223" s="25" t="s">
        <v>15</v>
      </c>
      <c r="D223" s="25"/>
      <c r="E223" s="25">
        <v>74.0</v>
      </c>
      <c r="F223" s="25" t="s">
        <v>146</v>
      </c>
      <c r="G223" s="25"/>
      <c r="H223" s="25">
        <v>2000.0</v>
      </c>
      <c r="I223" s="25"/>
      <c r="J223" s="25">
        <f t="shared" si="1"/>
        <v>109600</v>
      </c>
      <c r="K223" s="12" t="s">
        <v>147</v>
      </c>
    </row>
    <row r="224" hidden="1">
      <c r="B224" s="89">
        <v>45273.0</v>
      </c>
      <c r="C224" s="25" t="s">
        <v>15</v>
      </c>
      <c r="D224" s="25"/>
      <c r="E224" s="25">
        <v>75.0</v>
      </c>
      <c r="F224" s="25" t="s">
        <v>145</v>
      </c>
      <c r="G224" s="25"/>
      <c r="H224" s="25">
        <v>600.0</v>
      </c>
      <c r="I224" s="25"/>
      <c r="J224" s="25">
        <f t="shared" si="1"/>
        <v>110200</v>
      </c>
      <c r="K224" s="12" t="s">
        <v>49</v>
      </c>
    </row>
    <row r="225" hidden="1">
      <c r="B225" s="89">
        <v>45274.0</v>
      </c>
      <c r="C225" s="25" t="s">
        <v>15</v>
      </c>
      <c r="D225" s="25"/>
      <c r="E225" s="25">
        <v>77.0</v>
      </c>
      <c r="F225" s="25" t="s">
        <v>145</v>
      </c>
      <c r="G225" s="25"/>
      <c r="H225" s="25">
        <v>1600.0</v>
      </c>
      <c r="I225" s="25"/>
      <c r="J225" s="25">
        <f t="shared" si="1"/>
        <v>111800</v>
      </c>
      <c r="K225" s="12" t="s">
        <v>49</v>
      </c>
    </row>
    <row r="226" hidden="1">
      <c r="B226" s="90">
        <v>45275.0</v>
      </c>
      <c r="C226" s="91" t="s">
        <v>16</v>
      </c>
      <c r="D226" s="91"/>
      <c r="E226" s="91">
        <v>78.0</v>
      </c>
      <c r="F226" s="44" t="s">
        <v>47</v>
      </c>
      <c r="G226" s="91"/>
      <c r="H226" s="91"/>
      <c r="I226" s="91">
        <v>2000.0</v>
      </c>
      <c r="J226" s="25">
        <f t="shared" si="1"/>
        <v>109800</v>
      </c>
    </row>
    <row r="227" hidden="1">
      <c r="B227" s="89">
        <v>45278.0</v>
      </c>
      <c r="C227" s="25" t="s">
        <v>15</v>
      </c>
      <c r="D227" s="25"/>
      <c r="E227" s="25">
        <v>79.0</v>
      </c>
      <c r="F227" s="25" t="s">
        <v>145</v>
      </c>
      <c r="G227" s="25"/>
      <c r="H227" s="25">
        <v>1700.0</v>
      </c>
      <c r="I227" s="25"/>
      <c r="J227" s="25">
        <f t="shared" si="1"/>
        <v>111500</v>
      </c>
      <c r="K227" s="12" t="s">
        <v>49</v>
      </c>
    </row>
    <row r="228" hidden="1">
      <c r="B228" s="89">
        <v>45279.0</v>
      </c>
      <c r="C228" s="25" t="s">
        <v>15</v>
      </c>
      <c r="D228" s="25"/>
      <c r="E228" s="25">
        <v>80.0</v>
      </c>
      <c r="F228" s="25" t="s">
        <v>148</v>
      </c>
      <c r="G228" s="25"/>
      <c r="H228" s="25">
        <v>3000.0</v>
      </c>
      <c r="I228" s="25"/>
      <c r="J228" s="25">
        <f t="shared" si="1"/>
        <v>114500</v>
      </c>
      <c r="K228" s="12" t="s">
        <v>147</v>
      </c>
    </row>
    <row r="229" hidden="1">
      <c r="B229" s="89">
        <v>45279.0</v>
      </c>
      <c r="C229" s="25" t="s">
        <v>15</v>
      </c>
      <c r="D229" s="25"/>
      <c r="E229" s="25">
        <v>81.0</v>
      </c>
      <c r="F229" s="25" t="s">
        <v>145</v>
      </c>
      <c r="G229" s="25"/>
      <c r="H229" s="25">
        <v>1000.0</v>
      </c>
      <c r="I229" s="25"/>
      <c r="J229" s="25">
        <f t="shared" si="1"/>
        <v>115500</v>
      </c>
      <c r="K229" s="12" t="s">
        <v>49</v>
      </c>
    </row>
    <row r="230" hidden="1">
      <c r="B230" s="90">
        <v>45279.0</v>
      </c>
      <c r="C230" s="91" t="s">
        <v>16</v>
      </c>
      <c r="D230" s="91"/>
      <c r="E230" s="91">
        <v>84.0</v>
      </c>
      <c r="F230" s="44" t="s">
        <v>149</v>
      </c>
      <c r="G230" s="91"/>
      <c r="H230" s="91"/>
      <c r="I230" s="91">
        <v>43000.0</v>
      </c>
      <c r="J230" s="25">
        <f t="shared" si="1"/>
        <v>72500</v>
      </c>
      <c r="K230" s="12" t="s">
        <v>61</v>
      </c>
    </row>
    <row r="231" ht="30.75" hidden="1" customHeight="1">
      <c r="B231" s="90">
        <v>45279.0</v>
      </c>
      <c r="C231" s="91" t="s">
        <v>16</v>
      </c>
      <c r="D231" s="91"/>
      <c r="E231" s="91">
        <v>85.0</v>
      </c>
      <c r="F231" s="44" t="s">
        <v>149</v>
      </c>
      <c r="G231" s="91"/>
      <c r="H231" s="91"/>
      <c r="I231" s="91">
        <v>42000.0</v>
      </c>
      <c r="J231" s="25">
        <f t="shared" si="1"/>
        <v>30500</v>
      </c>
      <c r="K231" s="12" t="s">
        <v>117</v>
      </c>
    </row>
    <row r="232" ht="27.0" hidden="1" customHeight="1">
      <c r="B232" s="89">
        <v>45280.0</v>
      </c>
      <c r="C232" s="25" t="s">
        <v>15</v>
      </c>
      <c r="D232" s="25"/>
      <c r="E232" s="25">
        <v>90.0</v>
      </c>
      <c r="F232" s="25" t="s">
        <v>145</v>
      </c>
      <c r="G232" s="25"/>
      <c r="H232" s="25">
        <v>1800.0</v>
      </c>
      <c r="I232" s="91"/>
      <c r="J232" s="25">
        <f t="shared" si="1"/>
        <v>32300</v>
      </c>
    </row>
    <row r="233" ht="27.0" hidden="1" customHeight="1">
      <c r="B233" s="90">
        <v>45280.0</v>
      </c>
      <c r="C233" s="91" t="s">
        <v>16</v>
      </c>
      <c r="D233" s="91"/>
      <c r="E233" s="91">
        <v>82.0</v>
      </c>
      <c r="F233" s="44" t="s">
        <v>47</v>
      </c>
      <c r="G233" s="91"/>
      <c r="H233" s="91"/>
      <c r="I233" s="91">
        <v>2000.0</v>
      </c>
      <c r="J233" s="25">
        <f t="shared" si="1"/>
        <v>30300</v>
      </c>
    </row>
    <row r="234" ht="26.25" hidden="1" customHeight="1">
      <c r="B234" s="89">
        <v>45280.0</v>
      </c>
      <c r="C234" s="25" t="s">
        <v>15</v>
      </c>
      <c r="D234" s="25"/>
      <c r="E234" s="25">
        <v>83.0</v>
      </c>
      <c r="F234" s="25" t="s">
        <v>145</v>
      </c>
      <c r="G234" s="25"/>
      <c r="H234" s="25">
        <v>2000.0</v>
      </c>
      <c r="I234" s="25"/>
      <c r="J234" s="25">
        <f t="shared" si="1"/>
        <v>32300</v>
      </c>
      <c r="K234" s="12" t="s">
        <v>49</v>
      </c>
    </row>
    <row r="235" ht="28.5" hidden="1" customHeight="1">
      <c r="B235" s="89">
        <v>45280.0</v>
      </c>
      <c r="C235" s="25" t="s">
        <v>15</v>
      </c>
      <c r="D235" s="25"/>
      <c r="E235" s="25">
        <v>86.0</v>
      </c>
      <c r="F235" s="25" t="s">
        <v>139</v>
      </c>
      <c r="G235" s="25"/>
      <c r="H235" s="25">
        <v>45135.0</v>
      </c>
      <c r="I235" s="25"/>
      <c r="J235" s="25">
        <f t="shared" si="1"/>
        <v>77435</v>
      </c>
      <c r="K235" s="12" t="s">
        <v>52</v>
      </c>
    </row>
    <row r="236" hidden="1">
      <c r="B236" s="89">
        <v>45282.0</v>
      </c>
      <c r="C236" s="25" t="s">
        <v>15</v>
      </c>
      <c r="D236" s="25"/>
      <c r="E236" s="25">
        <v>87.0</v>
      </c>
      <c r="F236" s="25" t="s">
        <v>66</v>
      </c>
      <c r="G236" s="25"/>
      <c r="H236" s="25">
        <v>1600.0</v>
      </c>
      <c r="I236" s="25"/>
      <c r="J236" s="25">
        <f t="shared" si="1"/>
        <v>79035</v>
      </c>
      <c r="K236" s="12" t="s">
        <v>49</v>
      </c>
    </row>
    <row r="237" hidden="1">
      <c r="B237" s="90">
        <v>45282.0</v>
      </c>
      <c r="C237" s="91" t="s">
        <v>16</v>
      </c>
      <c r="D237" s="91"/>
      <c r="E237" s="91">
        <v>88.0</v>
      </c>
      <c r="F237" s="44" t="s">
        <v>47</v>
      </c>
      <c r="G237" s="91"/>
      <c r="H237" s="91"/>
      <c r="I237" s="91">
        <v>3000.0</v>
      </c>
      <c r="J237" s="25">
        <f t="shared" si="1"/>
        <v>76035</v>
      </c>
      <c r="K237" s="12" t="s">
        <v>0</v>
      </c>
    </row>
    <row r="238" ht="28.5" hidden="1" customHeight="1">
      <c r="B238" s="90">
        <v>45282.0</v>
      </c>
      <c r="C238" s="91" t="s">
        <v>16</v>
      </c>
      <c r="D238" s="91"/>
      <c r="E238" s="91" t="s">
        <v>53</v>
      </c>
      <c r="F238" s="91" t="s">
        <v>120</v>
      </c>
      <c r="G238" s="91"/>
      <c r="H238" s="91"/>
      <c r="I238" s="91">
        <v>1000.0</v>
      </c>
      <c r="J238" s="25">
        <f t="shared" si="1"/>
        <v>75035</v>
      </c>
    </row>
    <row r="239" hidden="1">
      <c r="B239" s="89">
        <v>45282.0</v>
      </c>
      <c r="C239" s="25" t="s">
        <v>15</v>
      </c>
      <c r="D239" s="25"/>
      <c r="E239" s="25">
        <v>89.0</v>
      </c>
      <c r="F239" s="25" t="s">
        <v>66</v>
      </c>
      <c r="G239" s="25"/>
      <c r="H239" s="25">
        <v>1000.0</v>
      </c>
      <c r="I239" s="25"/>
      <c r="J239" s="25">
        <f t="shared" si="1"/>
        <v>76035</v>
      </c>
      <c r="K239" s="12" t="s">
        <v>150</v>
      </c>
    </row>
    <row r="240" hidden="1">
      <c r="B240" s="89">
        <v>45283.0</v>
      </c>
      <c r="C240" s="25" t="s">
        <v>15</v>
      </c>
      <c r="D240" s="25"/>
      <c r="E240" s="25">
        <v>91.0</v>
      </c>
      <c r="F240" s="25" t="s">
        <v>145</v>
      </c>
      <c r="G240" s="25"/>
      <c r="H240" s="25">
        <v>1400.0</v>
      </c>
      <c r="I240" s="25"/>
      <c r="J240" s="25">
        <f t="shared" si="1"/>
        <v>77435</v>
      </c>
    </row>
    <row r="241" hidden="1">
      <c r="B241" s="89">
        <v>45283.0</v>
      </c>
      <c r="C241" s="25" t="s">
        <v>15</v>
      </c>
      <c r="D241" s="25"/>
      <c r="E241" s="25">
        <v>92.0</v>
      </c>
      <c r="F241" s="25" t="s">
        <v>140</v>
      </c>
      <c r="G241" s="25"/>
      <c r="H241" s="25">
        <v>43449.0</v>
      </c>
      <c r="I241" s="25"/>
      <c r="J241" s="25">
        <f t="shared" si="1"/>
        <v>120884</v>
      </c>
    </row>
    <row r="242" hidden="1">
      <c r="B242" s="103">
        <v>45283.0</v>
      </c>
      <c r="C242" s="91" t="s">
        <v>16</v>
      </c>
      <c r="D242" s="91"/>
      <c r="E242" s="91" t="s">
        <v>53</v>
      </c>
      <c r="F242" s="91" t="s">
        <v>120</v>
      </c>
      <c r="G242" s="91"/>
      <c r="H242" s="91"/>
      <c r="I242" s="91">
        <v>850.0</v>
      </c>
      <c r="J242" s="25">
        <f t="shared" si="1"/>
        <v>120034</v>
      </c>
    </row>
    <row r="243" hidden="1">
      <c r="B243" s="104" t="s">
        <v>151</v>
      </c>
      <c r="C243" s="91" t="s">
        <v>16</v>
      </c>
      <c r="D243" s="91"/>
      <c r="E243" s="91" t="s">
        <v>53</v>
      </c>
      <c r="F243" s="91" t="s">
        <v>120</v>
      </c>
      <c r="G243" s="91"/>
      <c r="H243" s="91"/>
      <c r="I243" s="91">
        <v>800.0</v>
      </c>
      <c r="J243" s="25">
        <f t="shared" si="1"/>
        <v>119234</v>
      </c>
    </row>
    <row r="244" hidden="1">
      <c r="B244" s="90">
        <v>45286.0</v>
      </c>
      <c r="C244" s="91" t="s">
        <v>16</v>
      </c>
      <c r="D244" s="91"/>
      <c r="E244" s="91" t="s">
        <v>53</v>
      </c>
      <c r="F244" s="91" t="s">
        <v>120</v>
      </c>
      <c r="G244" s="91"/>
      <c r="H244" s="91"/>
      <c r="I244" s="91">
        <v>800.0</v>
      </c>
      <c r="J244" s="25">
        <f t="shared" si="1"/>
        <v>118434</v>
      </c>
    </row>
    <row r="245" hidden="1">
      <c r="B245" s="90">
        <v>45286.0</v>
      </c>
      <c r="C245" s="91" t="s">
        <v>16</v>
      </c>
      <c r="D245" s="91"/>
      <c r="E245" s="91" t="s">
        <v>53</v>
      </c>
      <c r="F245" s="91" t="s">
        <v>120</v>
      </c>
      <c r="G245" s="91"/>
      <c r="H245" s="91"/>
      <c r="I245" s="91">
        <v>500.0</v>
      </c>
      <c r="J245" s="25">
        <f t="shared" si="1"/>
        <v>117934</v>
      </c>
    </row>
    <row r="246" hidden="1">
      <c r="B246" s="90">
        <v>45286.0</v>
      </c>
      <c r="C246" s="91" t="s">
        <v>16</v>
      </c>
      <c r="D246" s="91"/>
      <c r="E246" s="91">
        <v>96.0</v>
      </c>
      <c r="F246" s="91" t="s">
        <v>152</v>
      </c>
      <c r="G246" s="91"/>
      <c r="H246" s="91"/>
      <c r="I246" s="91">
        <v>9929.0</v>
      </c>
      <c r="J246" s="25">
        <f t="shared" si="1"/>
        <v>108005</v>
      </c>
    </row>
    <row r="247" hidden="1">
      <c r="B247" s="90">
        <v>45287.0</v>
      </c>
      <c r="C247" s="91" t="s">
        <v>16</v>
      </c>
      <c r="D247" s="91"/>
      <c r="E247" s="91" t="s">
        <v>53</v>
      </c>
      <c r="F247" s="91" t="s">
        <v>120</v>
      </c>
      <c r="G247" s="91"/>
      <c r="H247" s="91"/>
      <c r="I247" s="91">
        <v>500.0</v>
      </c>
      <c r="J247" s="25">
        <f t="shared" si="1"/>
        <v>107505</v>
      </c>
    </row>
    <row r="248" hidden="1">
      <c r="B248" s="90">
        <v>45287.0</v>
      </c>
      <c r="C248" s="91" t="s">
        <v>16</v>
      </c>
      <c r="D248" s="91"/>
      <c r="E248" s="91" t="s">
        <v>53</v>
      </c>
      <c r="F248" s="91" t="s">
        <v>120</v>
      </c>
      <c r="G248" s="91"/>
      <c r="H248" s="91"/>
      <c r="I248" s="91">
        <v>500.0</v>
      </c>
      <c r="J248" s="25">
        <f t="shared" si="1"/>
        <v>107005</v>
      </c>
    </row>
    <row r="249" hidden="1">
      <c r="B249" s="90">
        <v>45287.0</v>
      </c>
      <c r="C249" s="91" t="s">
        <v>16</v>
      </c>
      <c r="D249" s="91"/>
      <c r="E249" s="91">
        <v>95.0</v>
      </c>
      <c r="F249" s="44" t="s">
        <v>47</v>
      </c>
      <c r="G249" s="91"/>
      <c r="H249" s="91"/>
      <c r="I249" s="91">
        <v>1700.0</v>
      </c>
      <c r="J249" s="25">
        <f t="shared" si="1"/>
        <v>105305</v>
      </c>
    </row>
    <row r="250" ht="15.75" hidden="1" customHeight="1">
      <c r="B250" s="90">
        <v>45287.0</v>
      </c>
      <c r="C250" s="91" t="s">
        <v>16</v>
      </c>
      <c r="D250" s="91"/>
      <c r="E250" s="91">
        <v>97.0</v>
      </c>
      <c r="F250" s="105" t="s">
        <v>153</v>
      </c>
      <c r="G250" s="106"/>
      <c r="H250" s="91"/>
      <c r="I250" s="91">
        <v>4344.0</v>
      </c>
      <c r="J250" s="25">
        <f t="shared" si="1"/>
        <v>100961</v>
      </c>
    </row>
    <row r="251" hidden="1">
      <c r="B251" s="89">
        <v>45289.0</v>
      </c>
      <c r="C251" s="25" t="s">
        <v>15</v>
      </c>
      <c r="D251" s="25"/>
      <c r="E251" s="25">
        <v>98.0</v>
      </c>
      <c r="F251" s="25" t="s">
        <v>139</v>
      </c>
      <c r="G251" s="25"/>
      <c r="H251" s="25">
        <v>44202.0</v>
      </c>
      <c r="I251" s="25"/>
      <c r="J251" s="25">
        <f t="shared" si="1"/>
        <v>145163</v>
      </c>
    </row>
    <row r="252">
      <c r="B252" s="89">
        <v>45293.0</v>
      </c>
      <c r="C252" s="91" t="s">
        <v>16</v>
      </c>
      <c r="D252" s="25"/>
      <c r="E252" s="25">
        <v>99.0</v>
      </c>
      <c r="F252" s="44" t="s">
        <v>47</v>
      </c>
      <c r="G252" s="25"/>
      <c r="H252" s="25"/>
      <c r="I252" s="25">
        <v>300.0</v>
      </c>
      <c r="J252" s="25">
        <f t="shared" si="1"/>
        <v>144863</v>
      </c>
    </row>
    <row r="253" ht="15.75" customHeight="1">
      <c r="B253" s="89">
        <v>45295.0</v>
      </c>
      <c r="C253" s="25" t="s">
        <v>15</v>
      </c>
      <c r="D253" s="25"/>
      <c r="E253" s="25">
        <v>100.0</v>
      </c>
      <c r="F253" s="25" t="s">
        <v>154</v>
      </c>
      <c r="G253" s="25"/>
      <c r="H253" s="25">
        <v>40843.0</v>
      </c>
      <c r="I253" s="25"/>
      <c r="J253" s="25">
        <f t="shared" si="1"/>
        <v>185706</v>
      </c>
    </row>
    <row r="254">
      <c r="B254" s="89">
        <v>45296.0</v>
      </c>
      <c r="C254" s="25" t="s">
        <v>15</v>
      </c>
      <c r="D254" s="25"/>
      <c r="E254" s="25">
        <v>101.0</v>
      </c>
      <c r="F254" s="25" t="s">
        <v>66</v>
      </c>
      <c r="G254" s="25"/>
      <c r="H254" s="25">
        <v>3400.0</v>
      </c>
      <c r="I254" s="25"/>
      <c r="J254" s="25">
        <f t="shared" si="1"/>
        <v>189106</v>
      </c>
      <c r="K254" s="12" t="s">
        <v>150</v>
      </c>
    </row>
    <row r="255">
      <c r="B255" s="89">
        <v>45296.0</v>
      </c>
      <c r="C255" s="25" t="s">
        <v>15</v>
      </c>
      <c r="D255" s="25"/>
      <c r="E255" s="25">
        <v>102.0</v>
      </c>
      <c r="F255" s="25" t="s">
        <v>66</v>
      </c>
      <c r="G255" s="25"/>
      <c r="H255" s="25">
        <v>1600.0</v>
      </c>
      <c r="I255" s="25"/>
      <c r="J255" s="25">
        <f t="shared" si="1"/>
        <v>190706</v>
      </c>
      <c r="K255" s="12" t="s">
        <v>150</v>
      </c>
    </row>
    <row r="256">
      <c r="B256" s="90">
        <v>45297.0</v>
      </c>
      <c r="C256" s="91" t="s">
        <v>16</v>
      </c>
      <c r="D256" s="91"/>
      <c r="E256" s="91">
        <v>103.0</v>
      </c>
      <c r="F256" s="44" t="s">
        <v>155</v>
      </c>
      <c r="G256" s="91"/>
      <c r="H256" s="91"/>
      <c r="I256" s="91">
        <v>3000.0</v>
      </c>
      <c r="J256" s="25">
        <f t="shared" si="1"/>
        <v>187706</v>
      </c>
      <c r="K256" s="12" t="s">
        <v>80</v>
      </c>
    </row>
    <row r="257">
      <c r="B257" s="90">
        <v>45300.0</v>
      </c>
      <c r="C257" s="91" t="s">
        <v>16</v>
      </c>
      <c r="D257" s="91"/>
      <c r="E257" s="91" t="s">
        <v>53</v>
      </c>
      <c r="F257" s="91" t="s">
        <v>156</v>
      </c>
      <c r="G257" s="91"/>
      <c r="H257" s="91"/>
      <c r="I257" s="91">
        <v>1300.0</v>
      </c>
      <c r="J257" s="25">
        <f t="shared" si="1"/>
        <v>186406</v>
      </c>
    </row>
    <row r="258">
      <c r="B258" s="89">
        <v>45300.0</v>
      </c>
      <c r="C258" s="25" t="s">
        <v>15</v>
      </c>
      <c r="D258" s="25"/>
      <c r="E258" s="25">
        <v>104.0</v>
      </c>
      <c r="F258" s="25" t="s">
        <v>157</v>
      </c>
      <c r="G258" s="25"/>
      <c r="H258" s="25">
        <v>44955.0</v>
      </c>
      <c r="I258" s="25"/>
      <c r="J258" s="25">
        <f t="shared" si="1"/>
        <v>231361</v>
      </c>
      <c r="K258" s="12" t="s">
        <v>52</v>
      </c>
    </row>
    <row r="259">
      <c r="B259" s="89">
        <v>45300.0</v>
      </c>
      <c r="C259" s="25" t="s">
        <v>15</v>
      </c>
      <c r="D259" s="25"/>
      <c r="E259" s="25">
        <v>105.0</v>
      </c>
      <c r="F259" s="25" t="s">
        <v>66</v>
      </c>
      <c r="G259" s="25"/>
      <c r="H259" s="25">
        <v>1900.0</v>
      </c>
      <c r="I259" s="25"/>
      <c r="J259" s="25">
        <f t="shared" si="1"/>
        <v>233261</v>
      </c>
      <c r="K259" s="12" t="s">
        <v>150</v>
      </c>
    </row>
    <row r="260">
      <c r="B260" s="90">
        <v>45301.0</v>
      </c>
      <c r="C260" s="91" t="s">
        <v>16</v>
      </c>
      <c r="D260" s="91"/>
      <c r="E260" s="91">
        <v>106.0</v>
      </c>
      <c r="F260" s="44" t="s">
        <v>155</v>
      </c>
      <c r="G260" s="91"/>
      <c r="H260" s="91"/>
      <c r="I260" s="91">
        <v>3000.0</v>
      </c>
      <c r="J260" s="25">
        <f t="shared" si="1"/>
        <v>230261</v>
      </c>
    </row>
    <row r="261">
      <c r="B261" s="90">
        <v>45301.0</v>
      </c>
      <c r="C261" s="91" t="s">
        <v>16</v>
      </c>
      <c r="D261" s="91"/>
      <c r="E261" s="91" t="s">
        <v>53</v>
      </c>
      <c r="F261" s="91" t="s">
        <v>156</v>
      </c>
      <c r="G261" s="91"/>
      <c r="H261" s="91"/>
      <c r="I261" s="91">
        <v>1500.0</v>
      </c>
      <c r="J261" s="25">
        <f t="shared" si="1"/>
        <v>228761</v>
      </c>
    </row>
    <row r="262">
      <c r="B262" s="90">
        <v>45302.0</v>
      </c>
      <c r="C262" s="91" t="s">
        <v>16</v>
      </c>
      <c r="D262" s="91"/>
      <c r="E262" s="91" t="s">
        <v>53</v>
      </c>
      <c r="F262" s="91" t="s">
        <v>156</v>
      </c>
      <c r="G262" s="91"/>
      <c r="H262" s="91"/>
      <c r="I262" s="91">
        <v>1300.0</v>
      </c>
      <c r="J262" s="25">
        <f t="shared" si="1"/>
        <v>227461</v>
      </c>
    </row>
    <row r="263">
      <c r="B263" s="89">
        <v>45302.0</v>
      </c>
      <c r="C263" s="25" t="s">
        <v>15</v>
      </c>
      <c r="D263" s="25"/>
      <c r="E263" s="25">
        <v>107.0</v>
      </c>
      <c r="F263" s="25" t="s">
        <v>66</v>
      </c>
      <c r="G263" s="25"/>
      <c r="H263" s="25">
        <v>2000.0</v>
      </c>
      <c r="I263" s="25"/>
      <c r="J263" s="25">
        <f t="shared" si="1"/>
        <v>229461</v>
      </c>
      <c r="K263" s="12" t="s">
        <v>150</v>
      </c>
    </row>
    <row r="264">
      <c r="B264" s="90">
        <v>45302.0</v>
      </c>
      <c r="C264" s="91" t="s">
        <v>16</v>
      </c>
      <c r="D264" s="91"/>
      <c r="E264" s="91" t="s">
        <v>53</v>
      </c>
      <c r="F264" s="91" t="s">
        <v>156</v>
      </c>
      <c r="G264" s="91"/>
      <c r="H264" s="91"/>
      <c r="I264" s="91">
        <v>1500.0</v>
      </c>
      <c r="J264" s="25">
        <f t="shared" si="1"/>
        <v>227961</v>
      </c>
      <c r="K264" s="12"/>
    </row>
    <row r="265">
      <c r="B265" s="90">
        <v>45302.0</v>
      </c>
      <c r="C265" s="91" t="s">
        <v>16</v>
      </c>
      <c r="D265" s="91"/>
      <c r="E265" s="91">
        <v>108.0</v>
      </c>
      <c r="F265" s="91" t="s">
        <v>158</v>
      </c>
      <c r="G265" s="91"/>
      <c r="H265" s="91"/>
      <c r="I265" s="91">
        <v>42500.0</v>
      </c>
      <c r="J265" s="25">
        <f t="shared" si="1"/>
        <v>185461</v>
      </c>
      <c r="K265" s="12" t="s">
        <v>71</v>
      </c>
    </row>
    <row r="266">
      <c r="B266" s="90">
        <v>45303.0</v>
      </c>
      <c r="C266" s="91" t="s">
        <v>16</v>
      </c>
      <c r="D266" s="91"/>
      <c r="E266" s="91">
        <v>109.0</v>
      </c>
      <c r="F266" s="91" t="s">
        <v>158</v>
      </c>
      <c r="G266" s="91"/>
      <c r="H266" s="91"/>
      <c r="I266" s="91">
        <v>43000.0</v>
      </c>
      <c r="J266" s="25">
        <f t="shared" si="1"/>
        <v>142461</v>
      </c>
      <c r="K266" s="12" t="s">
        <v>52</v>
      </c>
    </row>
    <row r="267">
      <c r="B267" s="89">
        <v>45304.0</v>
      </c>
      <c r="C267" s="25" t="s">
        <v>15</v>
      </c>
      <c r="D267" s="25"/>
      <c r="E267" s="25">
        <v>110.0</v>
      </c>
      <c r="F267" s="25" t="s">
        <v>66</v>
      </c>
      <c r="G267" s="25"/>
      <c r="H267" s="25">
        <v>1900.0</v>
      </c>
      <c r="I267" s="25"/>
      <c r="J267" s="25">
        <f t="shared" si="1"/>
        <v>144361</v>
      </c>
    </row>
    <row r="268">
      <c r="B268" s="90">
        <v>45304.0</v>
      </c>
      <c r="C268" s="91" t="s">
        <v>16</v>
      </c>
      <c r="D268" s="91"/>
      <c r="E268" s="91">
        <v>111.0</v>
      </c>
      <c r="F268" s="44" t="s">
        <v>155</v>
      </c>
      <c r="G268" s="91"/>
      <c r="H268" s="91"/>
      <c r="I268" s="91">
        <v>3000.0</v>
      </c>
      <c r="J268" s="25">
        <f t="shared" si="1"/>
        <v>141361</v>
      </c>
    </row>
    <row r="269">
      <c r="B269" s="90">
        <v>45306.0</v>
      </c>
      <c r="C269" s="91" t="s">
        <v>16</v>
      </c>
      <c r="D269" s="91"/>
      <c r="E269" s="91" t="s">
        <v>53</v>
      </c>
      <c r="F269" s="91" t="s">
        <v>120</v>
      </c>
      <c r="G269" s="91"/>
      <c r="H269" s="91"/>
      <c r="I269" s="91">
        <v>600.0</v>
      </c>
      <c r="J269" s="25">
        <f t="shared" si="1"/>
        <v>140761</v>
      </c>
    </row>
    <row r="270">
      <c r="B270" s="90">
        <v>45306.0</v>
      </c>
      <c r="C270" s="91" t="s">
        <v>16</v>
      </c>
      <c r="D270" s="91"/>
      <c r="E270" s="91" t="s">
        <v>53</v>
      </c>
      <c r="F270" s="91" t="s">
        <v>120</v>
      </c>
      <c r="G270" s="91"/>
      <c r="H270" s="91"/>
      <c r="I270" s="91">
        <v>550.0</v>
      </c>
      <c r="J270" s="25">
        <f t="shared" si="1"/>
        <v>140211</v>
      </c>
    </row>
    <row r="271">
      <c r="B271" s="90">
        <v>45307.0</v>
      </c>
      <c r="C271" s="91" t="s">
        <v>16</v>
      </c>
      <c r="D271" s="91"/>
      <c r="E271" s="91" t="s">
        <v>53</v>
      </c>
      <c r="F271" s="91" t="s">
        <v>120</v>
      </c>
      <c r="G271" s="91"/>
      <c r="H271" s="91"/>
      <c r="I271" s="91">
        <v>900.0</v>
      </c>
      <c r="J271" s="25">
        <f t="shared" si="1"/>
        <v>139311</v>
      </c>
    </row>
    <row r="272">
      <c r="B272" s="107">
        <v>45307.0</v>
      </c>
      <c r="C272" s="108" t="s">
        <v>16</v>
      </c>
      <c r="D272" s="108"/>
      <c r="E272" s="108">
        <v>122.0</v>
      </c>
      <c r="F272" s="108" t="s">
        <v>159</v>
      </c>
      <c r="G272" s="108"/>
      <c r="H272" s="108"/>
      <c r="I272" s="108">
        <v>9920.0</v>
      </c>
      <c r="J272" s="25">
        <f t="shared" si="1"/>
        <v>129391</v>
      </c>
    </row>
    <row r="273">
      <c r="B273" s="89">
        <v>45307.0</v>
      </c>
      <c r="C273" s="25" t="s">
        <v>15</v>
      </c>
      <c r="D273" s="25"/>
      <c r="E273" s="25">
        <v>114.0</v>
      </c>
      <c r="F273" s="25" t="s">
        <v>146</v>
      </c>
      <c r="G273" s="25"/>
      <c r="H273" s="25">
        <v>4000.0</v>
      </c>
      <c r="I273" s="25"/>
      <c r="J273" s="25">
        <f t="shared" si="1"/>
        <v>133391</v>
      </c>
      <c r="K273" s="12" t="s">
        <v>147</v>
      </c>
    </row>
    <row r="274">
      <c r="B274" s="89">
        <v>45308.0</v>
      </c>
      <c r="C274" s="25" t="s">
        <v>15</v>
      </c>
      <c r="D274" s="25"/>
      <c r="E274" s="25">
        <v>115.0</v>
      </c>
      <c r="F274" s="25" t="s">
        <v>160</v>
      </c>
      <c r="G274" s="25"/>
      <c r="H274" s="25">
        <v>1800.0</v>
      </c>
      <c r="I274" s="25"/>
      <c r="J274" s="25">
        <f t="shared" si="1"/>
        <v>135191</v>
      </c>
      <c r="K274" s="12" t="s">
        <v>150</v>
      </c>
    </row>
    <row r="275">
      <c r="B275" s="90">
        <v>45308.0</v>
      </c>
      <c r="C275" s="91" t="s">
        <v>16</v>
      </c>
      <c r="D275" s="91"/>
      <c r="E275" s="91" t="s">
        <v>53</v>
      </c>
      <c r="F275" s="91" t="s">
        <v>120</v>
      </c>
      <c r="G275" s="91"/>
      <c r="H275" s="91"/>
      <c r="I275" s="91">
        <v>800.0</v>
      </c>
      <c r="J275" s="25">
        <f t="shared" si="1"/>
        <v>134391</v>
      </c>
    </row>
    <row r="276">
      <c r="B276" s="90">
        <v>45308.0</v>
      </c>
      <c r="C276" s="91" t="s">
        <v>16</v>
      </c>
      <c r="D276" s="91"/>
      <c r="E276" s="91" t="s">
        <v>53</v>
      </c>
      <c r="F276" s="91" t="s">
        <v>120</v>
      </c>
      <c r="G276" s="91"/>
      <c r="H276" s="91"/>
      <c r="I276" s="91">
        <v>600.0</v>
      </c>
      <c r="J276" s="25">
        <f t="shared" si="1"/>
        <v>133791</v>
      </c>
    </row>
    <row r="277">
      <c r="B277" s="89">
        <v>45308.0</v>
      </c>
      <c r="C277" s="91" t="s">
        <v>16</v>
      </c>
      <c r="D277" s="91"/>
      <c r="E277" s="91">
        <v>117.0</v>
      </c>
      <c r="F277" s="44" t="s">
        <v>47</v>
      </c>
      <c r="G277" s="91"/>
      <c r="H277" s="91"/>
      <c r="I277" s="91">
        <v>3000.0</v>
      </c>
      <c r="J277" s="25">
        <f t="shared" si="1"/>
        <v>130791</v>
      </c>
    </row>
    <row r="278">
      <c r="B278" s="89">
        <v>45309.0</v>
      </c>
      <c r="C278" s="25" t="s">
        <v>15</v>
      </c>
      <c r="D278" s="25"/>
      <c r="E278" s="25">
        <v>116.0</v>
      </c>
      <c r="F278" s="25" t="s">
        <v>161</v>
      </c>
      <c r="G278" s="25"/>
      <c r="H278" s="25">
        <v>2000.0</v>
      </c>
      <c r="I278" s="25"/>
      <c r="J278" s="25">
        <f t="shared" si="1"/>
        <v>132791</v>
      </c>
      <c r="K278" s="12" t="s">
        <v>150</v>
      </c>
    </row>
    <row r="279">
      <c r="B279" s="90">
        <v>45309.0</v>
      </c>
      <c r="C279" s="91" t="s">
        <v>16</v>
      </c>
      <c r="D279" s="91"/>
      <c r="E279" s="91" t="s">
        <v>53</v>
      </c>
      <c r="F279" s="91" t="s">
        <v>120</v>
      </c>
      <c r="G279" s="91"/>
      <c r="H279" s="91"/>
      <c r="I279" s="91">
        <v>1000.0</v>
      </c>
      <c r="J279" s="25">
        <f t="shared" si="1"/>
        <v>131791</v>
      </c>
    </row>
    <row r="280">
      <c r="B280" s="89">
        <v>45309.0</v>
      </c>
      <c r="C280" s="25" t="s">
        <v>15</v>
      </c>
      <c r="D280" s="25"/>
      <c r="E280" s="25">
        <v>118.0</v>
      </c>
      <c r="F280" s="25" t="s">
        <v>162</v>
      </c>
      <c r="G280" s="25"/>
      <c r="H280" s="25">
        <v>43978.0</v>
      </c>
      <c r="I280" s="25"/>
      <c r="J280" s="25">
        <f t="shared" si="1"/>
        <v>175769</v>
      </c>
    </row>
    <row r="281">
      <c r="A281" s="109"/>
      <c r="B281" s="90">
        <v>45310.0</v>
      </c>
      <c r="C281" s="91" t="s">
        <v>16</v>
      </c>
      <c r="D281" s="91"/>
      <c r="E281" s="91" t="s">
        <v>53</v>
      </c>
      <c r="F281" s="91" t="s">
        <v>120</v>
      </c>
      <c r="G281" s="91"/>
      <c r="H281" s="91"/>
      <c r="I281" s="91">
        <v>650.0</v>
      </c>
      <c r="J281" s="25">
        <f t="shared" si="1"/>
        <v>175119</v>
      </c>
    </row>
    <row r="282">
      <c r="A282" s="109"/>
      <c r="B282" s="90">
        <v>45310.0</v>
      </c>
      <c r="C282" s="91" t="s">
        <v>16</v>
      </c>
      <c r="D282" s="91"/>
      <c r="E282" s="91" t="s">
        <v>53</v>
      </c>
      <c r="F282" s="91" t="s">
        <v>120</v>
      </c>
      <c r="G282" s="91"/>
      <c r="H282" s="91"/>
      <c r="I282" s="91">
        <v>550.0</v>
      </c>
      <c r="J282" s="25">
        <f t="shared" si="1"/>
        <v>174569</v>
      </c>
    </row>
    <row r="283">
      <c r="B283" s="89">
        <v>45310.0</v>
      </c>
      <c r="C283" s="25" t="s">
        <v>15</v>
      </c>
      <c r="D283" s="25"/>
      <c r="E283" s="25">
        <v>119.0</v>
      </c>
      <c r="F283" s="25" t="s">
        <v>161</v>
      </c>
      <c r="G283" s="25"/>
      <c r="H283" s="25">
        <v>2000.0</v>
      </c>
      <c r="I283" s="25"/>
      <c r="J283" s="25">
        <f t="shared" si="1"/>
        <v>176569</v>
      </c>
      <c r="K283" s="12" t="s">
        <v>150</v>
      </c>
    </row>
    <row r="284">
      <c r="B284" s="107">
        <v>45310.0</v>
      </c>
      <c r="C284" s="108" t="s">
        <v>16</v>
      </c>
      <c r="D284" s="108"/>
      <c r="E284" s="108">
        <v>123.0</v>
      </c>
      <c r="F284" s="108" t="s">
        <v>163</v>
      </c>
      <c r="G284" s="108"/>
      <c r="H284" s="108"/>
      <c r="I284" s="108">
        <v>6710.0</v>
      </c>
      <c r="J284" s="25">
        <f t="shared" si="1"/>
        <v>169859</v>
      </c>
    </row>
    <row r="285">
      <c r="B285" s="89">
        <v>45311.0</v>
      </c>
      <c r="C285" s="25" t="s">
        <v>15</v>
      </c>
      <c r="D285" s="25"/>
      <c r="E285" s="25">
        <v>120.0</v>
      </c>
      <c r="F285" s="25" t="s">
        <v>148</v>
      </c>
      <c r="G285" s="25"/>
      <c r="H285" s="25">
        <v>4000.0</v>
      </c>
      <c r="I285" s="25"/>
      <c r="J285" s="25">
        <f t="shared" si="1"/>
        <v>173859</v>
      </c>
      <c r="K285" s="12" t="s">
        <v>147</v>
      </c>
    </row>
    <row r="286">
      <c r="B286" s="90">
        <v>45311.0</v>
      </c>
      <c r="C286" s="91" t="s">
        <v>16</v>
      </c>
      <c r="D286" s="91"/>
      <c r="E286" s="91" t="s">
        <v>53</v>
      </c>
      <c r="F286" s="91" t="s">
        <v>156</v>
      </c>
      <c r="G286" s="91"/>
      <c r="H286" s="91"/>
      <c r="I286" s="91">
        <v>1250.0</v>
      </c>
      <c r="J286" s="25">
        <f t="shared" si="1"/>
        <v>172609</v>
      </c>
    </row>
    <row r="287">
      <c r="B287" s="90">
        <v>45311.0</v>
      </c>
      <c r="C287" s="91" t="s">
        <v>16</v>
      </c>
      <c r="D287" s="91"/>
      <c r="E287" s="91" t="s">
        <v>53</v>
      </c>
      <c r="F287" s="91" t="s">
        <v>120</v>
      </c>
      <c r="G287" s="91"/>
      <c r="H287" s="91"/>
      <c r="I287" s="91">
        <v>800.0</v>
      </c>
      <c r="J287" s="25">
        <f t="shared" si="1"/>
        <v>171809</v>
      </c>
    </row>
    <row r="288">
      <c r="B288" s="90">
        <v>45311.0</v>
      </c>
      <c r="C288" s="91" t="s">
        <v>16</v>
      </c>
      <c r="D288" s="91"/>
      <c r="E288" s="91">
        <v>121.0</v>
      </c>
      <c r="F288" s="110" t="s">
        <v>47</v>
      </c>
      <c r="G288" s="91"/>
      <c r="H288" s="91"/>
      <c r="I288" s="91">
        <v>3000.0</v>
      </c>
      <c r="J288" s="25">
        <f t="shared" si="1"/>
        <v>168809</v>
      </c>
    </row>
    <row r="289">
      <c r="B289" s="90">
        <v>45311.0</v>
      </c>
      <c r="C289" s="91" t="s">
        <v>16</v>
      </c>
      <c r="D289" s="91"/>
      <c r="E289" s="91">
        <v>124.0</v>
      </c>
      <c r="F289" s="91" t="s">
        <v>164</v>
      </c>
      <c r="G289" s="91"/>
      <c r="H289" s="91"/>
      <c r="I289" s="91">
        <v>23000.0</v>
      </c>
      <c r="J289" s="25">
        <f t="shared" si="1"/>
        <v>145809</v>
      </c>
      <c r="K289" s="12" t="s">
        <v>71</v>
      </c>
    </row>
    <row r="290">
      <c r="B290" s="90">
        <v>45314.0</v>
      </c>
      <c r="C290" s="91" t="s">
        <v>16</v>
      </c>
      <c r="D290" s="91"/>
      <c r="E290" s="91">
        <v>125.0</v>
      </c>
      <c r="F290" s="91" t="s">
        <v>165</v>
      </c>
      <c r="G290" s="91"/>
      <c r="H290" s="91"/>
      <c r="I290" s="91">
        <v>23000.0</v>
      </c>
      <c r="J290" s="25">
        <f t="shared" si="1"/>
        <v>122809</v>
      </c>
      <c r="K290" s="12" t="s">
        <v>71</v>
      </c>
    </row>
    <row r="291">
      <c r="B291" s="90">
        <v>45315.0</v>
      </c>
      <c r="C291" s="91" t="s">
        <v>16</v>
      </c>
      <c r="D291" s="91"/>
      <c r="E291" s="91" t="s">
        <v>53</v>
      </c>
      <c r="F291" s="91" t="s">
        <v>120</v>
      </c>
      <c r="G291" s="91"/>
      <c r="H291" s="91"/>
      <c r="I291" s="91">
        <v>1300.0</v>
      </c>
      <c r="J291" s="25">
        <f t="shared" si="1"/>
        <v>121509</v>
      </c>
    </row>
    <row r="292">
      <c r="B292" s="90">
        <v>45315.0</v>
      </c>
      <c r="C292" s="91" t="s">
        <v>16</v>
      </c>
      <c r="D292" s="91"/>
      <c r="E292" s="91" t="s">
        <v>53</v>
      </c>
      <c r="F292" s="91" t="s">
        <v>120</v>
      </c>
      <c r="G292" s="91"/>
      <c r="H292" s="91"/>
      <c r="I292" s="91">
        <v>600.0</v>
      </c>
      <c r="J292" s="25">
        <f t="shared" si="1"/>
        <v>120909</v>
      </c>
    </row>
    <row r="293">
      <c r="B293" s="90">
        <v>45316.0</v>
      </c>
      <c r="C293" s="91" t="s">
        <v>16</v>
      </c>
      <c r="D293" s="91"/>
      <c r="E293" s="91" t="s">
        <v>53</v>
      </c>
      <c r="F293" s="91" t="s">
        <v>120</v>
      </c>
      <c r="G293" s="91"/>
      <c r="H293" s="91"/>
      <c r="I293" s="91">
        <v>400.0</v>
      </c>
      <c r="J293" s="25">
        <f t="shared" si="1"/>
        <v>120509</v>
      </c>
    </row>
    <row r="294">
      <c r="B294" s="89">
        <v>45316.0</v>
      </c>
      <c r="C294" s="91" t="s">
        <v>16</v>
      </c>
      <c r="D294" s="91"/>
      <c r="E294" s="91">
        <v>126.0</v>
      </c>
      <c r="F294" s="110" t="s">
        <v>47</v>
      </c>
      <c r="G294" s="91"/>
      <c r="H294" s="91"/>
      <c r="I294" s="91">
        <v>2000.0</v>
      </c>
      <c r="J294" s="25">
        <f t="shared" si="1"/>
        <v>118509</v>
      </c>
      <c r="K294" s="12" t="s">
        <v>166</v>
      </c>
    </row>
    <row r="295">
      <c r="B295" s="89">
        <v>45316.0</v>
      </c>
      <c r="C295" s="25" t="s">
        <v>15</v>
      </c>
      <c r="D295" s="25"/>
      <c r="E295" s="25">
        <v>127.0</v>
      </c>
      <c r="F295" s="25" t="s">
        <v>167</v>
      </c>
      <c r="G295" s="25"/>
      <c r="H295" s="25">
        <v>39180.0</v>
      </c>
      <c r="I295" s="25"/>
      <c r="J295" s="25">
        <f t="shared" si="1"/>
        <v>157689</v>
      </c>
      <c r="K295" s="12" t="s">
        <v>52</v>
      </c>
    </row>
    <row r="296">
      <c r="B296" s="90">
        <v>45316.0</v>
      </c>
      <c r="C296" s="91" t="s">
        <v>16</v>
      </c>
      <c r="D296" s="91"/>
      <c r="E296" s="91">
        <v>128.0</v>
      </c>
      <c r="F296" s="108" t="s">
        <v>168</v>
      </c>
      <c r="G296" s="91"/>
      <c r="H296" s="91"/>
      <c r="I296" s="91">
        <v>14670.0</v>
      </c>
      <c r="J296" s="25">
        <f t="shared" si="1"/>
        <v>143019</v>
      </c>
      <c r="K296" s="12" t="s">
        <v>36</v>
      </c>
    </row>
    <row r="297">
      <c r="B297" s="89">
        <v>45316.0</v>
      </c>
      <c r="C297" s="25" t="s">
        <v>15</v>
      </c>
      <c r="D297" s="25"/>
      <c r="E297" s="25">
        <v>129.0</v>
      </c>
      <c r="F297" s="25" t="s">
        <v>161</v>
      </c>
      <c r="G297" s="25"/>
      <c r="H297" s="25">
        <v>1700.0</v>
      </c>
      <c r="I297" s="25"/>
      <c r="J297" s="25">
        <f t="shared" si="1"/>
        <v>144719</v>
      </c>
      <c r="K297" s="12" t="s">
        <v>150</v>
      </c>
    </row>
    <row r="298">
      <c r="B298" s="90">
        <v>45317.0</v>
      </c>
      <c r="C298" s="91" t="s">
        <v>16</v>
      </c>
      <c r="D298" s="91"/>
      <c r="E298" s="91" t="s">
        <v>53</v>
      </c>
      <c r="F298" s="91" t="s">
        <v>120</v>
      </c>
      <c r="G298" s="91"/>
      <c r="H298" s="91"/>
      <c r="I298" s="91">
        <v>800.0</v>
      </c>
      <c r="J298" s="25">
        <f t="shared" si="1"/>
        <v>143919</v>
      </c>
    </row>
    <row r="299">
      <c r="B299" s="89">
        <v>45318.0</v>
      </c>
      <c r="C299" s="25" t="s">
        <v>15</v>
      </c>
      <c r="D299" s="25"/>
      <c r="E299" s="25">
        <v>130.0</v>
      </c>
      <c r="F299" s="25" t="s">
        <v>169</v>
      </c>
      <c r="G299" s="25"/>
      <c r="H299" s="25">
        <v>43000.0</v>
      </c>
      <c r="I299" s="25"/>
      <c r="J299" s="25">
        <f t="shared" si="1"/>
        <v>186919</v>
      </c>
      <c r="K299" s="12" t="s">
        <v>71</v>
      </c>
    </row>
    <row r="300">
      <c r="B300" s="89">
        <v>45318.0</v>
      </c>
      <c r="C300" s="25" t="s">
        <v>15</v>
      </c>
      <c r="D300" s="25"/>
      <c r="E300" s="25">
        <v>131.0</v>
      </c>
      <c r="F300" s="25" t="s">
        <v>161</v>
      </c>
      <c r="G300" s="25"/>
      <c r="H300" s="25">
        <v>1400.0</v>
      </c>
      <c r="I300" s="25"/>
      <c r="J300" s="25">
        <f t="shared" si="1"/>
        <v>188319</v>
      </c>
      <c r="K300" s="12" t="s">
        <v>150</v>
      </c>
    </row>
    <row r="301">
      <c r="B301" s="90">
        <v>45318.0</v>
      </c>
      <c r="C301" s="91" t="s">
        <v>16</v>
      </c>
      <c r="D301" s="91"/>
      <c r="E301" s="91" t="s">
        <v>53</v>
      </c>
      <c r="F301" s="91" t="s">
        <v>120</v>
      </c>
      <c r="G301" s="91"/>
      <c r="H301" s="91"/>
      <c r="I301" s="91">
        <v>450.0</v>
      </c>
      <c r="J301" s="25">
        <f t="shared" si="1"/>
        <v>187869</v>
      </c>
    </row>
    <row r="302">
      <c r="B302" s="90">
        <v>45318.0</v>
      </c>
      <c r="C302" s="91" t="s">
        <v>16</v>
      </c>
      <c r="D302" s="91"/>
      <c r="E302" s="91">
        <v>132.0</v>
      </c>
      <c r="F302" s="91" t="s">
        <v>170</v>
      </c>
      <c r="G302" s="91"/>
      <c r="H302" s="91"/>
      <c r="I302" s="91">
        <v>7680.0</v>
      </c>
      <c r="J302" s="25">
        <f t="shared" si="1"/>
        <v>180189</v>
      </c>
      <c r="K302" s="12" t="s">
        <v>171</v>
      </c>
    </row>
    <row r="303">
      <c r="B303" s="90">
        <v>45318.0</v>
      </c>
      <c r="C303" s="91" t="s">
        <v>16</v>
      </c>
      <c r="D303" s="91"/>
      <c r="E303" s="91">
        <v>133.0</v>
      </c>
      <c r="F303" s="110" t="s">
        <v>47</v>
      </c>
      <c r="G303" s="91"/>
      <c r="H303" s="91"/>
      <c r="I303" s="91">
        <v>3000.0</v>
      </c>
      <c r="J303" s="25">
        <f t="shared" si="1"/>
        <v>177189</v>
      </c>
      <c r="K303" s="12" t="s">
        <v>80</v>
      </c>
    </row>
    <row r="304">
      <c r="B304" s="89">
        <v>45318.0</v>
      </c>
      <c r="C304" s="25" t="s">
        <v>15</v>
      </c>
      <c r="D304" s="25"/>
      <c r="E304" s="25">
        <v>134.0</v>
      </c>
      <c r="F304" s="25" t="s">
        <v>161</v>
      </c>
      <c r="G304" s="25"/>
      <c r="H304" s="25">
        <v>1100.0</v>
      </c>
      <c r="I304" s="25"/>
      <c r="J304" s="25">
        <f t="shared" si="1"/>
        <v>178289</v>
      </c>
      <c r="K304" s="12" t="s">
        <v>150</v>
      </c>
    </row>
    <row r="305">
      <c r="B305" s="90">
        <v>45320.0</v>
      </c>
      <c r="C305" s="91" t="s">
        <v>16</v>
      </c>
      <c r="D305" s="91"/>
      <c r="E305" s="91" t="s">
        <v>53</v>
      </c>
      <c r="F305" s="91" t="s">
        <v>172</v>
      </c>
      <c r="G305" s="91"/>
      <c r="H305" s="91"/>
      <c r="I305" s="91">
        <v>25000.0</v>
      </c>
      <c r="J305" s="25">
        <f t="shared" si="1"/>
        <v>153289</v>
      </c>
      <c r="K305" s="12" t="s">
        <v>173</v>
      </c>
    </row>
    <row r="306">
      <c r="B306" s="90">
        <v>45320.0</v>
      </c>
      <c r="C306" s="91" t="s">
        <v>16</v>
      </c>
      <c r="D306" s="91"/>
      <c r="E306" s="91">
        <v>135.0</v>
      </c>
      <c r="F306" s="110" t="s">
        <v>47</v>
      </c>
      <c r="G306" s="91"/>
      <c r="H306" s="91"/>
      <c r="I306" s="91">
        <v>3000.0</v>
      </c>
      <c r="J306" s="25">
        <f t="shared" si="1"/>
        <v>150289</v>
      </c>
      <c r="K306" s="12" t="s">
        <v>174</v>
      </c>
    </row>
    <row r="307">
      <c r="B307" s="90">
        <v>45320.0</v>
      </c>
      <c r="C307" s="91" t="s">
        <v>16</v>
      </c>
      <c r="D307" s="91"/>
      <c r="E307" s="91" t="s">
        <v>53</v>
      </c>
      <c r="F307" s="91" t="s">
        <v>120</v>
      </c>
      <c r="G307" s="91"/>
      <c r="H307" s="91"/>
      <c r="I307" s="91">
        <v>500.0</v>
      </c>
      <c r="J307" s="25">
        <f t="shared" si="1"/>
        <v>149789</v>
      </c>
    </row>
    <row r="308">
      <c r="B308" s="90">
        <v>45320.0</v>
      </c>
      <c r="C308" s="91" t="s">
        <v>16</v>
      </c>
      <c r="D308" s="91"/>
      <c r="E308" s="91" t="s">
        <v>53</v>
      </c>
      <c r="F308" s="91" t="s">
        <v>120</v>
      </c>
      <c r="G308" s="91"/>
      <c r="H308" s="91"/>
      <c r="I308" s="91">
        <v>600.0</v>
      </c>
      <c r="J308" s="25">
        <f t="shared" si="1"/>
        <v>149189</v>
      </c>
    </row>
    <row r="309">
      <c r="B309" s="89">
        <v>45321.0</v>
      </c>
      <c r="C309" s="25" t="s">
        <v>15</v>
      </c>
      <c r="D309" s="25"/>
      <c r="E309" s="25">
        <v>136.0</v>
      </c>
      <c r="F309" s="25" t="s">
        <v>161</v>
      </c>
      <c r="G309" s="25"/>
      <c r="H309" s="25">
        <v>1200.0</v>
      </c>
      <c r="I309" s="25"/>
      <c r="J309" s="25">
        <f t="shared" si="1"/>
        <v>150389</v>
      </c>
      <c r="K309" s="12" t="s">
        <v>150</v>
      </c>
    </row>
    <row r="310">
      <c r="B310" s="89">
        <v>45321.0</v>
      </c>
      <c r="C310" s="25" t="s">
        <v>15</v>
      </c>
      <c r="D310" s="25"/>
      <c r="E310" s="25">
        <v>137.0</v>
      </c>
      <c r="F310" s="25" t="s">
        <v>161</v>
      </c>
      <c r="G310" s="25"/>
      <c r="H310" s="25">
        <v>1900.0</v>
      </c>
      <c r="I310" s="25"/>
      <c r="J310" s="25">
        <f t="shared" si="1"/>
        <v>152289</v>
      </c>
      <c r="K310" s="12" t="s">
        <v>150</v>
      </c>
    </row>
    <row r="311">
      <c r="B311" s="90">
        <v>45321.0</v>
      </c>
      <c r="C311" s="91" t="s">
        <v>16</v>
      </c>
      <c r="D311" s="91"/>
      <c r="E311" s="91" t="s">
        <v>53</v>
      </c>
      <c r="F311" s="91" t="s">
        <v>120</v>
      </c>
      <c r="G311" s="91"/>
      <c r="H311" s="91"/>
      <c r="I311" s="91">
        <v>600.0</v>
      </c>
      <c r="J311" s="25">
        <f t="shared" si="1"/>
        <v>151689</v>
      </c>
    </row>
    <row r="312">
      <c r="B312" s="90">
        <v>45321.0</v>
      </c>
      <c r="C312" s="91" t="s">
        <v>16</v>
      </c>
      <c r="D312" s="91"/>
      <c r="E312" s="91" t="s">
        <v>53</v>
      </c>
      <c r="F312" s="91" t="s">
        <v>120</v>
      </c>
      <c r="G312" s="91"/>
      <c r="H312" s="91"/>
      <c r="I312" s="91">
        <v>500.0</v>
      </c>
      <c r="J312" s="25">
        <f t="shared" si="1"/>
        <v>151189</v>
      </c>
      <c r="K312" s="12"/>
    </row>
    <row r="313">
      <c r="B313" s="90">
        <v>45321.0</v>
      </c>
      <c r="C313" s="91" t="s">
        <v>16</v>
      </c>
      <c r="D313" s="91"/>
      <c r="E313" s="91" t="s">
        <v>53</v>
      </c>
      <c r="F313" s="91" t="s">
        <v>120</v>
      </c>
      <c r="G313" s="91"/>
      <c r="H313" s="91"/>
      <c r="I313" s="91">
        <v>300.0</v>
      </c>
      <c r="J313" s="25">
        <f t="shared" si="1"/>
        <v>150889</v>
      </c>
      <c r="K313" s="12"/>
    </row>
    <row r="314">
      <c r="B314" s="90">
        <v>45322.0</v>
      </c>
      <c r="C314" s="91" t="s">
        <v>16</v>
      </c>
      <c r="D314" s="91"/>
      <c r="E314" s="91" t="s">
        <v>53</v>
      </c>
      <c r="F314" s="91" t="s">
        <v>120</v>
      </c>
      <c r="G314" s="91"/>
      <c r="H314" s="91"/>
      <c r="I314" s="91">
        <v>500.0</v>
      </c>
      <c r="J314" s="25">
        <f t="shared" si="1"/>
        <v>150389</v>
      </c>
      <c r="K314" s="12"/>
    </row>
    <row r="315">
      <c r="B315" s="90">
        <v>45322.0</v>
      </c>
      <c r="C315" s="91" t="s">
        <v>16</v>
      </c>
      <c r="D315" s="91"/>
      <c r="E315" s="91" t="s">
        <v>53</v>
      </c>
      <c r="F315" s="91" t="s">
        <v>175</v>
      </c>
      <c r="G315" s="91"/>
      <c r="H315" s="91"/>
      <c r="I315" s="91">
        <v>25000.0</v>
      </c>
      <c r="J315" s="25">
        <f t="shared" si="1"/>
        <v>125389</v>
      </c>
      <c r="K315" s="12" t="s">
        <v>173</v>
      </c>
    </row>
    <row r="316">
      <c r="B316" s="90">
        <v>45322.0</v>
      </c>
      <c r="C316" s="91" t="s">
        <v>16</v>
      </c>
      <c r="D316" s="91"/>
      <c r="E316" s="91" t="s">
        <v>53</v>
      </c>
      <c r="F316" s="91" t="s">
        <v>120</v>
      </c>
      <c r="G316" s="25"/>
      <c r="H316" s="25"/>
      <c r="I316" s="91">
        <v>500.0</v>
      </c>
      <c r="J316" s="25">
        <f t="shared" si="1"/>
        <v>124889</v>
      </c>
    </row>
    <row r="317">
      <c r="B317" s="89">
        <v>45322.0</v>
      </c>
      <c r="C317" s="25" t="s">
        <v>15</v>
      </c>
      <c r="D317" s="25"/>
      <c r="E317" s="25">
        <v>139.0</v>
      </c>
      <c r="F317" s="25" t="s">
        <v>161</v>
      </c>
      <c r="G317" s="25"/>
      <c r="H317" s="25">
        <v>3000.0</v>
      </c>
      <c r="I317" s="25"/>
      <c r="J317" s="25">
        <f t="shared" si="1"/>
        <v>127889</v>
      </c>
      <c r="K317" s="12" t="s">
        <v>150</v>
      </c>
    </row>
    <row r="318">
      <c r="B318" s="89">
        <v>45322.0</v>
      </c>
      <c r="C318" s="25" t="s">
        <v>15</v>
      </c>
      <c r="D318" s="25"/>
      <c r="E318" s="25">
        <v>142.0</v>
      </c>
      <c r="F318" s="111" t="s">
        <v>157</v>
      </c>
      <c r="G318" s="25"/>
      <c r="H318" s="25">
        <v>42314.0</v>
      </c>
      <c r="I318" s="25"/>
      <c r="J318" s="25">
        <f t="shared" si="1"/>
        <v>170203</v>
      </c>
      <c r="K318" s="12" t="s">
        <v>71</v>
      </c>
    </row>
    <row r="319">
      <c r="B319" s="90">
        <v>45323.0</v>
      </c>
      <c r="C319" s="91" t="s">
        <v>16</v>
      </c>
      <c r="D319" s="91"/>
      <c r="E319" s="91">
        <v>141.0</v>
      </c>
      <c r="F319" s="110" t="s">
        <v>47</v>
      </c>
      <c r="G319" s="91"/>
      <c r="H319" s="91"/>
      <c r="I319" s="91">
        <v>3000.0</v>
      </c>
      <c r="J319" s="25">
        <f t="shared" si="1"/>
        <v>167203</v>
      </c>
      <c r="K319" s="12" t="s">
        <v>166</v>
      </c>
    </row>
    <row r="320">
      <c r="B320" s="90">
        <v>45323.0</v>
      </c>
      <c r="C320" s="91" t="s">
        <v>16</v>
      </c>
      <c r="D320" s="91"/>
      <c r="E320" s="91" t="s">
        <v>53</v>
      </c>
      <c r="F320" s="91" t="s">
        <v>120</v>
      </c>
      <c r="G320" s="91"/>
      <c r="H320" s="91"/>
      <c r="I320" s="91">
        <v>500.0</v>
      </c>
      <c r="J320" s="25">
        <f t="shared" si="1"/>
        <v>166703</v>
      </c>
    </row>
    <row r="321">
      <c r="B321" s="90">
        <v>45323.0</v>
      </c>
      <c r="C321" s="91" t="s">
        <v>16</v>
      </c>
      <c r="D321" s="91"/>
      <c r="E321" s="91" t="s">
        <v>53</v>
      </c>
      <c r="F321" s="91" t="s">
        <v>120</v>
      </c>
      <c r="G321" s="91"/>
      <c r="H321" s="91"/>
      <c r="I321" s="91">
        <v>600.0</v>
      </c>
      <c r="J321" s="25">
        <f t="shared" si="1"/>
        <v>166103</v>
      </c>
    </row>
    <row r="322">
      <c r="B322" s="90">
        <v>45324.0</v>
      </c>
      <c r="C322" s="91" t="s">
        <v>16</v>
      </c>
      <c r="D322" s="91"/>
      <c r="E322" s="91" t="s">
        <v>53</v>
      </c>
      <c r="F322" s="91" t="s">
        <v>120</v>
      </c>
      <c r="G322" s="91"/>
      <c r="H322" s="91"/>
      <c r="I322" s="91">
        <v>650.0</v>
      </c>
      <c r="J322" s="25">
        <f t="shared" si="1"/>
        <v>165453</v>
      </c>
    </row>
    <row r="323">
      <c r="B323" s="89">
        <v>45324.0</v>
      </c>
      <c r="C323" s="25" t="s">
        <v>15</v>
      </c>
      <c r="D323" s="25"/>
      <c r="E323" s="25">
        <v>143.0</v>
      </c>
      <c r="F323" s="25" t="s">
        <v>161</v>
      </c>
      <c r="G323" s="25"/>
      <c r="H323" s="25">
        <v>3900.0</v>
      </c>
      <c r="I323" s="25"/>
      <c r="J323" s="25">
        <f t="shared" si="1"/>
        <v>169353</v>
      </c>
      <c r="K323" s="12" t="s">
        <v>150</v>
      </c>
    </row>
    <row r="324">
      <c r="B324" s="90">
        <v>45324.0</v>
      </c>
      <c r="C324" s="91" t="s">
        <v>16</v>
      </c>
      <c r="D324" s="91"/>
      <c r="E324" s="91" t="s">
        <v>53</v>
      </c>
      <c r="F324" s="91" t="s">
        <v>120</v>
      </c>
      <c r="G324" s="91"/>
      <c r="H324" s="91"/>
      <c r="I324" s="91">
        <v>900.0</v>
      </c>
      <c r="J324" s="25">
        <f t="shared" si="1"/>
        <v>168453</v>
      </c>
    </row>
    <row r="325" ht="15.75" customHeight="1">
      <c r="B325" s="90">
        <v>45325.0</v>
      </c>
      <c r="C325" s="91" t="s">
        <v>16</v>
      </c>
      <c r="D325" s="91"/>
      <c r="E325" s="91">
        <v>144.0</v>
      </c>
      <c r="F325" s="110" t="s">
        <v>47</v>
      </c>
      <c r="G325" s="91"/>
      <c r="H325" s="91"/>
      <c r="I325" s="91">
        <v>3000.0</v>
      </c>
      <c r="J325" s="25">
        <f t="shared" si="1"/>
        <v>165453</v>
      </c>
    </row>
    <row r="326" ht="15.75" customHeight="1">
      <c r="B326" s="90">
        <v>45325.0</v>
      </c>
      <c r="C326" s="91" t="s">
        <v>16</v>
      </c>
      <c r="D326" s="91"/>
      <c r="E326" s="91" t="s">
        <v>53</v>
      </c>
      <c r="F326" s="91" t="s">
        <v>120</v>
      </c>
      <c r="G326" s="91"/>
      <c r="H326" s="91"/>
      <c r="I326" s="91">
        <v>900.0</v>
      </c>
      <c r="J326" s="25">
        <f t="shared" si="1"/>
        <v>164553</v>
      </c>
    </row>
    <row r="327" ht="15.75" customHeight="1">
      <c r="B327" s="90">
        <v>45325.0</v>
      </c>
      <c r="C327" s="91" t="s">
        <v>16</v>
      </c>
      <c r="D327" s="91"/>
      <c r="E327" s="91">
        <v>146.0</v>
      </c>
      <c r="F327" s="91" t="s">
        <v>176</v>
      </c>
      <c r="G327" s="91"/>
      <c r="H327" s="91"/>
      <c r="I327" s="91">
        <v>6753.0</v>
      </c>
      <c r="J327" s="25">
        <f t="shared" si="1"/>
        <v>157800</v>
      </c>
      <c r="K327" s="12" t="s">
        <v>36</v>
      </c>
    </row>
    <row r="328" ht="15.75" customHeight="1">
      <c r="B328" s="90">
        <v>45327.0</v>
      </c>
      <c r="C328" s="91" t="s">
        <v>16</v>
      </c>
      <c r="D328" s="91"/>
      <c r="E328" s="91" t="s">
        <v>53</v>
      </c>
      <c r="F328" s="91" t="s">
        <v>120</v>
      </c>
      <c r="G328" s="91"/>
      <c r="H328" s="91"/>
      <c r="I328" s="91">
        <v>400.0</v>
      </c>
      <c r="J328" s="25">
        <f t="shared" si="1"/>
        <v>157400</v>
      </c>
    </row>
    <row r="329" ht="15.75" customHeight="1">
      <c r="B329" s="90">
        <v>45327.0</v>
      </c>
      <c r="C329" s="91" t="s">
        <v>16</v>
      </c>
      <c r="D329" s="91"/>
      <c r="E329" s="91" t="s">
        <v>53</v>
      </c>
      <c r="F329" s="91" t="s">
        <v>120</v>
      </c>
      <c r="G329" s="91"/>
      <c r="H329" s="91"/>
      <c r="I329" s="91">
        <v>400.0</v>
      </c>
      <c r="J329" s="25">
        <f t="shared" si="1"/>
        <v>157000</v>
      </c>
    </row>
    <row r="330" ht="15.75" customHeight="1">
      <c r="B330" s="90">
        <v>45328.0</v>
      </c>
      <c r="C330" s="91" t="s">
        <v>16</v>
      </c>
      <c r="D330" s="91"/>
      <c r="E330" s="91" t="s">
        <v>53</v>
      </c>
      <c r="F330" s="91" t="s">
        <v>120</v>
      </c>
      <c r="G330" s="91"/>
      <c r="H330" s="91"/>
      <c r="I330" s="91">
        <v>800.0</v>
      </c>
      <c r="J330" s="25">
        <f t="shared" si="1"/>
        <v>156200</v>
      </c>
    </row>
    <row r="331" ht="15.75" customHeight="1">
      <c r="B331" s="90">
        <v>45328.0</v>
      </c>
      <c r="C331" s="91" t="s">
        <v>16</v>
      </c>
      <c r="D331" s="91"/>
      <c r="E331" s="91" t="s">
        <v>53</v>
      </c>
      <c r="F331" s="91" t="s">
        <v>120</v>
      </c>
      <c r="G331" s="91"/>
      <c r="H331" s="91"/>
      <c r="I331" s="91">
        <v>350.0</v>
      </c>
      <c r="J331" s="25">
        <f t="shared" si="1"/>
        <v>155850</v>
      </c>
    </row>
    <row r="332" ht="15.75" customHeight="1">
      <c r="B332" s="90">
        <v>45328.0</v>
      </c>
      <c r="C332" s="91" t="s">
        <v>16</v>
      </c>
      <c r="D332" s="91"/>
      <c r="E332" s="91" t="s">
        <v>53</v>
      </c>
      <c r="F332" s="91" t="s">
        <v>120</v>
      </c>
      <c r="G332" s="91"/>
      <c r="H332" s="91"/>
      <c r="I332" s="91">
        <v>500.0</v>
      </c>
      <c r="J332" s="25">
        <f t="shared" si="1"/>
        <v>155350</v>
      </c>
    </row>
    <row r="333" ht="15.75" customHeight="1">
      <c r="B333" s="89">
        <v>45328.0</v>
      </c>
      <c r="C333" s="25" t="s">
        <v>15</v>
      </c>
      <c r="D333" s="25"/>
      <c r="E333" s="25">
        <v>147.0</v>
      </c>
      <c r="F333" s="25" t="s">
        <v>130</v>
      </c>
      <c r="G333" s="25"/>
      <c r="H333" s="25">
        <v>35213.0</v>
      </c>
      <c r="I333" s="91"/>
      <c r="J333" s="25">
        <f t="shared" si="1"/>
        <v>190563</v>
      </c>
      <c r="K333" s="12" t="s">
        <v>71</v>
      </c>
    </row>
    <row r="334" ht="15.75" customHeight="1">
      <c r="B334" s="90">
        <v>45329.0</v>
      </c>
      <c r="C334" s="91" t="s">
        <v>16</v>
      </c>
      <c r="D334" s="91"/>
      <c r="E334" s="91">
        <v>148.0</v>
      </c>
      <c r="F334" s="91" t="s">
        <v>177</v>
      </c>
      <c r="G334" s="91"/>
      <c r="H334" s="91"/>
      <c r="I334" s="91">
        <v>7650.0</v>
      </c>
      <c r="J334" s="25">
        <f t="shared" si="1"/>
        <v>182913</v>
      </c>
    </row>
    <row r="335">
      <c r="B335" s="89">
        <v>45329.0</v>
      </c>
      <c r="C335" s="25" t="s">
        <v>15</v>
      </c>
      <c r="D335" s="25"/>
      <c r="E335" s="25">
        <v>149.0</v>
      </c>
      <c r="F335" s="25" t="s">
        <v>161</v>
      </c>
      <c r="G335" s="25"/>
      <c r="H335" s="25">
        <v>1900.0</v>
      </c>
      <c r="I335" s="25"/>
      <c r="J335" s="25">
        <f t="shared" si="1"/>
        <v>184813</v>
      </c>
      <c r="K335" s="12" t="s">
        <v>150</v>
      </c>
    </row>
    <row r="336" ht="15.75" customHeight="1">
      <c r="B336" s="90">
        <v>45329.0</v>
      </c>
      <c r="C336" s="91" t="s">
        <v>16</v>
      </c>
      <c r="D336" s="91"/>
      <c r="E336" s="91" t="s">
        <v>53</v>
      </c>
      <c r="F336" s="91" t="s">
        <v>120</v>
      </c>
      <c r="G336" s="91"/>
      <c r="H336" s="91"/>
      <c r="I336" s="91">
        <v>500.0</v>
      </c>
      <c r="J336" s="25">
        <f t="shared" si="1"/>
        <v>184313</v>
      </c>
    </row>
    <row r="337">
      <c r="B337" s="90">
        <v>45329.0</v>
      </c>
      <c r="C337" s="91" t="s">
        <v>16</v>
      </c>
      <c r="D337" s="91"/>
      <c r="E337" s="91" t="s">
        <v>53</v>
      </c>
      <c r="F337" s="104" t="s">
        <v>178</v>
      </c>
      <c r="G337" s="91"/>
      <c r="H337" s="91"/>
      <c r="I337" s="91">
        <v>17500.0</v>
      </c>
      <c r="J337" s="25">
        <f t="shared" si="1"/>
        <v>166813</v>
      </c>
      <c r="K337" s="12" t="s">
        <v>179</v>
      </c>
    </row>
    <row r="338" ht="15.75" customHeight="1">
      <c r="B338" s="90">
        <v>45330.0</v>
      </c>
      <c r="C338" s="25" t="s">
        <v>15</v>
      </c>
      <c r="D338" s="25"/>
      <c r="E338" s="25">
        <v>150.0</v>
      </c>
      <c r="F338" s="25" t="s">
        <v>161</v>
      </c>
      <c r="G338" s="25"/>
      <c r="H338" s="25">
        <v>2700.0</v>
      </c>
      <c r="I338" s="25"/>
      <c r="J338" s="25">
        <f t="shared" si="1"/>
        <v>169513</v>
      </c>
      <c r="K338" s="12" t="s">
        <v>150</v>
      </c>
    </row>
    <row r="339">
      <c r="B339" s="90">
        <v>45330.0</v>
      </c>
      <c r="C339" s="91" t="s">
        <v>16</v>
      </c>
      <c r="D339" s="91"/>
      <c r="E339" s="91" t="s">
        <v>53</v>
      </c>
      <c r="F339" s="91" t="s">
        <v>120</v>
      </c>
      <c r="G339" s="91"/>
      <c r="H339" s="91"/>
      <c r="I339" s="91">
        <v>800.0</v>
      </c>
      <c r="J339" s="25">
        <f t="shared" si="1"/>
        <v>168713</v>
      </c>
    </row>
    <row r="340">
      <c r="B340" s="90">
        <v>45331.0</v>
      </c>
      <c r="C340" s="91" t="s">
        <v>16</v>
      </c>
      <c r="D340" s="91"/>
      <c r="E340" s="91" t="s">
        <v>53</v>
      </c>
      <c r="F340" s="91" t="s">
        <v>120</v>
      </c>
      <c r="G340" s="91"/>
      <c r="H340" s="91"/>
      <c r="I340" s="91">
        <v>600.0</v>
      </c>
      <c r="J340" s="25">
        <f t="shared" si="1"/>
        <v>168113</v>
      </c>
    </row>
    <row r="341">
      <c r="B341" s="90">
        <v>45331.0</v>
      </c>
      <c r="C341" s="91" t="s">
        <v>16</v>
      </c>
      <c r="D341" s="91"/>
      <c r="E341" s="91">
        <v>151.0</v>
      </c>
      <c r="F341" s="110" t="s">
        <v>47</v>
      </c>
      <c r="G341" s="91"/>
      <c r="H341" s="91"/>
      <c r="I341" s="91">
        <v>3000.0</v>
      </c>
      <c r="J341" s="25">
        <f t="shared" si="1"/>
        <v>165113</v>
      </c>
      <c r="K341" s="12" t="s">
        <v>174</v>
      </c>
    </row>
    <row r="342">
      <c r="B342" s="89">
        <v>45331.0</v>
      </c>
      <c r="C342" s="25" t="s">
        <v>15</v>
      </c>
      <c r="D342" s="25"/>
      <c r="E342" s="25">
        <v>152.0</v>
      </c>
      <c r="F342" s="25" t="s">
        <v>161</v>
      </c>
      <c r="G342" s="25"/>
      <c r="H342" s="25">
        <v>3000.0</v>
      </c>
      <c r="I342" s="25"/>
      <c r="J342" s="25">
        <f t="shared" si="1"/>
        <v>168113</v>
      </c>
    </row>
    <row r="343">
      <c r="B343" s="90">
        <v>45331.0</v>
      </c>
      <c r="C343" s="91" t="s">
        <v>16</v>
      </c>
      <c r="D343" s="91"/>
      <c r="E343" s="91" t="s">
        <v>53</v>
      </c>
      <c r="F343" s="91" t="s">
        <v>120</v>
      </c>
      <c r="G343" s="91"/>
      <c r="H343" s="91"/>
      <c r="I343" s="91">
        <v>450.0</v>
      </c>
      <c r="J343" s="25">
        <f t="shared" si="1"/>
        <v>167663</v>
      </c>
    </row>
    <row r="344">
      <c r="B344" s="89">
        <v>45331.0</v>
      </c>
      <c r="C344" s="25" t="s">
        <v>15</v>
      </c>
      <c r="D344" s="25"/>
      <c r="E344" s="25">
        <v>153.0</v>
      </c>
      <c r="F344" s="25" t="s">
        <v>139</v>
      </c>
      <c r="G344" s="25"/>
      <c r="H344" s="25">
        <v>41730.0</v>
      </c>
      <c r="I344" s="25"/>
      <c r="J344" s="25">
        <f t="shared" si="1"/>
        <v>209393</v>
      </c>
      <c r="K344" s="12" t="s">
        <v>52</v>
      </c>
    </row>
    <row r="345">
      <c r="B345" s="90">
        <v>45331.0</v>
      </c>
      <c r="C345" s="91" t="s">
        <v>16</v>
      </c>
      <c r="D345" s="91"/>
      <c r="E345" s="91">
        <v>154.0</v>
      </c>
      <c r="F345" s="91" t="s">
        <v>180</v>
      </c>
      <c r="G345" s="91"/>
      <c r="H345" s="91"/>
      <c r="I345" s="91">
        <v>6500.0</v>
      </c>
      <c r="J345" s="25">
        <f t="shared" si="1"/>
        <v>202893</v>
      </c>
      <c r="K345" s="12" t="s">
        <v>36</v>
      </c>
    </row>
    <row r="346" ht="15.75" customHeight="1">
      <c r="B346" s="90">
        <v>45335.0</v>
      </c>
      <c r="C346" s="91" t="s">
        <v>16</v>
      </c>
      <c r="D346" s="91"/>
      <c r="E346" s="91">
        <v>155.0</v>
      </c>
      <c r="F346" s="91" t="s">
        <v>47</v>
      </c>
      <c r="G346" s="91"/>
      <c r="H346" s="91"/>
      <c r="I346" s="91">
        <v>2000.0</v>
      </c>
      <c r="J346" s="25">
        <f t="shared" si="1"/>
        <v>200893</v>
      </c>
    </row>
    <row r="347" ht="15.75" customHeight="1">
      <c r="B347" s="89">
        <v>45338.0</v>
      </c>
      <c r="C347" s="25" t="s">
        <v>15</v>
      </c>
      <c r="D347" s="25"/>
      <c r="E347" s="25">
        <v>156.0</v>
      </c>
      <c r="F347" s="25" t="s">
        <v>161</v>
      </c>
      <c r="G347" s="25"/>
      <c r="H347" s="25">
        <v>1800.0</v>
      </c>
      <c r="I347" s="25"/>
      <c r="J347" s="25">
        <f t="shared" si="1"/>
        <v>202693</v>
      </c>
      <c r="K347" s="12" t="s">
        <v>150</v>
      </c>
    </row>
    <row r="348" ht="15.75" customHeight="1">
      <c r="B348" s="90">
        <v>45338.0</v>
      </c>
      <c r="C348" s="91" t="s">
        <v>16</v>
      </c>
      <c r="D348" s="91"/>
      <c r="E348" s="91">
        <v>157.0</v>
      </c>
      <c r="F348" s="110" t="s">
        <v>47</v>
      </c>
      <c r="G348" s="91"/>
      <c r="H348" s="91"/>
      <c r="I348" s="91">
        <v>3000.0</v>
      </c>
      <c r="J348" s="25">
        <f t="shared" si="1"/>
        <v>199693</v>
      </c>
    </row>
    <row r="349" ht="15.75" customHeight="1">
      <c r="B349" s="112" t="s">
        <v>181</v>
      </c>
      <c r="C349" s="25" t="s">
        <v>15</v>
      </c>
      <c r="D349" s="25"/>
      <c r="E349" s="25">
        <v>158.0</v>
      </c>
      <c r="F349" s="25" t="s">
        <v>161</v>
      </c>
      <c r="G349" s="25"/>
      <c r="H349" s="25">
        <v>1600.0</v>
      </c>
      <c r="I349" s="25"/>
      <c r="J349" s="25">
        <f t="shared" si="1"/>
        <v>201293</v>
      </c>
      <c r="K349" s="12" t="s">
        <v>150</v>
      </c>
    </row>
    <row r="350" ht="15.75" customHeight="1">
      <c r="B350" s="112" t="s">
        <v>182</v>
      </c>
      <c r="C350" s="25" t="s">
        <v>15</v>
      </c>
      <c r="D350" s="25"/>
      <c r="E350" s="25">
        <v>159.0</v>
      </c>
      <c r="F350" s="25" t="s">
        <v>161</v>
      </c>
      <c r="G350" s="25"/>
      <c r="H350" s="25">
        <v>1400.0</v>
      </c>
      <c r="I350" s="25"/>
      <c r="J350" s="25">
        <f t="shared" si="1"/>
        <v>202693</v>
      </c>
      <c r="K350" s="12" t="s">
        <v>150</v>
      </c>
    </row>
    <row r="351">
      <c r="B351" s="90">
        <v>45342.0</v>
      </c>
      <c r="C351" s="91" t="s">
        <v>16</v>
      </c>
      <c r="D351" s="91"/>
      <c r="E351" s="91" t="s">
        <v>53</v>
      </c>
      <c r="F351" s="104" t="s">
        <v>183</v>
      </c>
      <c r="G351" s="91"/>
      <c r="H351" s="91"/>
      <c r="I351" s="91">
        <v>25000.0</v>
      </c>
      <c r="J351" s="25">
        <f t="shared" si="1"/>
        <v>177693</v>
      </c>
    </row>
    <row r="352" ht="15.75" customHeight="1">
      <c r="B352" s="90">
        <v>45344.0</v>
      </c>
      <c r="C352" s="91" t="s">
        <v>16</v>
      </c>
      <c r="D352" s="91"/>
      <c r="E352" s="91">
        <v>160.0</v>
      </c>
      <c r="F352" s="110" t="s">
        <v>47</v>
      </c>
      <c r="G352" s="91"/>
      <c r="H352" s="91"/>
      <c r="I352" s="91">
        <v>3000.0</v>
      </c>
      <c r="J352" s="25">
        <f t="shared" si="1"/>
        <v>174693</v>
      </c>
      <c r="K352" s="12" t="s">
        <v>80</v>
      </c>
    </row>
    <row r="353">
      <c r="B353" s="89">
        <v>45346.0</v>
      </c>
      <c r="C353" s="25" t="s">
        <v>15</v>
      </c>
      <c r="D353" s="25"/>
      <c r="E353" s="25">
        <v>161.0</v>
      </c>
      <c r="F353" s="25" t="s">
        <v>161</v>
      </c>
      <c r="G353" s="25"/>
      <c r="H353" s="25">
        <v>3800.0</v>
      </c>
      <c r="I353" s="25"/>
      <c r="J353" s="25">
        <f t="shared" si="1"/>
        <v>178493</v>
      </c>
      <c r="K353" s="12" t="s">
        <v>150</v>
      </c>
    </row>
    <row r="354" ht="15.75" customHeight="1">
      <c r="B354" s="89">
        <v>45346.0</v>
      </c>
      <c r="C354" s="25" t="s">
        <v>15</v>
      </c>
      <c r="D354" s="25"/>
      <c r="E354" s="25">
        <v>162.0</v>
      </c>
      <c r="F354" s="25" t="s">
        <v>161</v>
      </c>
      <c r="G354" s="25"/>
      <c r="H354" s="25">
        <v>2500.0</v>
      </c>
      <c r="I354" s="25"/>
      <c r="J354" s="25">
        <f t="shared" si="1"/>
        <v>180993</v>
      </c>
      <c r="K354" s="12" t="s">
        <v>150</v>
      </c>
    </row>
    <row r="355">
      <c r="B355" s="89">
        <v>45346.0</v>
      </c>
      <c r="C355" s="25" t="s">
        <v>15</v>
      </c>
      <c r="D355" s="25"/>
      <c r="E355" s="25">
        <v>163.0</v>
      </c>
      <c r="F355" s="25" t="s">
        <v>139</v>
      </c>
      <c r="G355" s="25"/>
      <c r="H355" s="25">
        <v>60000.0</v>
      </c>
      <c r="I355" s="25"/>
      <c r="J355" s="25">
        <f t="shared" si="1"/>
        <v>240993</v>
      </c>
      <c r="K355" s="12" t="s">
        <v>71</v>
      </c>
    </row>
    <row r="356" ht="15.75" customHeight="1">
      <c r="B356" s="90">
        <v>45349.0</v>
      </c>
      <c r="C356" s="91" t="s">
        <v>16</v>
      </c>
      <c r="D356" s="91"/>
      <c r="E356" s="91">
        <v>164.0</v>
      </c>
      <c r="F356" s="110" t="s">
        <v>47</v>
      </c>
      <c r="G356" s="91"/>
      <c r="H356" s="91"/>
      <c r="I356" s="91">
        <v>3000.0</v>
      </c>
      <c r="J356" s="25">
        <f t="shared" si="1"/>
        <v>237993</v>
      </c>
      <c r="K356" s="12" t="s">
        <v>184</v>
      </c>
    </row>
    <row r="357" ht="15.75" customHeight="1">
      <c r="B357" s="89">
        <v>45351.0</v>
      </c>
      <c r="C357" s="25" t="s">
        <v>15</v>
      </c>
      <c r="D357" s="25"/>
      <c r="E357" s="25">
        <v>165.0</v>
      </c>
      <c r="F357" s="25" t="s">
        <v>161</v>
      </c>
      <c r="G357" s="25"/>
      <c r="H357" s="25">
        <v>1900.0</v>
      </c>
      <c r="I357" s="25"/>
      <c r="J357" s="25">
        <f t="shared" si="1"/>
        <v>239893</v>
      </c>
      <c r="K357" s="12" t="s">
        <v>150</v>
      </c>
    </row>
    <row r="358" ht="15.75" customHeight="1">
      <c r="B358" s="90">
        <v>45351.0</v>
      </c>
      <c r="C358" s="91" t="s">
        <v>16</v>
      </c>
      <c r="D358" s="91"/>
      <c r="E358" s="91" t="s">
        <v>53</v>
      </c>
      <c r="F358" s="91" t="s">
        <v>120</v>
      </c>
      <c r="G358" s="91"/>
      <c r="H358" s="91"/>
      <c r="I358" s="91">
        <v>1200.0</v>
      </c>
      <c r="J358" s="25">
        <f t="shared" si="1"/>
        <v>238693</v>
      </c>
    </row>
    <row r="359" ht="15.75" customHeight="1">
      <c r="B359" s="89">
        <v>45352.0</v>
      </c>
      <c r="C359" s="25" t="s">
        <v>15</v>
      </c>
      <c r="D359" s="25"/>
      <c r="E359" s="25">
        <v>167.0</v>
      </c>
      <c r="F359" s="25" t="s">
        <v>161</v>
      </c>
      <c r="G359" s="25"/>
      <c r="H359" s="25">
        <v>2000.0</v>
      </c>
      <c r="I359" s="25"/>
      <c r="J359" s="25">
        <f t="shared" si="1"/>
        <v>240693</v>
      </c>
      <c r="K359" s="12" t="s">
        <v>150</v>
      </c>
    </row>
    <row r="360">
      <c r="B360" s="90">
        <v>45352.0</v>
      </c>
      <c r="C360" s="91" t="s">
        <v>16</v>
      </c>
      <c r="D360" s="91"/>
      <c r="E360" s="91" t="s">
        <v>53</v>
      </c>
      <c r="F360" s="91" t="s">
        <v>120</v>
      </c>
      <c r="G360" s="91"/>
      <c r="H360" s="91"/>
      <c r="I360" s="91">
        <v>900.0</v>
      </c>
      <c r="J360" s="25">
        <f t="shared" si="1"/>
        <v>239793</v>
      </c>
    </row>
    <row r="361">
      <c r="B361" s="90">
        <v>45352.0</v>
      </c>
      <c r="C361" s="91" t="s">
        <v>16</v>
      </c>
      <c r="D361" s="91"/>
      <c r="E361" s="91" t="s">
        <v>53</v>
      </c>
      <c r="F361" s="91" t="s">
        <v>120</v>
      </c>
      <c r="G361" s="91"/>
      <c r="H361" s="91"/>
      <c r="I361" s="91">
        <v>950.0</v>
      </c>
      <c r="J361" s="25">
        <f t="shared" si="1"/>
        <v>238843</v>
      </c>
    </row>
    <row r="362">
      <c r="B362" s="90">
        <v>45352.0</v>
      </c>
      <c r="C362" s="91" t="s">
        <v>16</v>
      </c>
      <c r="D362" s="91"/>
      <c r="E362" s="91">
        <v>168.0</v>
      </c>
      <c r="F362" s="91" t="s">
        <v>185</v>
      </c>
      <c r="G362" s="91"/>
      <c r="H362" s="91"/>
      <c r="I362" s="91">
        <v>45000.0</v>
      </c>
      <c r="J362" s="25">
        <f t="shared" si="1"/>
        <v>193843</v>
      </c>
      <c r="K362" s="12" t="s">
        <v>186</v>
      </c>
    </row>
    <row r="363">
      <c r="B363" s="90">
        <v>45353.0</v>
      </c>
      <c r="C363" s="91" t="s">
        <v>16</v>
      </c>
      <c r="D363" s="91"/>
      <c r="E363" s="91">
        <v>169.0</v>
      </c>
      <c r="F363" s="91" t="s">
        <v>187</v>
      </c>
      <c r="G363" s="91"/>
      <c r="H363" s="91"/>
      <c r="I363" s="91">
        <v>45000.0</v>
      </c>
      <c r="J363" s="25">
        <f t="shared" si="1"/>
        <v>148843</v>
      </c>
      <c r="K363" s="12" t="s">
        <v>71</v>
      </c>
    </row>
    <row r="364">
      <c r="B364" s="90">
        <v>45353.0</v>
      </c>
      <c r="C364" s="91" t="s">
        <v>16</v>
      </c>
      <c r="D364" s="91"/>
      <c r="E364" s="91">
        <v>170.0</v>
      </c>
      <c r="F364" s="91" t="s">
        <v>187</v>
      </c>
      <c r="G364" s="91"/>
      <c r="H364" s="91"/>
      <c r="I364" s="91">
        <v>43000.0</v>
      </c>
      <c r="J364" s="25">
        <f t="shared" si="1"/>
        <v>105843</v>
      </c>
      <c r="K364" s="12" t="s">
        <v>52</v>
      </c>
    </row>
    <row r="365" ht="15.75" customHeight="1">
      <c r="B365" s="90">
        <v>45355.0</v>
      </c>
      <c r="C365" s="91" t="s">
        <v>16</v>
      </c>
      <c r="D365" s="91"/>
      <c r="E365" s="91" t="s">
        <v>53</v>
      </c>
      <c r="F365" s="91" t="s">
        <v>120</v>
      </c>
      <c r="G365" s="91"/>
      <c r="H365" s="91"/>
      <c r="I365" s="91">
        <v>900.0</v>
      </c>
      <c r="J365" s="25">
        <f t="shared" si="1"/>
        <v>104943</v>
      </c>
    </row>
    <row r="366">
      <c r="B366" s="90">
        <v>45355.0</v>
      </c>
      <c r="C366" s="91" t="s">
        <v>16</v>
      </c>
      <c r="D366" s="91"/>
      <c r="E366" s="91" t="s">
        <v>53</v>
      </c>
      <c r="F366" s="91" t="s">
        <v>120</v>
      </c>
      <c r="G366" s="91"/>
      <c r="H366" s="91"/>
      <c r="I366" s="91">
        <v>1000.0</v>
      </c>
      <c r="J366" s="25">
        <f t="shared" si="1"/>
        <v>103943</v>
      </c>
    </row>
    <row r="367" ht="15.75" customHeight="1">
      <c r="B367" s="90">
        <v>45355.0</v>
      </c>
      <c r="C367" s="91" t="s">
        <v>16</v>
      </c>
      <c r="D367" s="91"/>
      <c r="E367" s="91" t="s">
        <v>53</v>
      </c>
      <c r="F367" s="91" t="s">
        <v>120</v>
      </c>
      <c r="G367" s="91"/>
      <c r="H367" s="91"/>
      <c r="I367" s="91">
        <v>250.0</v>
      </c>
      <c r="J367" s="25">
        <f t="shared" si="1"/>
        <v>103693</v>
      </c>
    </row>
    <row r="368" ht="15.75" customHeight="1">
      <c r="B368" s="90">
        <v>45356.0</v>
      </c>
      <c r="C368" s="91" t="s">
        <v>16</v>
      </c>
      <c r="D368" s="91"/>
      <c r="E368" s="91" t="s">
        <v>53</v>
      </c>
      <c r="F368" s="91" t="s">
        <v>120</v>
      </c>
      <c r="G368" s="91"/>
      <c r="H368" s="91"/>
      <c r="I368" s="91">
        <v>350.0</v>
      </c>
      <c r="J368" s="25">
        <f t="shared" si="1"/>
        <v>103343</v>
      </c>
    </row>
    <row r="369">
      <c r="B369" s="89">
        <v>45356.0</v>
      </c>
      <c r="C369" s="25" t="s">
        <v>15</v>
      </c>
      <c r="D369" s="25"/>
      <c r="E369" s="25">
        <v>173.0</v>
      </c>
      <c r="F369" s="25" t="s">
        <v>161</v>
      </c>
      <c r="G369" s="25"/>
      <c r="H369" s="25">
        <v>1100.0</v>
      </c>
      <c r="I369" s="25"/>
      <c r="J369" s="25">
        <f t="shared" si="1"/>
        <v>104443</v>
      </c>
      <c r="K369" s="12" t="s">
        <v>150</v>
      </c>
    </row>
    <row r="370">
      <c r="B370" s="90">
        <v>45357.0</v>
      </c>
      <c r="C370" s="91" t="s">
        <v>16</v>
      </c>
      <c r="D370" s="91"/>
      <c r="E370" s="91">
        <v>174.0</v>
      </c>
      <c r="F370" s="110" t="s">
        <v>47</v>
      </c>
      <c r="G370" s="91"/>
      <c r="H370" s="91"/>
      <c r="I370" s="91">
        <v>2000.0</v>
      </c>
      <c r="J370" s="25">
        <f t="shared" si="1"/>
        <v>102443</v>
      </c>
      <c r="K370" s="12" t="s">
        <v>80</v>
      </c>
    </row>
    <row r="371" ht="30.0" customHeight="1">
      <c r="B371" s="89">
        <v>45358.0</v>
      </c>
      <c r="C371" s="25" t="s">
        <v>15</v>
      </c>
      <c r="D371" s="25"/>
      <c r="E371" s="25">
        <v>175.0</v>
      </c>
      <c r="F371" s="25" t="s">
        <v>161</v>
      </c>
      <c r="G371" s="25"/>
      <c r="H371" s="25">
        <v>1900.0</v>
      </c>
      <c r="I371" s="25"/>
      <c r="J371" s="25">
        <f t="shared" si="1"/>
        <v>104343</v>
      </c>
      <c r="K371" s="12" t="s">
        <v>150</v>
      </c>
    </row>
    <row r="372">
      <c r="B372" s="90">
        <v>45359.0</v>
      </c>
      <c r="C372" s="91" t="s">
        <v>16</v>
      </c>
      <c r="D372" s="91"/>
      <c r="E372" s="91">
        <v>176.0</v>
      </c>
      <c r="F372" s="110" t="s">
        <v>47</v>
      </c>
      <c r="G372" s="91"/>
      <c r="H372" s="91"/>
      <c r="I372" s="91">
        <v>3000.0</v>
      </c>
      <c r="J372" s="25">
        <f t="shared" si="1"/>
        <v>101343</v>
      </c>
      <c r="K372" s="12" t="s">
        <v>184</v>
      </c>
    </row>
    <row r="373">
      <c r="B373" s="89">
        <v>45359.0</v>
      </c>
      <c r="C373" s="25" t="s">
        <v>15</v>
      </c>
      <c r="D373" s="25"/>
      <c r="E373" s="25">
        <v>177.0</v>
      </c>
      <c r="F373" s="25" t="s">
        <v>161</v>
      </c>
      <c r="G373" s="25"/>
      <c r="H373" s="25">
        <v>1100.0</v>
      </c>
      <c r="I373" s="25"/>
      <c r="J373" s="25">
        <f t="shared" si="1"/>
        <v>102443</v>
      </c>
      <c r="K373" s="12" t="s">
        <v>150</v>
      </c>
    </row>
    <row r="374">
      <c r="B374" s="89">
        <v>45360.0</v>
      </c>
      <c r="C374" s="25" t="s">
        <v>15</v>
      </c>
      <c r="D374" s="25"/>
      <c r="E374" s="25">
        <v>178.0</v>
      </c>
      <c r="F374" s="25" t="s">
        <v>162</v>
      </c>
      <c r="G374" s="25"/>
      <c r="H374" s="25">
        <v>9573.0</v>
      </c>
      <c r="I374" s="25"/>
      <c r="J374" s="25">
        <f t="shared" si="1"/>
        <v>112016</v>
      </c>
      <c r="K374" s="12" t="s">
        <v>52</v>
      </c>
    </row>
    <row r="375">
      <c r="B375" s="89">
        <v>45360.0</v>
      </c>
      <c r="C375" s="25" t="s">
        <v>15</v>
      </c>
      <c r="D375" s="25"/>
      <c r="E375" s="25">
        <v>178.0</v>
      </c>
      <c r="F375" s="25" t="s">
        <v>188</v>
      </c>
      <c r="G375" s="25"/>
      <c r="H375" s="25">
        <v>33539.0</v>
      </c>
      <c r="I375" s="25"/>
      <c r="J375" s="25">
        <f t="shared" si="1"/>
        <v>145555</v>
      </c>
      <c r="K375" s="12" t="s">
        <v>52</v>
      </c>
    </row>
    <row r="376">
      <c r="B376" s="90">
        <v>45360.0</v>
      </c>
      <c r="C376" s="91" t="s">
        <v>16</v>
      </c>
      <c r="D376" s="91"/>
      <c r="E376" s="91">
        <v>179.0</v>
      </c>
      <c r="F376" s="91" t="s">
        <v>189</v>
      </c>
      <c r="G376" s="91"/>
      <c r="H376" s="91"/>
      <c r="I376" s="91">
        <v>4000.0</v>
      </c>
      <c r="J376" s="25">
        <f t="shared" si="1"/>
        <v>141555</v>
      </c>
      <c r="K376" s="12" t="s">
        <v>36</v>
      </c>
    </row>
    <row r="377">
      <c r="B377" s="90">
        <v>45363.0</v>
      </c>
      <c r="C377" s="91" t="s">
        <v>16</v>
      </c>
      <c r="D377" s="91"/>
      <c r="E377" s="91">
        <v>180.0</v>
      </c>
      <c r="F377" s="91" t="s">
        <v>190</v>
      </c>
      <c r="G377" s="91"/>
      <c r="H377" s="91"/>
      <c r="I377" s="91">
        <v>44000.0</v>
      </c>
      <c r="J377" s="25">
        <f t="shared" si="1"/>
        <v>97555</v>
      </c>
      <c r="K377" s="12" t="s">
        <v>191</v>
      </c>
    </row>
    <row r="378">
      <c r="B378" s="90">
        <v>45363.0</v>
      </c>
      <c r="C378" s="25" t="s">
        <v>15</v>
      </c>
      <c r="D378" s="25"/>
      <c r="E378" s="25">
        <v>181.0</v>
      </c>
      <c r="F378" s="25" t="s">
        <v>161</v>
      </c>
      <c r="G378" s="25"/>
      <c r="H378" s="25">
        <v>3200.0</v>
      </c>
      <c r="I378" s="25"/>
      <c r="J378" s="25">
        <f t="shared" si="1"/>
        <v>100755</v>
      </c>
      <c r="K378" s="12" t="s">
        <v>150</v>
      </c>
    </row>
    <row r="379">
      <c r="B379" s="90">
        <v>45364.0</v>
      </c>
      <c r="C379" s="91" t="s">
        <v>16</v>
      </c>
      <c r="D379" s="91"/>
      <c r="E379" s="91">
        <v>182.0</v>
      </c>
      <c r="F379" s="110" t="s">
        <v>47</v>
      </c>
      <c r="G379" s="91"/>
      <c r="H379" s="91"/>
      <c r="I379" s="91">
        <v>3000.0</v>
      </c>
      <c r="J379" s="25">
        <f t="shared" si="1"/>
        <v>97755</v>
      </c>
      <c r="K379" s="12" t="s">
        <v>92</v>
      </c>
    </row>
    <row r="380">
      <c r="B380" s="90">
        <v>45364.0</v>
      </c>
      <c r="C380" s="91" t="s">
        <v>16</v>
      </c>
      <c r="D380" s="91"/>
      <c r="E380" s="91" t="s">
        <v>53</v>
      </c>
      <c r="F380" s="91" t="s">
        <v>120</v>
      </c>
      <c r="G380" s="91"/>
      <c r="H380" s="91"/>
      <c r="I380" s="91">
        <v>850.0</v>
      </c>
      <c r="J380" s="25">
        <f t="shared" si="1"/>
        <v>96905</v>
      </c>
    </row>
    <row r="381">
      <c r="B381" s="90">
        <v>45364.0</v>
      </c>
      <c r="C381" s="91" t="s">
        <v>16</v>
      </c>
      <c r="D381" s="91"/>
      <c r="E381" s="91" t="s">
        <v>53</v>
      </c>
      <c r="F381" s="91" t="s">
        <v>120</v>
      </c>
      <c r="G381" s="91"/>
      <c r="H381" s="91"/>
      <c r="I381" s="91">
        <v>700.0</v>
      </c>
      <c r="J381" s="25">
        <f t="shared" si="1"/>
        <v>96205</v>
      </c>
    </row>
    <row r="382">
      <c r="B382" s="90">
        <v>45365.0</v>
      </c>
      <c r="C382" s="91" t="s">
        <v>16</v>
      </c>
      <c r="D382" s="91"/>
      <c r="E382" s="91" t="s">
        <v>53</v>
      </c>
      <c r="F382" s="91" t="s">
        <v>120</v>
      </c>
      <c r="G382" s="91"/>
      <c r="H382" s="91"/>
      <c r="I382" s="91">
        <v>350.0</v>
      </c>
      <c r="J382" s="25">
        <f t="shared" si="1"/>
        <v>95855</v>
      </c>
    </row>
    <row r="383">
      <c r="B383" s="89">
        <v>45365.0</v>
      </c>
      <c r="C383" s="25" t="s">
        <v>15</v>
      </c>
      <c r="D383" s="25"/>
      <c r="E383" s="25">
        <v>184.0</v>
      </c>
      <c r="F383" s="25" t="s">
        <v>161</v>
      </c>
      <c r="G383" s="25"/>
      <c r="H383" s="25">
        <v>2900.0</v>
      </c>
      <c r="I383" s="25"/>
      <c r="J383" s="25">
        <f t="shared" si="1"/>
        <v>98755</v>
      </c>
      <c r="K383" s="12" t="s">
        <v>150</v>
      </c>
    </row>
    <row r="384">
      <c r="B384" s="89">
        <v>45366.0</v>
      </c>
      <c r="C384" s="25" t="s">
        <v>15</v>
      </c>
      <c r="D384" s="25"/>
      <c r="E384" s="25">
        <v>185.0</v>
      </c>
      <c r="F384" s="25" t="s">
        <v>161</v>
      </c>
      <c r="G384" s="25"/>
      <c r="H384" s="25">
        <v>2600.0</v>
      </c>
      <c r="I384" s="25"/>
      <c r="J384" s="25">
        <f t="shared" si="1"/>
        <v>101355</v>
      </c>
      <c r="K384" s="12" t="s">
        <v>150</v>
      </c>
    </row>
    <row r="385">
      <c r="B385" s="89">
        <v>45366.0</v>
      </c>
      <c r="C385" s="25" t="s">
        <v>15</v>
      </c>
      <c r="D385" s="25"/>
      <c r="E385" s="25">
        <v>186.0</v>
      </c>
      <c r="F385" s="25" t="s">
        <v>161</v>
      </c>
      <c r="G385" s="25"/>
      <c r="H385" s="25">
        <v>1500.0</v>
      </c>
      <c r="I385" s="25"/>
      <c r="J385" s="25">
        <f t="shared" si="1"/>
        <v>102855</v>
      </c>
      <c r="K385" s="12" t="s">
        <v>150</v>
      </c>
    </row>
    <row r="386">
      <c r="B386" s="90">
        <v>45366.0</v>
      </c>
      <c r="C386" s="91" t="s">
        <v>16</v>
      </c>
      <c r="D386" s="91"/>
      <c r="E386" s="91">
        <v>187.0</v>
      </c>
      <c r="F386" s="110" t="s">
        <v>47</v>
      </c>
      <c r="G386" s="91"/>
      <c r="H386" s="91"/>
      <c r="I386" s="91">
        <v>3000.0</v>
      </c>
      <c r="J386" s="25">
        <f t="shared" si="1"/>
        <v>99855</v>
      </c>
      <c r="K386" s="12" t="s">
        <v>80</v>
      </c>
    </row>
    <row r="387">
      <c r="B387" s="90">
        <v>45366.0</v>
      </c>
      <c r="C387" s="91" t="s">
        <v>16</v>
      </c>
      <c r="D387" s="91"/>
      <c r="E387" s="91">
        <v>188.0</v>
      </c>
      <c r="F387" s="91" t="s">
        <v>192</v>
      </c>
      <c r="G387" s="91"/>
      <c r="H387" s="91"/>
      <c r="I387" s="91">
        <v>6858.0</v>
      </c>
      <c r="J387" s="25">
        <f t="shared" si="1"/>
        <v>92997</v>
      </c>
      <c r="K387" s="12" t="s">
        <v>36</v>
      </c>
    </row>
    <row r="388">
      <c r="B388" s="90">
        <v>45368.0</v>
      </c>
      <c r="C388" s="91" t="s">
        <v>16</v>
      </c>
      <c r="D388" s="91"/>
      <c r="E388" s="91">
        <v>189.0</v>
      </c>
      <c r="F388" s="91" t="s">
        <v>193</v>
      </c>
      <c r="G388" s="91"/>
      <c r="H388" s="91"/>
      <c r="I388" s="91">
        <v>45000.0</v>
      </c>
      <c r="J388" s="25">
        <f t="shared" si="1"/>
        <v>47997</v>
      </c>
      <c r="K388" s="12" t="s">
        <v>52</v>
      </c>
    </row>
    <row r="389">
      <c r="B389" s="90">
        <v>45368.0</v>
      </c>
      <c r="C389" s="25" t="s">
        <v>15</v>
      </c>
      <c r="D389" s="25"/>
      <c r="E389" s="25">
        <v>190.0</v>
      </c>
      <c r="F389" s="25" t="s">
        <v>157</v>
      </c>
      <c r="G389" s="25"/>
      <c r="H389" s="25">
        <v>60000.0</v>
      </c>
      <c r="I389" s="25"/>
      <c r="J389" s="25">
        <f t="shared" si="1"/>
        <v>107997</v>
      </c>
      <c r="K389" s="12" t="s">
        <v>71</v>
      </c>
    </row>
    <row r="390">
      <c r="B390" s="90">
        <v>45369.0</v>
      </c>
      <c r="C390" s="91" t="s">
        <v>16</v>
      </c>
      <c r="D390" s="91"/>
      <c r="E390" s="91" t="s">
        <v>53</v>
      </c>
      <c r="F390" s="91" t="s">
        <v>120</v>
      </c>
      <c r="G390" s="91"/>
      <c r="H390" s="91"/>
      <c r="I390" s="91">
        <v>800.0</v>
      </c>
      <c r="J390" s="25">
        <f t="shared" si="1"/>
        <v>107197</v>
      </c>
    </row>
    <row r="391">
      <c r="B391" s="90">
        <v>45370.0</v>
      </c>
      <c r="C391" s="91" t="s">
        <v>16</v>
      </c>
      <c r="D391" s="91"/>
      <c r="E391" s="91" t="s">
        <v>53</v>
      </c>
      <c r="F391" s="91" t="s">
        <v>120</v>
      </c>
      <c r="G391" s="91"/>
      <c r="H391" s="91"/>
      <c r="I391" s="91">
        <v>550.0</v>
      </c>
      <c r="J391" s="25">
        <f t="shared" si="1"/>
        <v>106647</v>
      </c>
    </row>
    <row r="392">
      <c r="B392" s="90">
        <v>45370.0</v>
      </c>
      <c r="C392" s="91" t="s">
        <v>16</v>
      </c>
      <c r="D392" s="91"/>
      <c r="E392" s="91">
        <v>191.0</v>
      </c>
      <c r="F392" s="110" t="s">
        <v>47</v>
      </c>
      <c r="G392" s="91"/>
      <c r="H392" s="91"/>
      <c r="I392" s="91">
        <v>3000.0</v>
      </c>
      <c r="J392" s="25">
        <f t="shared" si="1"/>
        <v>103647</v>
      </c>
      <c r="K392" s="12" t="s">
        <v>92</v>
      </c>
    </row>
    <row r="393">
      <c r="B393" s="90">
        <v>45370.0</v>
      </c>
      <c r="C393" s="91" t="s">
        <v>16</v>
      </c>
      <c r="D393" s="91"/>
      <c r="E393" s="91">
        <v>192.0</v>
      </c>
      <c r="F393" s="91" t="s">
        <v>194</v>
      </c>
      <c r="G393" s="91"/>
      <c r="H393" s="91"/>
      <c r="I393" s="91">
        <v>45000.0</v>
      </c>
      <c r="J393" s="25">
        <f t="shared" si="1"/>
        <v>58647</v>
      </c>
      <c r="K393" s="12" t="s">
        <v>195</v>
      </c>
    </row>
    <row r="394">
      <c r="B394" s="90">
        <v>45370.0</v>
      </c>
      <c r="C394" s="91" t="s">
        <v>16</v>
      </c>
      <c r="D394" s="91"/>
      <c r="E394" s="91" t="s">
        <v>53</v>
      </c>
      <c r="F394" s="91" t="s">
        <v>120</v>
      </c>
      <c r="G394" s="91"/>
      <c r="H394" s="91"/>
      <c r="I394" s="91">
        <v>850.0</v>
      </c>
      <c r="J394" s="25">
        <f t="shared" si="1"/>
        <v>57797</v>
      </c>
    </row>
    <row r="395">
      <c r="B395" s="90">
        <v>45371.0</v>
      </c>
      <c r="C395" s="91" t="s">
        <v>16</v>
      </c>
      <c r="D395" s="91"/>
      <c r="E395" s="91" t="s">
        <v>53</v>
      </c>
      <c r="F395" s="91" t="s">
        <v>120</v>
      </c>
      <c r="G395" s="91"/>
      <c r="H395" s="91"/>
      <c r="I395" s="91">
        <v>250.0</v>
      </c>
      <c r="J395" s="25">
        <f t="shared" si="1"/>
        <v>57547</v>
      </c>
    </row>
    <row r="396">
      <c r="B396" s="90">
        <v>45371.0</v>
      </c>
      <c r="C396" s="91" t="s">
        <v>16</v>
      </c>
      <c r="D396" s="91"/>
      <c r="E396" s="91">
        <v>193.0</v>
      </c>
      <c r="F396" s="91" t="s">
        <v>196</v>
      </c>
      <c r="G396" s="91"/>
      <c r="H396" s="91"/>
      <c r="I396" s="91">
        <v>9270.0</v>
      </c>
      <c r="J396" s="25">
        <f t="shared" si="1"/>
        <v>48277</v>
      </c>
      <c r="K396" s="12" t="s">
        <v>36</v>
      </c>
    </row>
    <row r="397">
      <c r="B397" s="89">
        <v>45371.0</v>
      </c>
      <c r="C397" s="25" t="s">
        <v>15</v>
      </c>
      <c r="D397" s="25"/>
      <c r="E397" s="25">
        <v>194.0</v>
      </c>
      <c r="F397" s="25" t="s">
        <v>161</v>
      </c>
      <c r="G397" s="25"/>
      <c r="H397" s="25">
        <v>1700.0</v>
      </c>
      <c r="I397" s="25"/>
      <c r="J397" s="25">
        <f t="shared" si="1"/>
        <v>49977</v>
      </c>
      <c r="K397" s="12" t="s">
        <v>49</v>
      </c>
    </row>
    <row r="398">
      <c r="B398" s="89">
        <v>45372.0</v>
      </c>
      <c r="C398" s="25" t="s">
        <v>15</v>
      </c>
      <c r="D398" s="25"/>
      <c r="E398" s="25">
        <v>195.0</v>
      </c>
      <c r="F398" s="25" t="s">
        <v>161</v>
      </c>
      <c r="G398" s="25"/>
      <c r="H398" s="25">
        <v>1600.0</v>
      </c>
      <c r="I398" s="25"/>
      <c r="J398" s="25">
        <f t="shared" si="1"/>
        <v>51577</v>
      </c>
      <c r="K398" s="12" t="s">
        <v>49</v>
      </c>
    </row>
    <row r="399">
      <c r="B399" s="89">
        <v>45373.0</v>
      </c>
      <c r="C399" s="25" t="s">
        <v>15</v>
      </c>
      <c r="D399" s="25"/>
      <c r="E399" s="25">
        <v>196.0</v>
      </c>
      <c r="F399" s="25" t="s">
        <v>161</v>
      </c>
      <c r="G399" s="25"/>
      <c r="H399" s="25">
        <v>2000.0</v>
      </c>
      <c r="I399" s="25"/>
      <c r="J399" s="25">
        <f t="shared" si="1"/>
        <v>53577</v>
      </c>
      <c r="K399" s="12" t="s">
        <v>49</v>
      </c>
    </row>
    <row r="400">
      <c r="B400" s="89">
        <v>45373.0</v>
      </c>
      <c r="C400" s="25" t="s">
        <v>15</v>
      </c>
      <c r="D400" s="25"/>
      <c r="E400" s="25">
        <v>197.0</v>
      </c>
      <c r="F400" s="25" t="s">
        <v>188</v>
      </c>
      <c r="G400" s="25"/>
      <c r="H400" s="25">
        <v>42842.0</v>
      </c>
      <c r="I400" s="25"/>
      <c r="J400" s="25">
        <f t="shared" si="1"/>
        <v>96419</v>
      </c>
    </row>
    <row r="401">
      <c r="B401" s="90">
        <v>45373.0</v>
      </c>
      <c r="C401" s="91" t="s">
        <v>16</v>
      </c>
      <c r="D401" s="91"/>
      <c r="E401" s="91">
        <v>198.0</v>
      </c>
      <c r="F401" s="91" t="s">
        <v>197</v>
      </c>
      <c r="G401" s="91"/>
      <c r="H401" s="91"/>
      <c r="I401" s="91">
        <v>13500.0</v>
      </c>
      <c r="J401" s="25">
        <f t="shared" si="1"/>
        <v>82919</v>
      </c>
      <c r="K401" s="12" t="s">
        <v>71</v>
      </c>
    </row>
    <row r="402">
      <c r="B402" s="90">
        <v>45374.0</v>
      </c>
      <c r="C402" s="91" t="s">
        <v>16</v>
      </c>
      <c r="D402" s="91"/>
      <c r="E402" s="91">
        <v>199.0</v>
      </c>
      <c r="F402" s="110" t="s">
        <v>198</v>
      </c>
      <c r="G402" s="91"/>
      <c r="H402" s="91"/>
      <c r="I402" s="91">
        <v>3000.0</v>
      </c>
      <c r="J402" s="25">
        <f t="shared" si="1"/>
        <v>79919</v>
      </c>
      <c r="K402" s="12" t="s">
        <v>199</v>
      </c>
    </row>
    <row r="403">
      <c r="A403" s="109"/>
      <c r="B403" s="90">
        <v>45374.0</v>
      </c>
      <c r="C403" s="91" t="s">
        <v>16</v>
      </c>
      <c r="D403" s="91"/>
      <c r="E403" s="91">
        <v>198.0</v>
      </c>
      <c r="F403" s="91" t="s">
        <v>200</v>
      </c>
      <c r="G403" s="91"/>
      <c r="H403" s="91"/>
      <c r="I403" s="91">
        <v>12900.0</v>
      </c>
      <c r="J403" s="25">
        <f t="shared" si="1"/>
        <v>67019</v>
      </c>
      <c r="K403" s="12" t="s">
        <v>71</v>
      </c>
    </row>
    <row r="404" ht="15.0" customHeight="1">
      <c r="A404" s="109"/>
      <c r="B404" s="90">
        <v>45376.0</v>
      </c>
      <c r="C404" s="91" t="s">
        <v>16</v>
      </c>
      <c r="D404" s="91"/>
      <c r="E404" s="91" t="s">
        <v>53</v>
      </c>
      <c r="F404" s="91" t="s">
        <v>120</v>
      </c>
      <c r="G404" s="91"/>
      <c r="H404" s="91"/>
      <c r="I404" s="91">
        <v>550.0</v>
      </c>
      <c r="J404" s="25">
        <f t="shared" si="1"/>
        <v>66469</v>
      </c>
    </row>
    <row r="405" ht="15.0" customHeight="1">
      <c r="A405" s="109"/>
      <c r="B405" s="90">
        <v>45376.0</v>
      </c>
      <c r="C405" s="91" t="s">
        <v>16</v>
      </c>
      <c r="D405" s="91"/>
      <c r="E405" s="91" t="s">
        <v>53</v>
      </c>
      <c r="F405" s="91" t="s">
        <v>120</v>
      </c>
      <c r="G405" s="91"/>
      <c r="H405" s="91"/>
      <c r="I405" s="91">
        <v>550.0</v>
      </c>
      <c r="J405" s="25">
        <f t="shared" si="1"/>
        <v>65919</v>
      </c>
    </row>
    <row r="406" ht="15.0" customHeight="1">
      <c r="A406" s="109"/>
      <c r="B406" s="90">
        <v>45377.0</v>
      </c>
      <c r="C406" s="91" t="s">
        <v>16</v>
      </c>
      <c r="D406" s="91"/>
      <c r="E406" s="91" t="s">
        <v>53</v>
      </c>
      <c r="F406" s="91" t="s">
        <v>120</v>
      </c>
      <c r="G406" s="91"/>
      <c r="H406" s="91"/>
      <c r="I406" s="91">
        <v>850.0</v>
      </c>
      <c r="J406" s="25">
        <f t="shared" si="1"/>
        <v>65069</v>
      </c>
    </row>
    <row r="407">
      <c r="B407" s="89">
        <v>45377.0</v>
      </c>
      <c r="C407" s="25" t="s">
        <v>15</v>
      </c>
      <c r="D407" s="25"/>
      <c r="E407" s="25">
        <v>200.0</v>
      </c>
      <c r="F407" s="25" t="s">
        <v>161</v>
      </c>
      <c r="G407" s="25"/>
      <c r="H407" s="25">
        <v>1000.0</v>
      </c>
      <c r="I407" s="25"/>
      <c r="J407" s="25">
        <f t="shared" si="1"/>
        <v>66069</v>
      </c>
      <c r="K407" s="12" t="s">
        <v>49</v>
      </c>
    </row>
    <row r="408">
      <c r="B408" s="90">
        <v>45377.0</v>
      </c>
      <c r="C408" s="91" t="s">
        <v>16</v>
      </c>
      <c r="D408" s="91"/>
      <c r="E408" s="91" t="s">
        <v>53</v>
      </c>
      <c r="F408" s="91" t="s">
        <v>120</v>
      </c>
      <c r="G408" s="91"/>
      <c r="H408" s="91"/>
      <c r="I408" s="91">
        <v>600.0</v>
      </c>
      <c r="J408" s="25">
        <f t="shared" si="1"/>
        <v>65469</v>
      </c>
    </row>
    <row r="409">
      <c r="B409" s="90">
        <v>45377.0</v>
      </c>
      <c r="C409" s="91" t="s">
        <v>16</v>
      </c>
      <c r="D409" s="91"/>
      <c r="E409" s="91">
        <v>201.0</v>
      </c>
      <c r="F409" s="110" t="s">
        <v>47</v>
      </c>
      <c r="G409" s="91"/>
      <c r="H409" s="91"/>
      <c r="I409" s="91">
        <v>5000.0</v>
      </c>
      <c r="J409" s="25">
        <f t="shared" si="1"/>
        <v>60469</v>
      </c>
      <c r="K409" s="12" t="s">
        <v>92</v>
      </c>
    </row>
    <row r="410">
      <c r="B410" s="89">
        <v>45378.0</v>
      </c>
      <c r="C410" s="25" t="s">
        <v>15</v>
      </c>
      <c r="D410" s="25"/>
      <c r="E410" s="25">
        <v>202.0</v>
      </c>
      <c r="F410" s="25" t="s">
        <v>161</v>
      </c>
      <c r="G410" s="25"/>
      <c r="H410" s="25">
        <v>1800.0</v>
      </c>
      <c r="I410" s="25"/>
      <c r="J410" s="25">
        <f t="shared" si="1"/>
        <v>62269</v>
      </c>
      <c r="K410" s="12" t="s">
        <v>49</v>
      </c>
    </row>
    <row r="411">
      <c r="B411" s="90">
        <v>45378.0</v>
      </c>
      <c r="C411" s="91" t="s">
        <v>16</v>
      </c>
      <c r="D411" s="91"/>
      <c r="E411" s="91" t="s">
        <v>53</v>
      </c>
      <c r="F411" s="91" t="s">
        <v>120</v>
      </c>
      <c r="G411" s="25"/>
      <c r="H411" s="25"/>
      <c r="I411" s="91">
        <v>650.0</v>
      </c>
      <c r="J411" s="25">
        <f t="shared" si="1"/>
        <v>61619</v>
      </c>
    </row>
    <row r="412">
      <c r="B412" s="89">
        <v>45379.0</v>
      </c>
      <c r="C412" s="25" t="s">
        <v>15</v>
      </c>
      <c r="D412" s="25"/>
      <c r="E412" s="25">
        <v>203.0</v>
      </c>
      <c r="F412" s="25" t="s">
        <v>157</v>
      </c>
      <c r="G412" s="25"/>
      <c r="H412" s="25">
        <v>45258.0</v>
      </c>
      <c r="I412" s="25"/>
      <c r="J412" s="25">
        <f t="shared" si="1"/>
        <v>106877</v>
      </c>
      <c r="K412" s="12" t="s">
        <v>201</v>
      </c>
    </row>
    <row r="413">
      <c r="B413" s="90">
        <v>45379.0</v>
      </c>
      <c r="C413" s="91" t="s">
        <v>16</v>
      </c>
      <c r="D413" s="91"/>
      <c r="E413" s="91">
        <v>204.0</v>
      </c>
      <c r="F413" s="91" t="s">
        <v>202</v>
      </c>
      <c r="G413" s="91"/>
      <c r="H413" s="91"/>
      <c r="I413" s="91">
        <v>13975.0</v>
      </c>
      <c r="J413" s="25">
        <f t="shared" si="1"/>
        <v>92902</v>
      </c>
    </row>
    <row r="414">
      <c r="B414" s="90">
        <v>45380.0</v>
      </c>
      <c r="C414" s="91" t="s">
        <v>16</v>
      </c>
      <c r="D414" s="91"/>
      <c r="E414" s="91">
        <v>205.0</v>
      </c>
      <c r="F414" s="91" t="s">
        <v>203</v>
      </c>
      <c r="G414" s="91"/>
      <c r="H414" s="91"/>
      <c r="I414" s="91">
        <v>13500.0</v>
      </c>
      <c r="J414" s="25">
        <f t="shared" si="1"/>
        <v>79402</v>
      </c>
      <c r="K414" s="12" t="s">
        <v>201</v>
      </c>
    </row>
    <row r="415">
      <c r="B415" s="90">
        <v>45380.0</v>
      </c>
      <c r="C415" s="91" t="s">
        <v>16</v>
      </c>
      <c r="D415" s="91"/>
      <c r="E415" s="91">
        <v>205.0</v>
      </c>
      <c r="F415" s="91" t="s">
        <v>204</v>
      </c>
      <c r="G415" s="91"/>
      <c r="H415" s="91"/>
      <c r="I415" s="91">
        <v>9000.0</v>
      </c>
      <c r="J415" s="25">
        <f t="shared" si="1"/>
        <v>70402</v>
      </c>
      <c r="K415" s="12" t="s">
        <v>201</v>
      </c>
      <c r="L415" s="113" t="s">
        <v>205</v>
      </c>
    </row>
    <row r="416">
      <c r="A416" s="114"/>
      <c r="B416" s="115">
        <v>45383.0</v>
      </c>
      <c r="C416" s="116" t="s">
        <v>16</v>
      </c>
      <c r="D416" s="116"/>
      <c r="E416" s="116" t="s">
        <v>53</v>
      </c>
      <c r="F416" s="116" t="s">
        <v>120</v>
      </c>
      <c r="G416" s="116"/>
      <c r="H416" s="116"/>
      <c r="I416" s="116">
        <v>850.0</v>
      </c>
      <c r="J416" s="25">
        <f t="shared" si="1"/>
        <v>69552</v>
      </c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</row>
    <row r="417">
      <c r="B417" s="90">
        <v>45383.0</v>
      </c>
      <c r="C417" s="91" t="s">
        <v>16</v>
      </c>
      <c r="D417" s="91"/>
      <c r="E417" s="91" t="s">
        <v>53</v>
      </c>
      <c r="F417" s="91" t="s">
        <v>120</v>
      </c>
      <c r="G417" s="91"/>
      <c r="H417" s="91"/>
      <c r="I417" s="91">
        <v>900.0</v>
      </c>
      <c r="J417" s="25">
        <f t="shared" si="1"/>
        <v>68652</v>
      </c>
    </row>
    <row r="418">
      <c r="B418" s="90">
        <v>45384.0</v>
      </c>
      <c r="C418" s="91" t="s">
        <v>16</v>
      </c>
      <c r="D418" s="91"/>
      <c r="E418" s="91" t="s">
        <v>53</v>
      </c>
      <c r="F418" s="91" t="s">
        <v>120</v>
      </c>
      <c r="G418" s="91"/>
      <c r="H418" s="91"/>
      <c r="I418" s="91">
        <v>1200.0</v>
      </c>
      <c r="J418" s="25">
        <f t="shared" si="1"/>
        <v>67452</v>
      </c>
    </row>
    <row r="419">
      <c r="B419" s="90">
        <v>45385.0</v>
      </c>
      <c r="C419" s="91" t="s">
        <v>16</v>
      </c>
      <c r="D419" s="91"/>
      <c r="E419" s="91" t="s">
        <v>53</v>
      </c>
      <c r="F419" s="91" t="s">
        <v>120</v>
      </c>
      <c r="G419" s="91"/>
      <c r="H419" s="91"/>
      <c r="I419" s="91">
        <v>300.0</v>
      </c>
      <c r="J419" s="25">
        <f t="shared" si="1"/>
        <v>67152</v>
      </c>
    </row>
    <row r="420">
      <c r="B420" s="90">
        <v>45386.0</v>
      </c>
      <c r="C420" s="91" t="s">
        <v>16</v>
      </c>
      <c r="D420" s="91"/>
      <c r="E420" s="91" t="s">
        <v>53</v>
      </c>
      <c r="F420" s="91" t="s">
        <v>206</v>
      </c>
      <c r="G420" s="91"/>
      <c r="H420" s="91"/>
      <c r="I420" s="91">
        <v>9000.0</v>
      </c>
      <c r="J420" s="25">
        <f t="shared" si="1"/>
        <v>58152</v>
      </c>
      <c r="K420" s="12" t="s">
        <v>201</v>
      </c>
      <c r="L420" s="12" t="s">
        <v>207</v>
      </c>
      <c r="O420" s="12" t="s">
        <v>208</v>
      </c>
    </row>
    <row r="421">
      <c r="B421" s="90">
        <v>45386.0</v>
      </c>
      <c r="C421" s="91" t="s">
        <v>16</v>
      </c>
      <c r="D421" s="91"/>
      <c r="E421" s="91" t="s">
        <v>53</v>
      </c>
      <c r="F421" s="91" t="s">
        <v>209</v>
      </c>
      <c r="G421" s="91"/>
      <c r="H421" s="91"/>
      <c r="I421" s="91">
        <v>9000.0</v>
      </c>
      <c r="J421" s="25">
        <f t="shared" si="1"/>
        <v>49152</v>
      </c>
      <c r="K421" s="12" t="s">
        <v>201</v>
      </c>
      <c r="L421" s="12" t="s">
        <v>207</v>
      </c>
    </row>
    <row r="422">
      <c r="B422" s="89">
        <v>45386.0</v>
      </c>
      <c r="C422" s="25" t="s">
        <v>15</v>
      </c>
      <c r="D422" s="25"/>
      <c r="E422" s="25">
        <v>207.0</v>
      </c>
      <c r="F422" s="25" t="s">
        <v>161</v>
      </c>
      <c r="G422" s="25"/>
      <c r="H422" s="25">
        <v>1700.0</v>
      </c>
      <c r="I422" s="25"/>
      <c r="J422" s="25">
        <f t="shared" si="1"/>
        <v>50852</v>
      </c>
      <c r="K422" s="12" t="s">
        <v>49</v>
      </c>
    </row>
    <row r="423">
      <c r="B423" s="90">
        <v>45386.0</v>
      </c>
      <c r="C423" s="91" t="s">
        <v>16</v>
      </c>
      <c r="D423" s="91"/>
      <c r="E423" s="91">
        <v>208.0</v>
      </c>
      <c r="F423" s="91" t="s">
        <v>210</v>
      </c>
      <c r="G423" s="91"/>
      <c r="H423" s="91"/>
      <c r="I423" s="91">
        <v>8574.0</v>
      </c>
      <c r="J423" s="25">
        <f t="shared" si="1"/>
        <v>42278</v>
      </c>
    </row>
    <row r="424">
      <c r="B424" s="90">
        <v>45387.0</v>
      </c>
      <c r="C424" s="91" t="s">
        <v>16</v>
      </c>
      <c r="D424" s="91"/>
      <c r="E424" s="91">
        <v>209.0</v>
      </c>
      <c r="F424" s="91" t="s">
        <v>211</v>
      </c>
      <c r="G424" s="91"/>
      <c r="H424" s="91"/>
      <c r="I424" s="91">
        <v>10000.0</v>
      </c>
      <c r="J424" s="25">
        <f t="shared" si="1"/>
        <v>32278</v>
      </c>
      <c r="K424" s="12" t="s">
        <v>212</v>
      </c>
    </row>
    <row r="425">
      <c r="B425" s="90">
        <v>45390.0</v>
      </c>
      <c r="C425" s="91" t="s">
        <v>16</v>
      </c>
      <c r="D425" s="91"/>
      <c r="E425" s="91">
        <v>210.0</v>
      </c>
      <c r="F425" s="91" t="s">
        <v>211</v>
      </c>
      <c r="G425" s="91"/>
      <c r="H425" s="91"/>
      <c r="I425" s="91">
        <v>10000.0</v>
      </c>
      <c r="J425" s="25">
        <f t="shared" si="1"/>
        <v>22278</v>
      </c>
      <c r="K425" s="12" t="s">
        <v>212</v>
      </c>
    </row>
    <row r="426">
      <c r="B426" s="89">
        <v>45391.0</v>
      </c>
      <c r="C426" s="25" t="s">
        <v>15</v>
      </c>
      <c r="D426" s="25"/>
      <c r="E426" s="25">
        <v>211.0</v>
      </c>
      <c r="F426" s="25" t="s">
        <v>161</v>
      </c>
      <c r="G426" s="25"/>
      <c r="H426" s="25">
        <v>3000.0</v>
      </c>
      <c r="I426" s="25"/>
      <c r="J426" s="25">
        <f t="shared" si="1"/>
        <v>25278</v>
      </c>
      <c r="K426" s="12" t="s">
        <v>49</v>
      </c>
    </row>
    <row r="427">
      <c r="B427" s="89">
        <v>45392.0</v>
      </c>
      <c r="C427" s="25" t="s">
        <v>15</v>
      </c>
      <c r="D427" s="25"/>
      <c r="E427" s="25">
        <v>212.0</v>
      </c>
      <c r="F427" s="25" t="s">
        <v>161</v>
      </c>
      <c r="G427" s="25"/>
      <c r="H427" s="25">
        <v>1800.0</v>
      </c>
      <c r="I427" s="25"/>
      <c r="J427" s="25">
        <f t="shared" si="1"/>
        <v>27078</v>
      </c>
      <c r="K427" s="12" t="s">
        <v>49</v>
      </c>
    </row>
    <row r="428">
      <c r="B428" s="89">
        <v>45393.0</v>
      </c>
      <c r="C428" s="25" t="s">
        <v>15</v>
      </c>
      <c r="D428" s="25"/>
      <c r="E428" s="25">
        <v>213.0</v>
      </c>
      <c r="F428" s="25" t="s">
        <v>161</v>
      </c>
      <c r="G428" s="25"/>
      <c r="H428" s="25">
        <v>2000.0</v>
      </c>
      <c r="I428" s="25"/>
      <c r="J428" s="25">
        <f t="shared" si="1"/>
        <v>29078</v>
      </c>
      <c r="K428" s="12" t="s">
        <v>49</v>
      </c>
    </row>
    <row r="429">
      <c r="B429" s="90">
        <v>45393.0</v>
      </c>
      <c r="C429" s="91" t="s">
        <v>16</v>
      </c>
      <c r="D429" s="91"/>
      <c r="E429" s="91">
        <v>214.0</v>
      </c>
      <c r="F429" s="91" t="s">
        <v>211</v>
      </c>
      <c r="G429" s="91"/>
      <c r="H429" s="91"/>
      <c r="I429" s="91">
        <v>10000.0</v>
      </c>
      <c r="J429" s="25">
        <f t="shared" si="1"/>
        <v>19078</v>
      </c>
      <c r="K429" s="12" t="s">
        <v>212</v>
      </c>
    </row>
    <row r="430">
      <c r="B430" s="90">
        <v>45393.0</v>
      </c>
      <c r="C430" s="91" t="s">
        <v>16</v>
      </c>
      <c r="D430" s="91"/>
      <c r="E430" s="91">
        <v>205.0</v>
      </c>
      <c r="F430" s="91" t="s">
        <v>213</v>
      </c>
      <c r="G430" s="91"/>
      <c r="H430" s="91"/>
      <c r="I430" s="91">
        <v>5000.0</v>
      </c>
      <c r="J430" s="25">
        <f t="shared" si="1"/>
        <v>14078</v>
      </c>
      <c r="K430" s="12" t="s">
        <v>201</v>
      </c>
    </row>
    <row r="431">
      <c r="B431" s="89">
        <v>45394.0</v>
      </c>
      <c r="C431" s="25" t="s">
        <v>15</v>
      </c>
      <c r="D431" s="25"/>
      <c r="E431" s="25">
        <v>216.0</v>
      </c>
      <c r="F431" s="25" t="s">
        <v>161</v>
      </c>
      <c r="G431" s="25"/>
      <c r="H431" s="25">
        <v>800.0</v>
      </c>
      <c r="I431" s="25"/>
      <c r="J431" s="25">
        <f t="shared" si="1"/>
        <v>14878</v>
      </c>
      <c r="K431" s="12" t="s">
        <v>49</v>
      </c>
    </row>
    <row r="432">
      <c r="B432" s="90">
        <v>45394.0</v>
      </c>
      <c r="C432" s="91" t="s">
        <v>16</v>
      </c>
      <c r="D432" s="91"/>
      <c r="E432" s="91" t="s">
        <v>53</v>
      </c>
      <c r="F432" s="91" t="s">
        <v>120</v>
      </c>
      <c r="G432" s="91"/>
      <c r="H432" s="91"/>
      <c r="I432" s="91">
        <v>1050.0</v>
      </c>
      <c r="J432" s="25">
        <f t="shared" si="1"/>
        <v>13828</v>
      </c>
      <c r="K432" s="12"/>
      <c r="O432" s="12" t="s">
        <v>151</v>
      </c>
    </row>
    <row r="433">
      <c r="B433" s="89">
        <v>45395.0</v>
      </c>
      <c r="C433" s="25" t="s">
        <v>15</v>
      </c>
      <c r="D433" s="25"/>
      <c r="E433" s="25">
        <v>217.0</v>
      </c>
      <c r="F433" s="25" t="s">
        <v>157</v>
      </c>
      <c r="G433" s="25"/>
      <c r="H433" s="25">
        <v>40370.0</v>
      </c>
      <c r="I433" s="25"/>
      <c r="J433" s="25">
        <f t="shared" si="1"/>
        <v>54198</v>
      </c>
      <c r="K433" s="12" t="s">
        <v>52</v>
      </c>
    </row>
    <row r="434">
      <c r="B434" s="89">
        <v>45397.0</v>
      </c>
      <c r="C434" s="25" t="s">
        <v>15</v>
      </c>
      <c r="D434" s="25"/>
      <c r="E434" s="25">
        <v>218.0</v>
      </c>
      <c r="F434" s="25" t="s">
        <v>161</v>
      </c>
      <c r="G434" s="25"/>
      <c r="H434" s="25">
        <v>1000.0</v>
      </c>
      <c r="I434" s="25"/>
      <c r="J434" s="25">
        <f t="shared" si="1"/>
        <v>55198</v>
      </c>
      <c r="K434" s="12" t="s">
        <v>49</v>
      </c>
    </row>
    <row r="435">
      <c r="B435" s="90">
        <v>45397.0</v>
      </c>
      <c r="C435" s="91" t="s">
        <v>16</v>
      </c>
      <c r="D435" s="91"/>
      <c r="E435" s="91" t="s">
        <v>53</v>
      </c>
      <c r="F435" s="91" t="s">
        <v>120</v>
      </c>
      <c r="G435" s="91"/>
      <c r="H435" s="91"/>
      <c r="I435" s="91">
        <v>1200.0</v>
      </c>
      <c r="J435" s="25">
        <f t="shared" si="1"/>
        <v>53998</v>
      </c>
    </row>
    <row r="436">
      <c r="B436" s="90">
        <v>45398.0</v>
      </c>
      <c r="C436" s="91" t="s">
        <v>16</v>
      </c>
      <c r="D436" s="91"/>
      <c r="E436" s="91" t="s">
        <v>53</v>
      </c>
      <c r="F436" s="91" t="s">
        <v>120</v>
      </c>
      <c r="G436" s="91"/>
      <c r="H436" s="91"/>
      <c r="I436" s="91">
        <v>450.0</v>
      </c>
      <c r="J436" s="25">
        <f t="shared" si="1"/>
        <v>53548</v>
      </c>
    </row>
    <row r="437">
      <c r="B437" s="90">
        <v>45398.0</v>
      </c>
      <c r="C437" s="91" t="s">
        <v>16</v>
      </c>
      <c r="D437" s="91"/>
      <c r="E437" s="91" t="s">
        <v>53</v>
      </c>
      <c r="F437" s="91" t="s">
        <v>120</v>
      </c>
      <c r="G437" s="91"/>
      <c r="H437" s="91"/>
      <c r="I437" s="91">
        <v>900.0</v>
      </c>
      <c r="J437" s="25">
        <f t="shared" si="1"/>
        <v>52648</v>
      </c>
    </row>
    <row r="438">
      <c r="B438" s="89">
        <v>45399.0</v>
      </c>
      <c r="C438" s="25" t="s">
        <v>15</v>
      </c>
      <c r="D438" s="25"/>
      <c r="E438" s="25">
        <v>219.0</v>
      </c>
      <c r="F438" s="25" t="s">
        <v>161</v>
      </c>
      <c r="G438" s="25"/>
      <c r="H438" s="25">
        <v>2000.0</v>
      </c>
      <c r="I438" s="25"/>
      <c r="J438" s="25">
        <f t="shared" si="1"/>
        <v>54648</v>
      </c>
      <c r="K438" s="12" t="s">
        <v>49</v>
      </c>
    </row>
    <row r="439">
      <c r="B439" s="89">
        <v>45399.0</v>
      </c>
      <c r="C439" s="25" t="s">
        <v>15</v>
      </c>
      <c r="D439" s="25"/>
      <c r="E439" s="25">
        <v>220.0</v>
      </c>
      <c r="F439" s="25" t="s">
        <v>157</v>
      </c>
      <c r="G439" s="25"/>
      <c r="H439" s="25">
        <v>40898.0</v>
      </c>
      <c r="I439" s="25"/>
      <c r="J439" s="25">
        <f t="shared" si="1"/>
        <v>95546</v>
      </c>
      <c r="K439" s="12" t="s">
        <v>214</v>
      </c>
    </row>
    <row r="440">
      <c r="B440" s="90">
        <v>45400.0</v>
      </c>
      <c r="C440" s="91" t="s">
        <v>16</v>
      </c>
      <c r="D440" s="91"/>
      <c r="E440" s="91" t="s">
        <v>53</v>
      </c>
      <c r="F440" s="91" t="s">
        <v>120</v>
      </c>
      <c r="G440" s="25"/>
      <c r="H440" s="25"/>
      <c r="I440" s="91">
        <v>550.0</v>
      </c>
      <c r="J440" s="25">
        <f t="shared" si="1"/>
        <v>94996</v>
      </c>
    </row>
    <row r="441">
      <c r="B441" s="89">
        <v>45400.0</v>
      </c>
      <c r="C441" s="25" t="s">
        <v>15</v>
      </c>
      <c r="D441" s="25"/>
      <c r="E441" s="25">
        <v>221.0</v>
      </c>
      <c r="F441" s="25" t="s">
        <v>160</v>
      </c>
      <c r="G441" s="25"/>
      <c r="H441" s="25">
        <v>1900.0</v>
      </c>
      <c r="I441" s="25"/>
      <c r="J441" s="25">
        <f t="shared" si="1"/>
        <v>96896</v>
      </c>
      <c r="K441" s="12" t="s">
        <v>49</v>
      </c>
    </row>
    <row r="442">
      <c r="B442" s="90">
        <v>45400.0</v>
      </c>
      <c r="C442" s="91" t="s">
        <v>16</v>
      </c>
      <c r="D442" s="91"/>
      <c r="E442" s="91">
        <v>222.0</v>
      </c>
      <c r="F442" s="91" t="s">
        <v>215</v>
      </c>
      <c r="G442" s="91"/>
      <c r="H442" s="91"/>
      <c r="I442" s="91">
        <v>7900.0</v>
      </c>
      <c r="J442" s="25">
        <f t="shared" si="1"/>
        <v>88996</v>
      </c>
      <c r="K442" s="12" t="s">
        <v>36</v>
      </c>
    </row>
    <row r="443">
      <c r="B443" s="89">
        <v>45402.0</v>
      </c>
      <c r="C443" s="25" t="s">
        <v>15</v>
      </c>
      <c r="D443" s="25"/>
      <c r="E443" s="25">
        <v>223.0</v>
      </c>
      <c r="F443" s="25" t="s">
        <v>216</v>
      </c>
      <c r="G443" s="25"/>
      <c r="H443" s="25">
        <v>2600.0</v>
      </c>
      <c r="I443" s="25"/>
      <c r="J443" s="25">
        <f t="shared" si="1"/>
        <v>91596</v>
      </c>
      <c r="K443" s="12" t="s">
        <v>49</v>
      </c>
    </row>
    <row r="444">
      <c r="B444" s="90">
        <v>45405.0</v>
      </c>
      <c r="C444" s="91" t="s">
        <v>16</v>
      </c>
      <c r="D444" s="91"/>
      <c r="E444" s="91">
        <v>224.0</v>
      </c>
      <c r="F444" s="110" t="s">
        <v>47</v>
      </c>
      <c r="G444" s="25"/>
      <c r="H444" s="25"/>
      <c r="I444" s="91">
        <v>3000.0</v>
      </c>
      <c r="J444" s="25">
        <f t="shared" si="1"/>
        <v>88596</v>
      </c>
      <c r="K444" s="12" t="s">
        <v>217</v>
      </c>
    </row>
    <row r="445">
      <c r="B445" s="89">
        <v>45406.0</v>
      </c>
      <c r="C445" s="25" t="s">
        <v>15</v>
      </c>
      <c r="D445" s="25"/>
      <c r="E445" s="25">
        <v>225.0</v>
      </c>
      <c r="F445" s="25" t="s">
        <v>216</v>
      </c>
      <c r="G445" s="25"/>
      <c r="H445" s="25">
        <v>2000.0</v>
      </c>
      <c r="I445" s="25"/>
      <c r="J445" s="25">
        <f t="shared" si="1"/>
        <v>90596</v>
      </c>
      <c r="K445" s="12" t="s">
        <v>49</v>
      </c>
    </row>
    <row r="446">
      <c r="B446" s="89">
        <v>45407.0</v>
      </c>
      <c r="C446" s="25" t="s">
        <v>15</v>
      </c>
      <c r="D446" s="25"/>
      <c r="E446" s="25">
        <v>226.0</v>
      </c>
      <c r="F446" s="25" t="s">
        <v>216</v>
      </c>
      <c r="G446" s="25"/>
      <c r="H446" s="25">
        <v>3300.0</v>
      </c>
      <c r="I446" s="25"/>
      <c r="J446" s="25">
        <f t="shared" si="1"/>
        <v>93896</v>
      </c>
      <c r="K446" s="12" t="s">
        <v>49</v>
      </c>
    </row>
    <row r="447">
      <c r="B447" s="90">
        <v>45408.0</v>
      </c>
      <c r="C447" s="91" t="s">
        <v>16</v>
      </c>
      <c r="D447" s="91"/>
      <c r="E447" s="91">
        <v>227.0</v>
      </c>
      <c r="F447" s="110" t="s">
        <v>47</v>
      </c>
      <c r="G447" s="91"/>
      <c r="H447" s="91"/>
      <c r="I447" s="91">
        <v>3000.0</v>
      </c>
      <c r="J447" s="25">
        <f t="shared" si="1"/>
        <v>90896</v>
      </c>
      <c r="K447" s="12" t="s">
        <v>218</v>
      </c>
    </row>
    <row r="448">
      <c r="B448" s="89">
        <v>45408.0</v>
      </c>
      <c r="C448" s="25" t="s">
        <v>15</v>
      </c>
      <c r="D448" s="25"/>
      <c r="E448" s="25">
        <v>228.0</v>
      </c>
      <c r="F448" s="25" t="s">
        <v>157</v>
      </c>
      <c r="G448" s="25"/>
      <c r="H448" s="25">
        <v>44033.0</v>
      </c>
      <c r="I448" s="25"/>
      <c r="J448" s="25">
        <f t="shared" si="1"/>
        <v>134929</v>
      </c>
      <c r="K448" s="12" t="s">
        <v>201</v>
      </c>
    </row>
    <row r="449">
      <c r="A449" s="117"/>
      <c r="B449" s="90">
        <v>45412.0</v>
      </c>
      <c r="C449" s="91" t="s">
        <v>16</v>
      </c>
      <c r="D449" s="91"/>
      <c r="E449" s="91" t="s">
        <v>53</v>
      </c>
      <c r="F449" s="91" t="s">
        <v>120</v>
      </c>
      <c r="G449" s="91"/>
      <c r="H449" s="91"/>
      <c r="I449" s="91">
        <v>1000.0</v>
      </c>
      <c r="J449" s="25">
        <f t="shared" si="1"/>
        <v>133929</v>
      </c>
    </row>
    <row r="450">
      <c r="B450" s="90">
        <v>45413.0</v>
      </c>
      <c r="C450" s="91" t="s">
        <v>16</v>
      </c>
      <c r="D450" s="91"/>
      <c r="E450" s="91" t="s">
        <v>53</v>
      </c>
      <c r="F450" s="91" t="s">
        <v>120</v>
      </c>
      <c r="G450" s="91"/>
      <c r="H450" s="91"/>
      <c r="I450" s="91">
        <v>600.0</v>
      </c>
      <c r="J450" s="25">
        <f t="shared" si="1"/>
        <v>133329</v>
      </c>
    </row>
    <row r="451">
      <c r="B451" s="90">
        <v>45414.0</v>
      </c>
      <c r="C451" s="91" t="s">
        <v>16</v>
      </c>
      <c r="D451" s="91"/>
      <c r="E451" s="91" t="s">
        <v>53</v>
      </c>
      <c r="F451" s="91" t="s">
        <v>120</v>
      </c>
      <c r="G451" s="91"/>
      <c r="H451" s="91"/>
      <c r="I451" s="91">
        <v>1000.0</v>
      </c>
      <c r="J451" s="25">
        <f t="shared" si="1"/>
        <v>132329</v>
      </c>
    </row>
    <row r="452">
      <c r="B452" s="89">
        <v>45415.0</v>
      </c>
      <c r="C452" s="25" t="s">
        <v>15</v>
      </c>
      <c r="D452" s="25"/>
      <c r="E452" s="25">
        <v>231.0</v>
      </c>
      <c r="F452" s="25" t="s">
        <v>216</v>
      </c>
      <c r="G452" s="25"/>
      <c r="H452" s="25">
        <v>3700.0</v>
      </c>
      <c r="I452" s="25"/>
      <c r="J452" s="25">
        <f t="shared" si="1"/>
        <v>136029</v>
      </c>
      <c r="K452" s="12" t="s">
        <v>49</v>
      </c>
    </row>
    <row r="453">
      <c r="B453" s="89">
        <v>45415.0</v>
      </c>
      <c r="C453" s="25" t="s">
        <v>15</v>
      </c>
      <c r="D453" s="25"/>
      <c r="E453" s="25">
        <v>232.0</v>
      </c>
      <c r="F453" s="25" t="s">
        <v>216</v>
      </c>
      <c r="G453" s="25"/>
      <c r="H453" s="25">
        <v>2300.0</v>
      </c>
      <c r="I453" s="25"/>
      <c r="J453" s="25">
        <f t="shared" si="1"/>
        <v>138329</v>
      </c>
      <c r="K453" s="12" t="s">
        <v>49</v>
      </c>
    </row>
    <row r="454">
      <c r="B454" s="90">
        <v>45415.0</v>
      </c>
      <c r="C454" s="91" t="s">
        <v>16</v>
      </c>
      <c r="D454" s="91"/>
      <c r="E454" s="91" t="s">
        <v>53</v>
      </c>
      <c r="F454" s="91" t="s">
        <v>120</v>
      </c>
      <c r="G454" s="91"/>
      <c r="H454" s="91"/>
      <c r="I454" s="91">
        <v>850.0</v>
      </c>
      <c r="J454" s="25">
        <f t="shared" si="1"/>
        <v>137479</v>
      </c>
    </row>
    <row r="455">
      <c r="B455" s="90">
        <v>45416.0</v>
      </c>
      <c r="C455" s="91" t="s">
        <v>16</v>
      </c>
      <c r="D455" s="91"/>
      <c r="E455" s="91" t="s">
        <v>53</v>
      </c>
      <c r="F455" s="91" t="s">
        <v>120</v>
      </c>
      <c r="G455" s="91"/>
      <c r="H455" s="91"/>
      <c r="I455" s="91">
        <v>480.0</v>
      </c>
      <c r="J455" s="25">
        <f t="shared" si="1"/>
        <v>136999</v>
      </c>
    </row>
    <row r="456">
      <c r="B456" s="90">
        <v>45416.0</v>
      </c>
      <c r="C456" s="91" t="s">
        <v>16</v>
      </c>
      <c r="D456" s="91"/>
      <c r="E456" s="91">
        <v>233.0</v>
      </c>
      <c r="F456" s="91" t="s">
        <v>219</v>
      </c>
      <c r="G456" s="91"/>
      <c r="H456" s="91"/>
      <c r="I456" s="91">
        <v>8899.0</v>
      </c>
      <c r="J456" s="25">
        <f t="shared" si="1"/>
        <v>128100</v>
      </c>
    </row>
    <row r="457">
      <c r="B457" s="89">
        <v>45418.0</v>
      </c>
      <c r="C457" s="25" t="s">
        <v>15</v>
      </c>
      <c r="D457" s="25"/>
      <c r="E457" s="25">
        <v>234.0</v>
      </c>
      <c r="F457" s="25" t="s">
        <v>220</v>
      </c>
      <c r="G457" s="25"/>
      <c r="H457" s="25">
        <v>1300.0</v>
      </c>
      <c r="I457" s="25"/>
      <c r="J457" s="25">
        <f t="shared" si="1"/>
        <v>129400</v>
      </c>
      <c r="K457" s="12" t="s">
        <v>49</v>
      </c>
    </row>
    <row r="458" ht="15.0" customHeight="1">
      <c r="B458" s="89">
        <v>45419.0</v>
      </c>
      <c r="C458" s="25" t="s">
        <v>15</v>
      </c>
      <c r="D458" s="25"/>
      <c r="E458" s="25">
        <v>235.0</v>
      </c>
      <c r="F458" s="25" t="s">
        <v>220</v>
      </c>
      <c r="G458" s="25"/>
      <c r="H458" s="25">
        <v>1800.0</v>
      </c>
      <c r="I458" s="25"/>
      <c r="J458" s="25">
        <f t="shared" si="1"/>
        <v>131200</v>
      </c>
      <c r="K458" s="12" t="s">
        <v>49</v>
      </c>
    </row>
    <row r="459">
      <c r="B459" s="89">
        <v>45419.0</v>
      </c>
      <c r="C459" s="25" t="s">
        <v>15</v>
      </c>
      <c r="D459" s="25"/>
      <c r="E459" s="25">
        <v>236.0</v>
      </c>
      <c r="F459" s="25" t="s">
        <v>221</v>
      </c>
      <c r="G459" s="25"/>
      <c r="H459" s="25">
        <v>40640.0</v>
      </c>
      <c r="I459" s="25"/>
      <c r="J459" s="25">
        <f t="shared" si="1"/>
        <v>171840</v>
      </c>
      <c r="K459" s="12" t="s">
        <v>201</v>
      </c>
    </row>
    <row r="460">
      <c r="B460" s="89">
        <v>45420.0</v>
      </c>
      <c r="C460" s="25" t="s">
        <v>15</v>
      </c>
      <c r="D460" s="25"/>
      <c r="E460" s="25">
        <v>237.0</v>
      </c>
      <c r="F460" s="25" t="s">
        <v>220</v>
      </c>
      <c r="G460" s="25"/>
      <c r="H460" s="25">
        <v>1100.0</v>
      </c>
      <c r="I460" s="25"/>
      <c r="J460" s="25">
        <f t="shared" si="1"/>
        <v>172940</v>
      </c>
      <c r="K460" s="12" t="s">
        <v>49</v>
      </c>
    </row>
    <row r="461">
      <c r="B461" s="90">
        <v>45420.0</v>
      </c>
      <c r="C461" s="91" t="s">
        <v>16</v>
      </c>
      <c r="D461" s="91"/>
      <c r="E461" s="91" t="s">
        <v>53</v>
      </c>
      <c r="F461" s="91" t="s">
        <v>222</v>
      </c>
      <c r="G461" s="91"/>
      <c r="H461" s="91"/>
      <c r="I461" s="91">
        <v>20000.0</v>
      </c>
      <c r="J461" s="25">
        <f t="shared" si="1"/>
        <v>152940</v>
      </c>
    </row>
    <row r="462">
      <c r="B462" s="89">
        <v>45421.0</v>
      </c>
      <c r="C462" s="25" t="s">
        <v>15</v>
      </c>
      <c r="D462" s="25"/>
      <c r="E462" s="25">
        <v>239.0</v>
      </c>
      <c r="F462" s="25" t="s">
        <v>220</v>
      </c>
      <c r="G462" s="25"/>
      <c r="H462" s="25">
        <v>3700.0</v>
      </c>
      <c r="I462" s="25"/>
      <c r="J462" s="25">
        <f t="shared" si="1"/>
        <v>156640</v>
      </c>
      <c r="K462" s="12" t="s">
        <v>49</v>
      </c>
    </row>
    <row r="463">
      <c r="B463" s="89">
        <v>45422.0</v>
      </c>
      <c r="C463" s="25" t="s">
        <v>15</v>
      </c>
      <c r="D463" s="25"/>
      <c r="E463" s="25">
        <v>240.0</v>
      </c>
      <c r="F463" s="25" t="s">
        <v>220</v>
      </c>
      <c r="G463" s="25"/>
      <c r="H463" s="25">
        <v>1000.0</v>
      </c>
      <c r="I463" s="25"/>
      <c r="J463" s="25">
        <f t="shared" si="1"/>
        <v>157640</v>
      </c>
      <c r="K463" s="12" t="s">
        <v>49</v>
      </c>
    </row>
    <row r="464">
      <c r="B464" s="89">
        <v>45424.0</v>
      </c>
      <c r="C464" s="25" t="s">
        <v>15</v>
      </c>
      <c r="D464" s="25"/>
      <c r="E464" s="25">
        <v>241.0</v>
      </c>
      <c r="F464" s="25" t="s">
        <v>139</v>
      </c>
      <c r="G464" s="25"/>
      <c r="H464" s="25">
        <v>42707.0</v>
      </c>
      <c r="I464" s="25"/>
      <c r="J464" s="25">
        <f t="shared" si="1"/>
        <v>200347</v>
      </c>
      <c r="K464" s="12" t="s">
        <v>52</v>
      </c>
    </row>
    <row r="465">
      <c r="B465" s="89">
        <v>45425.0</v>
      </c>
      <c r="C465" s="25" t="s">
        <v>15</v>
      </c>
      <c r="D465" s="25"/>
      <c r="E465" s="25">
        <v>242.0</v>
      </c>
      <c r="F465" s="25" t="s">
        <v>220</v>
      </c>
      <c r="G465" s="25"/>
      <c r="H465" s="25">
        <v>2000.0</v>
      </c>
      <c r="I465" s="25"/>
      <c r="J465" s="25">
        <f t="shared" si="1"/>
        <v>202347</v>
      </c>
      <c r="K465" s="12" t="s">
        <v>49</v>
      </c>
    </row>
    <row r="466">
      <c r="B466" s="89">
        <v>45426.0</v>
      </c>
      <c r="C466" s="25" t="s">
        <v>15</v>
      </c>
      <c r="D466" s="25"/>
      <c r="E466" s="25">
        <v>243.0</v>
      </c>
      <c r="F466" s="25" t="s">
        <v>220</v>
      </c>
      <c r="G466" s="25"/>
      <c r="H466" s="25">
        <v>1800.0</v>
      </c>
      <c r="I466" s="25"/>
      <c r="J466" s="25">
        <f t="shared" si="1"/>
        <v>204147</v>
      </c>
      <c r="K466" s="12" t="s">
        <v>49</v>
      </c>
    </row>
    <row r="467">
      <c r="B467" s="90">
        <v>45429.0</v>
      </c>
      <c r="C467" s="91" t="s">
        <v>16</v>
      </c>
      <c r="D467" s="91"/>
      <c r="E467" s="91">
        <v>244.0</v>
      </c>
      <c r="F467" s="110" t="s">
        <v>47</v>
      </c>
      <c r="G467" s="91"/>
      <c r="H467" s="91"/>
      <c r="I467" s="91">
        <v>3000.0</v>
      </c>
      <c r="J467" s="25">
        <f t="shared" si="1"/>
        <v>201147</v>
      </c>
      <c r="K467" s="12" t="s">
        <v>223</v>
      </c>
    </row>
    <row r="468">
      <c r="B468" s="89">
        <v>45433.0</v>
      </c>
      <c r="C468" s="25" t="s">
        <v>15</v>
      </c>
      <c r="D468" s="25" t="s">
        <v>224</v>
      </c>
      <c r="E468" s="25">
        <v>245.0</v>
      </c>
      <c r="F468" s="25" t="s">
        <v>220</v>
      </c>
      <c r="G468" s="25"/>
      <c r="H468" s="25">
        <v>2300.0</v>
      </c>
      <c r="I468" s="91"/>
      <c r="J468" s="25">
        <f t="shared" si="1"/>
        <v>203447</v>
      </c>
      <c r="K468" s="12" t="s">
        <v>49</v>
      </c>
    </row>
    <row r="469">
      <c r="B469" s="90">
        <v>45434.0</v>
      </c>
      <c r="C469" s="91" t="s">
        <v>16</v>
      </c>
      <c r="D469" s="91"/>
      <c r="E469" s="91">
        <v>246.0</v>
      </c>
      <c r="F469" s="110" t="s">
        <v>47</v>
      </c>
      <c r="G469" s="91"/>
      <c r="H469" s="91"/>
      <c r="I469" s="91">
        <v>3000.0</v>
      </c>
      <c r="J469" s="25">
        <f t="shared" si="1"/>
        <v>200447</v>
      </c>
      <c r="K469" s="12" t="s">
        <v>225</v>
      </c>
    </row>
    <row r="470">
      <c r="B470" s="89">
        <v>45434.0</v>
      </c>
      <c r="C470" s="25" t="s">
        <v>15</v>
      </c>
      <c r="D470" s="25" t="s">
        <v>226</v>
      </c>
      <c r="E470" s="25">
        <v>247.0</v>
      </c>
      <c r="F470" s="25" t="s">
        <v>220</v>
      </c>
      <c r="G470" s="25"/>
      <c r="H470" s="25">
        <v>6000.0</v>
      </c>
      <c r="I470" s="25"/>
      <c r="J470" s="25">
        <f t="shared" si="1"/>
        <v>206447</v>
      </c>
      <c r="K470" s="12" t="s">
        <v>49</v>
      </c>
    </row>
    <row r="471">
      <c r="B471" s="89">
        <v>45437.0</v>
      </c>
      <c r="C471" s="25" t="s">
        <v>15</v>
      </c>
      <c r="D471" s="25"/>
      <c r="E471" s="25">
        <v>248.0</v>
      </c>
      <c r="F471" s="25" t="s">
        <v>220</v>
      </c>
      <c r="G471" s="25"/>
      <c r="H471" s="25">
        <v>1600.0</v>
      </c>
      <c r="I471" s="25"/>
      <c r="J471" s="25">
        <f t="shared" si="1"/>
        <v>208047</v>
      </c>
      <c r="K471" s="12" t="s">
        <v>49</v>
      </c>
    </row>
    <row r="472">
      <c r="B472" s="90">
        <v>45440.0</v>
      </c>
      <c r="C472" s="91" t="s">
        <v>16</v>
      </c>
      <c r="D472" s="91"/>
      <c r="E472" s="91">
        <v>249.0</v>
      </c>
      <c r="F472" s="91" t="s">
        <v>227</v>
      </c>
      <c r="G472" s="91"/>
      <c r="H472" s="91"/>
      <c r="I472" s="91">
        <v>45000.0</v>
      </c>
      <c r="J472" s="25">
        <f t="shared" si="1"/>
        <v>163047</v>
      </c>
      <c r="K472" s="12" t="s">
        <v>228</v>
      </c>
    </row>
    <row r="473">
      <c r="B473" s="89">
        <v>45441.0</v>
      </c>
      <c r="C473" s="25" t="s">
        <v>15</v>
      </c>
      <c r="D473" s="25"/>
      <c r="E473" s="25">
        <v>250.0</v>
      </c>
      <c r="F473" s="25" t="s">
        <v>157</v>
      </c>
      <c r="G473" s="25"/>
      <c r="H473" s="25">
        <v>43595.0</v>
      </c>
      <c r="I473" s="25"/>
      <c r="J473" s="25">
        <f t="shared" si="1"/>
        <v>206642</v>
      </c>
      <c r="K473" s="12" t="s">
        <v>201</v>
      </c>
    </row>
    <row r="474">
      <c r="B474" s="89">
        <v>45442.0</v>
      </c>
      <c r="C474" s="25" t="s">
        <v>15</v>
      </c>
      <c r="D474" s="25" t="s">
        <v>229</v>
      </c>
      <c r="E474" s="25">
        <v>251.0</v>
      </c>
      <c r="F474" s="25" t="s">
        <v>230</v>
      </c>
      <c r="G474" s="25"/>
      <c r="H474" s="25">
        <v>2000.0</v>
      </c>
      <c r="I474" s="25"/>
      <c r="J474" s="25">
        <f t="shared" si="1"/>
        <v>208642</v>
      </c>
      <c r="K474" s="12" t="s">
        <v>49</v>
      </c>
    </row>
    <row r="475">
      <c r="B475" s="90">
        <v>45442.0</v>
      </c>
      <c r="C475" s="91" t="s">
        <v>16</v>
      </c>
      <c r="D475" s="91"/>
      <c r="E475" s="91" t="s">
        <v>53</v>
      </c>
      <c r="F475" s="91" t="s">
        <v>231</v>
      </c>
      <c r="G475" s="91"/>
      <c r="H475" s="91"/>
      <c r="I475" s="91">
        <v>1800.0</v>
      </c>
      <c r="J475" s="25">
        <f t="shared" si="1"/>
        <v>206842</v>
      </c>
    </row>
    <row r="476">
      <c r="B476" s="90">
        <v>45442.0</v>
      </c>
      <c r="C476" s="91" t="s">
        <v>16</v>
      </c>
      <c r="D476" s="91"/>
      <c r="E476" s="91">
        <v>252.0</v>
      </c>
      <c r="F476" s="91" t="s">
        <v>232</v>
      </c>
      <c r="G476" s="91"/>
      <c r="H476" s="91"/>
      <c r="I476" s="91">
        <v>17000.0</v>
      </c>
      <c r="J476" s="25">
        <f t="shared" si="1"/>
        <v>189842</v>
      </c>
      <c r="K476" s="12" t="s">
        <v>201</v>
      </c>
    </row>
    <row r="477">
      <c r="B477" s="90">
        <v>45444.0</v>
      </c>
      <c r="C477" s="91" t="s">
        <v>16</v>
      </c>
      <c r="D477" s="91"/>
      <c r="E477" s="91" t="s">
        <v>53</v>
      </c>
      <c r="F477" s="91" t="s">
        <v>120</v>
      </c>
      <c r="G477" s="91"/>
      <c r="H477" s="91"/>
      <c r="I477" s="91">
        <v>550.0</v>
      </c>
      <c r="J477" s="25">
        <f t="shared" si="1"/>
        <v>189292</v>
      </c>
    </row>
    <row r="478">
      <c r="B478" s="90">
        <v>45444.0</v>
      </c>
      <c r="C478" s="91" t="s">
        <v>16</v>
      </c>
      <c r="D478" s="91"/>
      <c r="E478" s="91">
        <v>254.0</v>
      </c>
      <c r="F478" s="91" t="s">
        <v>233</v>
      </c>
      <c r="G478" s="91"/>
      <c r="H478" s="91"/>
      <c r="I478" s="91">
        <v>10870.0</v>
      </c>
      <c r="J478" s="25">
        <f t="shared" si="1"/>
        <v>178422</v>
      </c>
      <c r="K478" s="12"/>
    </row>
    <row r="479">
      <c r="B479" s="90">
        <v>45446.0</v>
      </c>
      <c r="C479" s="91" t="s">
        <v>16</v>
      </c>
      <c r="D479" s="91"/>
      <c r="E479" s="91">
        <v>255.0</v>
      </c>
      <c r="F479" s="91" t="s">
        <v>234</v>
      </c>
      <c r="G479" s="91"/>
      <c r="H479" s="91"/>
      <c r="I479" s="91">
        <v>6022.0</v>
      </c>
      <c r="J479" s="25">
        <f t="shared" si="1"/>
        <v>172400</v>
      </c>
      <c r="K479" s="12" t="s">
        <v>52</v>
      </c>
    </row>
    <row r="480">
      <c r="B480" s="90">
        <v>45447.0</v>
      </c>
      <c r="C480" s="91" t="s">
        <v>16</v>
      </c>
      <c r="D480" s="91"/>
      <c r="E480" s="91">
        <v>256.0</v>
      </c>
      <c r="F480" s="91" t="s">
        <v>235</v>
      </c>
      <c r="G480" s="91"/>
      <c r="H480" s="91"/>
      <c r="I480" s="91">
        <v>850.0</v>
      </c>
      <c r="J480" s="25">
        <f t="shared" si="1"/>
        <v>171550</v>
      </c>
    </row>
    <row r="481">
      <c r="B481" s="90">
        <v>45447.0</v>
      </c>
      <c r="C481" s="91" t="s">
        <v>16</v>
      </c>
      <c r="D481" s="91"/>
      <c r="E481" s="91" t="s">
        <v>53</v>
      </c>
      <c r="F481" s="91" t="s">
        <v>120</v>
      </c>
      <c r="G481" s="91"/>
      <c r="H481" s="91"/>
      <c r="I481" s="91">
        <v>850.0</v>
      </c>
      <c r="J481" s="25">
        <f t="shared" si="1"/>
        <v>170700</v>
      </c>
    </row>
    <row r="482">
      <c r="B482" s="90">
        <v>45447.0</v>
      </c>
      <c r="C482" s="91" t="s">
        <v>16</v>
      </c>
      <c r="D482" s="91"/>
      <c r="E482" s="91" t="s">
        <v>53</v>
      </c>
      <c r="F482" s="91" t="s">
        <v>120</v>
      </c>
      <c r="G482" s="91"/>
      <c r="H482" s="91"/>
      <c r="I482" s="91">
        <v>1050.0</v>
      </c>
      <c r="J482" s="25">
        <f t="shared" si="1"/>
        <v>169650</v>
      </c>
    </row>
    <row r="483">
      <c r="B483" s="90">
        <v>45448.0</v>
      </c>
      <c r="C483" s="91" t="s">
        <v>16</v>
      </c>
      <c r="D483" s="91"/>
      <c r="E483" s="91" t="s">
        <v>53</v>
      </c>
      <c r="F483" s="91" t="s">
        <v>120</v>
      </c>
      <c r="G483" s="91"/>
      <c r="H483" s="91"/>
      <c r="I483" s="91">
        <v>850.0</v>
      </c>
      <c r="J483" s="25">
        <f t="shared" si="1"/>
        <v>168800</v>
      </c>
    </row>
    <row r="484">
      <c r="B484" s="90">
        <v>45448.0</v>
      </c>
      <c r="C484" s="91" t="s">
        <v>16</v>
      </c>
      <c r="D484" s="91"/>
      <c r="E484" s="91">
        <v>258.0</v>
      </c>
      <c r="F484" s="91" t="s">
        <v>236</v>
      </c>
      <c r="G484" s="91"/>
      <c r="H484" s="91"/>
      <c r="I484" s="91">
        <v>22500.0</v>
      </c>
      <c r="J484" s="25">
        <f t="shared" si="1"/>
        <v>146300</v>
      </c>
      <c r="K484" s="12" t="s">
        <v>201</v>
      </c>
    </row>
    <row r="485">
      <c r="B485" s="90">
        <v>45448.0</v>
      </c>
      <c r="C485" s="25" t="s">
        <v>15</v>
      </c>
      <c r="D485" s="25" t="s">
        <v>237</v>
      </c>
      <c r="E485" s="25">
        <v>259.0</v>
      </c>
      <c r="F485" s="25" t="s">
        <v>220</v>
      </c>
      <c r="G485" s="25"/>
      <c r="H485" s="25">
        <v>1400.0</v>
      </c>
      <c r="I485" s="91"/>
      <c r="J485" s="25">
        <f t="shared" si="1"/>
        <v>147700</v>
      </c>
      <c r="K485" s="12" t="s">
        <v>49</v>
      </c>
    </row>
    <row r="486">
      <c r="B486" s="90">
        <v>45449.0</v>
      </c>
      <c r="C486" s="91" t="s">
        <v>16</v>
      </c>
      <c r="D486" s="91"/>
      <c r="E486" s="91" t="s">
        <v>53</v>
      </c>
      <c r="F486" s="91" t="s">
        <v>120</v>
      </c>
      <c r="G486" s="91"/>
      <c r="H486" s="91"/>
      <c r="I486" s="91">
        <v>500.0</v>
      </c>
      <c r="J486" s="25">
        <f t="shared" si="1"/>
        <v>147200</v>
      </c>
    </row>
    <row r="487">
      <c r="B487" s="89">
        <v>45449.0</v>
      </c>
      <c r="C487" s="25" t="s">
        <v>15</v>
      </c>
      <c r="D487" s="25"/>
      <c r="E487" s="25">
        <v>260.0</v>
      </c>
      <c r="F487" s="25" t="s">
        <v>238</v>
      </c>
      <c r="G487" s="25"/>
      <c r="H487" s="25">
        <v>40090.0</v>
      </c>
      <c r="I487" s="91"/>
      <c r="J487" s="25">
        <f t="shared" si="1"/>
        <v>187290</v>
      </c>
      <c r="K487" s="12" t="s">
        <v>52</v>
      </c>
    </row>
    <row r="488">
      <c r="B488" s="89">
        <v>45450.0</v>
      </c>
      <c r="C488" s="25" t="s">
        <v>15</v>
      </c>
      <c r="D488" s="25" t="s">
        <v>239</v>
      </c>
      <c r="E488" s="25">
        <v>261.0</v>
      </c>
      <c r="F488" s="25" t="s">
        <v>220</v>
      </c>
      <c r="G488" s="25"/>
      <c r="H488" s="25">
        <v>1000.0</v>
      </c>
      <c r="I488" s="25"/>
      <c r="J488" s="25">
        <f t="shared" si="1"/>
        <v>188290</v>
      </c>
    </row>
    <row r="489">
      <c r="B489" s="90">
        <v>45450.0</v>
      </c>
      <c r="C489" s="91" t="s">
        <v>16</v>
      </c>
      <c r="D489" s="91"/>
      <c r="E489" s="91" t="s">
        <v>53</v>
      </c>
      <c r="F489" s="91" t="s">
        <v>240</v>
      </c>
      <c r="G489" s="91"/>
      <c r="H489" s="91"/>
      <c r="I489" s="91">
        <v>500.0</v>
      </c>
      <c r="J489" s="25">
        <f t="shared" si="1"/>
        <v>187790</v>
      </c>
    </row>
    <row r="490">
      <c r="B490" s="90">
        <v>45450.0</v>
      </c>
      <c r="C490" s="91" t="s">
        <v>16</v>
      </c>
      <c r="D490" s="91"/>
      <c r="E490" s="91">
        <v>262.0</v>
      </c>
      <c r="F490" s="91" t="s">
        <v>241</v>
      </c>
      <c r="G490" s="91"/>
      <c r="H490" s="91"/>
      <c r="I490" s="91">
        <v>7246.0</v>
      </c>
      <c r="J490" s="25">
        <f t="shared" si="1"/>
        <v>180544</v>
      </c>
    </row>
    <row r="491">
      <c r="B491" s="89">
        <v>45451.0</v>
      </c>
      <c r="C491" s="25" t="s">
        <v>15</v>
      </c>
      <c r="D491" s="25" t="s">
        <v>242</v>
      </c>
      <c r="E491" s="25">
        <v>263.0</v>
      </c>
      <c r="F491" s="25" t="s">
        <v>220</v>
      </c>
      <c r="G491" s="25"/>
      <c r="H491" s="25">
        <v>2000.0</v>
      </c>
      <c r="I491" s="25"/>
      <c r="J491" s="25">
        <f t="shared" si="1"/>
        <v>182544</v>
      </c>
      <c r="K491" s="12" t="s">
        <v>49</v>
      </c>
    </row>
    <row r="492">
      <c r="B492" s="90">
        <v>45451.0</v>
      </c>
      <c r="C492" s="91" t="s">
        <v>16</v>
      </c>
      <c r="D492" s="91"/>
      <c r="E492" s="91" t="s">
        <v>53</v>
      </c>
      <c r="F492" s="91" t="s">
        <v>240</v>
      </c>
      <c r="G492" s="91"/>
      <c r="H492" s="91"/>
      <c r="I492" s="91">
        <v>500.0</v>
      </c>
      <c r="J492" s="25">
        <f t="shared" si="1"/>
        <v>182044</v>
      </c>
    </row>
    <row r="493">
      <c r="B493" s="90">
        <v>45451.0</v>
      </c>
      <c r="C493" s="91" t="s">
        <v>16</v>
      </c>
      <c r="D493" s="91"/>
      <c r="E493" s="91">
        <v>264.0</v>
      </c>
      <c r="F493" s="91" t="s">
        <v>243</v>
      </c>
      <c r="G493" s="91"/>
      <c r="H493" s="91"/>
      <c r="I493" s="91">
        <v>42229.0</v>
      </c>
      <c r="J493" s="25">
        <f t="shared" si="1"/>
        <v>139815</v>
      </c>
      <c r="K493" s="12" t="s">
        <v>244</v>
      </c>
    </row>
    <row r="494">
      <c r="B494" s="90">
        <v>45452.0</v>
      </c>
      <c r="C494" s="91" t="s">
        <v>16</v>
      </c>
      <c r="D494" s="91"/>
      <c r="E494" s="91" t="s">
        <v>53</v>
      </c>
      <c r="F494" s="91" t="s">
        <v>240</v>
      </c>
      <c r="G494" s="91"/>
      <c r="H494" s="91"/>
      <c r="I494" s="91">
        <v>1300.0</v>
      </c>
      <c r="J494" s="25">
        <f t="shared" si="1"/>
        <v>138515</v>
      </c>
    </row>
    <row r="495">
      <c r="B495" s="90">
        <v>45454.0</v>
      </c>
      <c r="C495" s="91" t="s">
        <v>16</v>
      </c>
      <c r="D495" s="91"/>
      <c r="E495" s="91" t="s">
        <v>53</v>
      </c>
      <c r="F495" s="91" t="s">
        <v>120</v>
      </c>
      <c r="G495" s="91"/>
      <c r="H495" s="91"/>
      <c r="I495" s="91">
        <v>900.0</v>
      </c>
      <c r="J495" s="25">
        <f t="shared" si="1"/>
        <v>137615</v>
      </c>
    </row>
    <row r="496">
      <c r="B496" s="89">
        <v>45454.0</v>
      </c>
      <c r="C496" s="25" t="s">
        <v>15</v>
      </c>
      <c r="D496" s="25"/>
      <c r="E496" s="25">
        <v>266.0</v>
      </c>
      <c r="F496" s="25" t="s">
        <v>157</v>
      </c>
      <c r="G496" s="25"/>
      <c r="H496" s="25">
        <v>41416.0</v>
      </c>
      <c r="I496" s="25"/>
      <c r="J496" s="25">
        <f t="shared" si="1"/>
        <v>179031</v>
      </c>
    </row>
    <row r="497">
      <c r="B497" s="90">
        <v>45454.0</v>
      </c>
      <c r="C497" s="91" t="s">
        <v>16</v>
      </c>
      <c r="D497" s="91"/>
      <c r="E497" s="91" t="s">
        <v>53</v>
      </c>
      <c r="F497" s="91" t="s">
        <v>120</v>
      </c>
      <c r="G497" s="91"/>
      <c r="H497" s="91"/>
      <c r="I497" s="91">
        <v>750.0</v>
      </c>
      <c r="J497" s="25">
        <f t="shared" si="1"/>
        <v>178281</v>
      </c>
    </row>
    <row r="498">
      <c r="B498" s="89">
        <v>45455.0</v>
      </c>
      <c r="C498" s="25" t="s">
        <v>15</v>
      </c>
      <c r="D498" s="25" t="s">
        <v>245</v>
      </c>
      <c r="E498" s="25">
        <v>267.0</v>
      </c>
      <c r="F498" s="25" t="s">
        <v>220</v>
      </c>
      <c r="G498" s="25"/>
      <c r="H498" s="25">
        <v>600.0</v>
      </c>
      <c r="I498" s="25"/>
      <c r="J498" s="25">
        <f t="shared" si="1"/>
        <v>178881</v>
      </c>
      <c r="K498" s="12" t="s">
        <v>49</v>
      </c>
    </row>
    <row r="499">
      <c r="A499" s="12" t="s">
        <v>151</v>
      </c>
      <c r="B499" s="90">
        <v>45455.0</v>
      </c>
      <c r="C499" s="91" t="s">
        <v>16</v>
      </c>
      <c r="D499" s="91"/>
      <c r="E499" s="91" t="s">
        <v>53</v>
      </c>
      <c r="F499" s="91" t="s">
        <v>120</v>
      </c>
      <c r="G499" s="91"/>
      <c r="H499" s="91"/>
      <c r="I499" s="91">
        <v>750.0</v>
      </c>
      <c r="J499" s="25">
        <f t="shared" si="1"/>
        <v>178131</v>
      </c>
    </row>
    <row r="500">
      <c r="B500" s="90">
        <v>45455.0</v>
      </c>
      <c r="C500" s="91" t="s">
        <v>16</v>
      </c>
      <c r="D500" s="91"/>
      <c r="E500" s="91">
        <v>268.0</v>
      </c>
      <c r="F500" s="110" t="s">
        <v>47</v>
      </c>
      <c r="G500" s="91"/>
      <c r="H500" s="91"/>
      <c r="I500" s="91">
        <v>3000.0</v>
      </c>
      <c r="J500" s="25">
        <f t="shared" si="1"/>
        <v>175131</v>
      </c>
    </row>
    <row r="501">
      <c r="B501" s="90">
        <v>45455.0</v>
      </c>
      <c r="C501" s="91" t="s">
        <v>16</v>
      </c>
      <c r="D501" s="91"/>
      <c r="E501" s="91" t="s">
        <v>53</v>
      </c>
      <c r="F501" s="91" t="s">
        <v>120</v>
      </c>
      <c r="G501" s="91"/>
      <c r="H501" s="91"/>
      <c r="I501" s="91">
        <v>700.0</v>
      </c>
      <c r="J501" s="25">
        <f t="shared" si="1"/>
        <v>174431</v>
      </c>
      <c r="K501" s="12" t="s">
        <v>246</v>
      </c>
    </row>
    <row r="502">
      <c r="B502" s="90">
        <v>45457.0</v>
      </c>
      <c r="C502" s="91" t="s">
        <v>16</v>
      </c>
      <c r="D502" s="91"/>
      <c r="E502" s="91" t="s">
        <v>53</v>
      </c>
      <c r="F502" s="91" t="s">
        <v>120</v>
      </c>
      <c r="G502" s="91"/>
      <c r="H502" s="91"/>
      <c r="I502" s="91">
        <v>650.0</v>
      </c>
      <c r="J502" s="25">
        <f t="shared" si="1"/>
        <v>173781</v>
      </c>
      <c r="K502" s="12" t="s">
        <v>246</v>
      </c>
    </row>
    <row r="503">
      <c r="B503" s="90">
        <v>45457.0</v>
      </c>
      <c r="C503" s="91" t="s">
        <v>16</v>
      </c>
      <c r="D503" s="91"/>
      <c r="E503" s="91">
        <v>269.0</v>
      </c>
      <c r="F503" s="91" t="s">
        <v>247</v>
      </c>
      <c r="G503" s="91"/>
      <c r="H503" s="91"/>
      <c r="I503" s="91">
        <v>11474.0</v>
      </c>
      <c r="J503" s="25">
        <f t="shared" si="1"/>
        <v>162307</v>
      </c>
      <c r="K503" s="12" t="s">
        <v>36</v>
      </c>
    </row>
    <row r="504">
      <c r="B504" s="90">
        <v>45458.0</v>
      </c>
      <c r="C504" s="91" t="s">
        <v>16</v>
      </c>
      <c r="D504" s="91"/>
      <c r="E504" s="91" t="s">
        <v>53</v>
      </c>
      <c r="F504" s="91" t="s">
        <v>120</v>
      </c>
      <c r="G504" s="91"/>
      <c r="H504" s="91"/>
      <c r="I504" s="91">
        <v>700.0</v>
      </c>
      <c r="J504" s="25">
        <f t="shared" si="1"/>
        <v>161607</v>
      </c>
      <c r="K504" s="12" t="s">
        <v>246</v>
      </c>
    </row>
    <row r="505">
      <c r="B505" s="89">
        <v>45458.0</v>
      </c>
      <c r="C505" s="25" t="s">
        <v>15</v>
      </c>
      <c r="D505" s="25"/>
      <c r="E505" s="25">
        <v>270.0</v>
      </c>
      <c r="F505" s="118" t="s">
        <v>248</v>
      </c>
      <c r="G505" s="25"/>
      <c r="H505" s="25">
        <v>4500.0</v>
      </c>
      <c r="I505" s="25"/>
      <c r="J505" s="25">
        <f t="shared" si="1"/>
        <v>166107</v>
      </c>
      <c r="K505" s="12" t="s">
        <v>201</v>
      </c>
    </row>
    <row r="506" ht="15.75" customHeight="1">
      <c r="B506" s="90">
        <v>45458.0</v>
      </c>
      <c r="C506" s="91" t="s">
        <v>16</v>
      </c>
      <c r="D506" s="91"/>
      <c r="E506" s="91">
        <v>271.0</v>
      </c>
      <c r="F506" s="91" t="s">
        <v>249</v>
      </c>
      <c r="G506" s="91"/>
      <c r="H506" s="91"/>
      <c r="I506" s="91">
        <v>8398.0</v>
      </c>
      <c r="J506" s="25">
        <f t="shared" si="1"/>
        <v>157709</v>
      </c>
    </row>
    <row r="507">
      <c r="B507" s="89">
        <v>45459.0</v>
      </c>
      <c r="C507" s="25" t="s">
        <v>15</v>
      </c>
      <c r="D507" s="25"/>
      <c r="E507" s="25">
        <v>272.0</v>
      </c>
      <c r="F507" s="118" t="s">
        <v>250</v>
      </c>
      <c r="G507" s="25"/>
      <c r="H507" s="25">
        <v>43630.0</v>
      </c>
      <c r="I507" s="25"/>
      <c r="J507" s="25">
        <f t="shared" si="1"/>
        <v>201339</v>
      </c>
      <c r="K507" s="12" t="s">
        <v>52</v>
      </c>
    </row>
    <row r="508">
      <c r="B508" s="90">
        <v>45460.0</v>
      </c>
      <c r="C508" s="91" t="s">
        <v>16</v>
      </c>
      <c r="D508" s="91"/>
      <c r="E508" s="91">
        <v>273.0</v>
      </c>
      <c r="F508" s="110" t="s">
        <v>47</v>
      </c>
      <c r="G508" s="91"/>
      <c r="H508" s="91"/>
      <c r="I508" s="91">
        <v>3000.0</v>
      </c>
      <c r="J508" s="25">
        <f t="shared" si="1"/>
        <v>198339</v>
      </c>
      <c r="K508" s="12" t="s">
        <v>251</v>
      </c>
    </row>
    <row r="509">
      <c r="B509" s="89">
        <v>45461.0</v>
      </c>
      <c r="C509" s="25" t="s">
        <v>15</v>
      </c>
      <c r="D509" s="25" t="s">
        <v>252</v>
      </c>
      <c r="E509" s="25">
        <v>274.0</v>
      </c>
      <c r="F509" s="25" t="s">
        <v>220</v>
      </c>
      <c r="G509" s="25"/>
      <c r="H509" s="25">
        <v>700.0</v>
      </c>
      <c r="I509" s="25"/>
      <c r="J509" s="25">
        <f t="shared" si="1"/>
        <v>199039</v>
      </c>
      <c r="K509" s="12" t="s">
        <v>49</v>
      </c>
    </row>
    <row r="510">
      <c r="B510" s="89">
        <v>45462.0</v>
      </c>
      <c r="C510" s="25" t="s">
        <v>15</v>
      </c>
      <c r="D510" s="25" t="s">
        <v>253</v>
      </c>
      <c r="E510" s="25">
        <v>275.0</v>
      </c>
      <c r="F510" s="25" t="s">
        <v>220</v>
      </c>
      <c r="G510" s="25"/>
      <c r="H510" s="25">
        <v>3000.0</v>
      </c>
      <c r="I510" s="25"/>
      <c r="J510" s="25">
        <f t="shared" si="1"/>
        <v>202039</v>
      </c>
      <c r="K510" s="12" t="s">
        <v>49</v>
      </c>
    </row>
    <row r="511">
      <c r="B511" s="89">
        <v>45463.0</v>
      </c>
      <c r="C511" s="25" t="s">
        <v>15</v>
      </c>
      <c r="D511" s="25" t="s">
        <v>254</v>
      </c>
      <c r="E511" s="25">
        <v>276.0</v>
      </c>
      <c r="F511" s="25" t="s">
        <v>220</v>
      </c>
      <c r="G511" s="25"/>
      <c r="H511" s="25">
        <v>3700.0</v>
      </c>
      <c r="I511" s="25"/>
      <c r="J511" s="25">
        <f t="shared" si="1"/>
        <v>205739</v>
      </c>
      <c r="K511" s="12" t="s">
        <v>49</v>
      </c>
    </row>
    <row r="512">
      <c r="B512" s="90">
        <v>45463.0</v>
      </c>
      <c r="C512" s="91" t="s">
        <v>16</v>
      </c>
      <c r="D512" s="91"/>
      <c r="E512" s="91">
        <v>277.0</v>
      </c>
      <c r="F512" s="91" t="s">
        <v>255</v>
      </c>
      <c r="G512" s="91"/>
      <c r="H512" s="91"/>
      <c r="I512" s="91">
        <v>43655.0</v>
      </c>
      <c r="J512" s="25">
        <f t="shared" si="1"/>
        <v>162084</v>
      </c>
      <c r="K512" s="12" t="s">
        <v>256</v>
      </c>
    </row>
    <row r="513">
      <c r="B513" s="90">
        <v>45467.0</v>
      </c>
      <c r="C513" s="91" t="s">
        <v>16</v>
      </c>
      <c r="D513" s="91"/>
      <c r="E513" s="91">
        <v>278.0</v>
      </c>
      <c r="F513" s="110" t="s">
        <v>47</v>
      </c>
      <c r="G513" s="91"/>
      <c r="H513" s="91"/>
      <c r="I513" s="91">
        <v>3000.0</v>
      </c>
      <c r="J513" s="25">
        <f t="shared" si="1"/>
        <v>159084</v>
      </c>
      <c r="K513" s="12" t="s">
        <v>251</v>
      </c>
    </row>
    <row r="514">
      <c r="B514" s="90">
        <v>45467.0</v>
      </c>
      <c r="C514" s="86" t="s">
        <v>16</v>
      </c>
      <c r="D514" s="91"/>
      <c r="E514" s="91">
        <v>280.0</v>
      </c>
      <c r="F514" s="110" t="s">
        <v>257</v>
      </c>
      <c r="G514" s="91"/>
      <c r="H514" s="91"/>
      <c r="I514" s="91">
        <v>43000.0</v>
      </c>
      <c r="J514" s="25">
        <f t="shared" si="1"/>
        <v>116084</v>
      </c>
      <c r="K514" s="12" t="s">
        <v>52</v>
      </c>
    </row>
    <row r="515" ht="15.75" customHeight="1">
      <c r="B515" s="89">
        <v>45468.0</v>
      </c>
      <c r="C515" s="25" t="s">
        <v>15</v>
      </c>
      <c r="D515" s="25" t="s">
        <v>258</v>
      </c>
      <c r="E515" s="25">
        <v>279.0</v>
      </c>
      <c r="F515" s="25" t="s">
        <v>220</v>
      </c>
      <c r="G515" s="25"/>
      <c r="H515" s="25">
        <v>5000.0</v>
      </c>
      <c r="I515" s="25"/>
      <c r="J515" s="25">
        <f t="shared" si="1"/>
        <v>121084</v>
      </c>
      <c r="K515" s="12" t="s">
        <v>49</v>
      </c>
    </row>
    <row r="516" ht="15.75" customHeight="1">
      <c r="B516" s="90">
        <v>45470.0</v>
      </c>
      <c r="C516" s="91" t="s">
        <v>16</v>
      </c>
      <c r="D516" s="91"/>
      <c r="E516" s="91" t="s">
        <v>53</v>
      </c>
      <c r="F516" s="91" t="s">
        <v>120</v>
      </c>
      <c r="G516" s="91"/>
      <c r="H516" s="91"/>
      <c r="I516" s="91">
        <v>1100.0</v>
      </c>
      <c r="J516" s="25">
        <f t="shared" si="1"/>
        <v>119984</v>
      </c>
      <c r="K516" s="12" t="s">
        <v>246</v>
      </c>
    </row>
    <row r="517" ht="15.75" customHeight="1">
      <c r="B517" s="90">
        <v>45472.0</v>
      </c>
      <c r="C517" s="91" t="s">
        <v>16</v>
      </c>
      <c r="D517" s="91"/>
      <c r="E517" s="91">
        <v>281.0</v>
      </c>
      <c r="F517" s="91" t="s">
        <v>259</v>
      </c>
      <c r="G517" s="91"/>
      <c r="H517" s="91"/>
      <c r="I517" s="91">
        <v>5327.0</v>
      </c>
      <c r="J517" s="25">
        <f t="shared" si="1"/>
        <v>114657</v>
      </c>
      <c r="K517" s="12" t="s">
        <v>36</v>
      </c>
    </row>
    <row r="518">
      <c r="B518" s="90">
        <v>45472.0</v>
      </c>
      <c r="C518" s="91" t="s">
        <v>16</v>
      </c>
      <c r="D518" s="91"/>
      <c r="E518" s="91">
        <v>282.0</v>
      </c>
      <c r="F518" s="119" t="s">
        <v>260</v>
      </c>
      <c r="G518" s="91"/>
      <c r="H518" s="91"/>
      <c r="I518" s="91">
        <v>13420.0</v>
      </c>
      <c r="J518" s="25">
        <f t="shared" si="1"/>
        <v>101237</v>
      </c>
      <c r="K518" s="12" t="s">
        <v>201</v>
      </c>
    </row>
    <row r="519">
      <c r="B519" s="90">
        <v>45473.0</v>
      </c>
      <c r="C519" s="91" t="s">
        <v>16</v>
      </c>
      <c r="D519" s="91"/>
      <c r="E519" s="91">
        <v>282.0</v>
      </c>
      <c r="F519" s="119" t="s">
        <v>261</v>
      </c>
      <c r="G519" s="91"/>
      <c r="H519" s="91"/>
      <c r="I519" s="91">
        <v>13420.0</v>
      </c>
      <c r="J519" s="25">
        <f t="shared" si="1"/>
        <v>87817</v>
      </c>
      <c r="K519" s="12" t="s">
        <v>201</v>
      </c>
    </row>
    <row r="520">
      <c r="B520" s="89">
        <v>45473.0</v>
      </c>
      <c r="C520" s="25" t="s">
        <v>15</v>
      </c>
      <c r="D520" s="25"/>
      <c r="E520" s="25">
        <v>283.0</v>
      </c>
      <c r="F520" s="120" t="s">
        <v>157</v>
      </c>
      <c r="G520" s="25"/>
      <c r="H520" s="25">
        <v>41573.0</v>
      </c>
      <c r="I520" s="25"/>
      <c r="J520" s="25">
        <f t="shared" si="1"/>
        <v>129390</v>
      </c>
      <c r="K520" s="12" t="s">
        <v>52</v>
      </c>
    </row>
    <row r="521">
      <c r="B521" s="89">
        <v>45475.0</v>
      </c>
      <c r="C521" s="25" t="s">
        <v>15</v>
      </c>
      <c r="D521" s="25" t="s">
        <v>262</v>
      </c>
      <c r="E521" s="25">
        <v>284.0</v>
      </c>
      <c r="F521" s="25" t="s">
        <v>66</v>
      </c>
      <c r="G521" s="25"/>
      <c r="H521" s="25">
        <v>1000.0</v>
      </c>
      <c r="I521" s="25"/>
      <c r="J521" s="25">
        <f t="shared" si="1"/>
        <v>130390</v>
      </c>
      <c r="K521" s="12" t="s">
        <v>49</v>
      </c>
    </row>
    <row r="522">
      <c r="B522" s="90">
        <v>45475.0</v>
      </c>
      <c r="C522" s="91" t="s">
        <v>16</v>
      </c>
      <c r="D522" s="91"/>
      <c r="E522" s="91">
        <v>285.0</v>
      </c>
      <c r="F522" s="91" t="s">
        <v>263</v>
      </c>
      <c r="G522" s="91"/>
      <c r="H522" s="91"/>
      <c r="I522" s="91">
        <v>8450.0</v>
      </c>
      <c r="J522" s="25">
        <f t="shared" si="1"/>
        <v>121940</v>
      </c>
      <c r="K522" s="12" t="s">
        <v>36</v>
      </c>
    </row>
    <row r="523">
      <c r="B523" s="89">
        <v>45477.0</v>
      </c>
      <c r="C523" s="25" t="s">
        <v>15</v>
      </c>
      <c r="D523" s="25" t="s">
        <v>264</v>
      </c>
      <c r="E523" s="25">
        <v>286.0</v>
      </c>
      <c r="F523" s="25" t="s">
        <v>220</v>
      </c>
      <c r="G523" s="25"/>
      <c r="H523" s="25">
        <v>2700.0</v>
      </c>
      <c r="I523" s="91"/>
      <c r="J523" s="25">
        <f t="shared" si="1"/>
        <v>124640</v>
      </c>
      <c r="K523" s="12" t="s">
        <v>49</v>
      </c>
    </row>
    <row r="524">
      <c r="B524" s="90">
        <v>45481.0</v>
      </c>
      <c r="C524" s="91" t="s">
        <v>16</v>
      </c>
      <c r="D524" s="91"/>
      <c r="E524" s="91">
        <v>287.0</v>
      </c>
      <c r="F524" s="121" t="s">
        <v>265</v>
      </c>
      <c r="G524" s="91"/>
      <c r="H524" s="91"/>
      <c r="I524" s="91">
        <v>44068.0</v>
      </c>
      <c r="J524" s="25">
        <f t="shared" si="1"/>
        <v>80572</v>
      </c>
    </row>
    <row r="525">
      <c r="B525" s="89">
        <v>45485.0</v>
      </c>
      <c r="C525" s="25" t="s">
        <v>15</v>
      </c>
      <c r="D525" s="25" t="s">
        <v>266</v>
      </c>
      <c r="E525" s="25">
        <v>289.0</v>
      </c>
      <c r="F525" s="25" t="s">
        <v>220</v>
      </c>
      <c r="G525" s="25"/>
      <c r="H525" s="25">
        <v>1260.0</v>
      </c>
      <c r="I525" s="25"/>
      <c r="J525" s="25">
        <f t="shared" si="1"/>
        <v>81832</v>
      </c>
      <c r="K525" s="12" t="s">
        <v>49</v>
      </c>
    </row>
    <row r="526">
      <c r="B526" s="90">
        <v>45489.0</v>
      </c>
      <c r="C526" s="91" t="s">
        <v>16</v>
      </c>
      <c r="D526" s="91"/>
      <c r="E526" s="91" t="s">
        <v>53</v>
      </c>
      <c r="F526" s="91" t="s">
        <v>120</v>
      </c>
      <c r="G526" s="91"/>
      <c r="H526" s="91"/>
      <c r="I526" s="91">
        <v>950.0</v>
      </c>
      <c r="J526" s="25">
        <f t="shared" si="1"/>
        <v>80882</v>
      </c>
    </row>
    <row r="527">
      <c r="B527" s="90">
        <v>45490.0</v>
      </c>
      <c r="C527" s="91" t="s">
        <v>16</v>
      </c>
      <c r="D527" s="91"/>
      <c r="E527" s="91">
        <v>290.0</v>
      </c>
      <c r="F527" s="91" t="s">
        <v>267</v>
      </c>
      <c r="G527" s="91"/>
      <c r="H527" s="91"/>
      <c r="I527" s="91">
        <v>3879.0</v>
      </c>
      <c r="J527" s="25">
        <f t="shared" si="1"/>
        <v>77003</v>
      </c>
      <c r="K527" s="12" t="s">
        <v>36</v>
      </c>
    </row>
    <row r="528">
      <c r="B528" s="89">
        <v>45492.0</v>
      </c>
      <c r="C528" s="25" t="s">
        <v>15</v>
      </c>
      <c r="D528" s="25" t="s">
        <v>268</v>
      </c>
      <c r="E528" s="25">
        <v>291.0</v>
      </c>
      <c r="F528" s="25" t="s">
        <v>220</v>
      </c>
      <c r="G528" s="25"/>
      <c r="H528" s="25">
        <v>1500.0</v>
      </c>
      <c r="I528" s="25"/>
      <c r="J528" s="25">
        <f t="shared" si="1"/>
        <v>78503</v>
      </c>
      <c r="K528" s="12" t="s">
        <v>49</v>
      </c>
    </row>
    <row r="529">
      <c r="B529" s="89">
        <v>45492.0</v>
      </c>
      <c r="C529" s="25" t="s">
        <v>15</v>
      </c>
      <c r="D529" s="25" t="s">
        <v>269</v>
      </c>
      <c r="E529" s="25">
        <v>292.0</v>
      </c>
      <c r="F529" s="25" t="s">
        <v>220</v>
      </c>
      <c r="G529" s="25"/>
      <c r="H529" s="25">
        <v>1200.0</v>
      </c>
      <c r="I529" s="25"/>
      <c r="J529" s="25">
        <f t="shared" si="1"/>
        <v>79703</v>
      </c>
      <c r="K529" s="12" t="s">
        <v>49</v>
      </c>
    </row>
    <row r="530">
      <c r="B530" s="90">
        <v>45494.0</v>
      </c>
      <c r="C530" s="91" t="s">
        <v>16</v>
      </c>
      <c r="D530" s="91"/>
      <c r="E530" s="91">
        <v>293.0</v>
      </c>
      <c r="F530" s="110" t="s">
        <v>257</v>
      </c>
      <c r="G530" s="91"/>
      <c r="H530" s="91"/>
      <c r="I530" s="91">
        <v>45000.0</v>
      </c>
      <c r="J530" s="25">
        <f t="shared" si="1"/>
        <v>34703</v>
      </c>
      <c r="K530" s="12" t="s">
        <v>270</v>
      </c>
    </row>
    <row r="531">
      <c r="B531" s="89">
        <v>45495.0</v>
      </c>
      <c r="C531" s="25" t="s">
        <v>15</v>
      </c>
      <c r="D531" s="25"/>
      <c r="E531" s="25">
        <v>294.0</v>
      </c>
      <c r="F531" s="120" t="s">
        <v>271</v>
      </c>
      <c r="G531" s="25"/>
      <c r="H531" s="25">
        <v>41787.0</v>
      </c>
      <c r="I531" s="25"/>
      <c r="J531" s="25">
        <f t="shared" si="1"/>
        <v>76490</v>
      </c>
    </row>
    <row r="532">
      <c r="B532" s="90">
        <v>45496.0</v>
      </c>
      <c r="C532" s="91" t="s">
        <v>16</v>
      </c>
      <c r="D532" s="91"/>
      <c r="E532" s="91" t="s">
        <v>53</v>
      </c>
      <c r="F532" s="91" t="s">
        <v>120</v>
      </c>
      <c r="G532" s="91"/>
      <c r="H532" s="91"/>
      <c r="I532" s="91">
        <v>1300.0</v>
      </c>
      <c r="J532" s="25">
        <f t="shared" si="1"/>
        <v>75190</v>
      </c>
      <c r="K532" s="12" t="s">
        <v>246</v>
      </c>
    </row>
    <row r="533">
      <c r="B533" s="90">
        <v>45496.0</v>
      </c>
      <c r="C533" s="91" t="s">
        <v>16</v>
      </c>
      <c r="D533" s="91"/>
      <c r="E533" s="91">
        <v>295.0</v>
      </c>
      <c r="F533" s="91" t="s">
        <v>272</v>
      </c>
      <c r="G533" s="91"/>
      <c r="H533" s="91"/>
      <c r="I533" s="91">
        <v>3854.0</v>
      </c>
      <c r="J533" s="25">
        <f t="shared" si="1"/>
        <v>71336</v>
      </c>
      <c r="K533" s="12" t="s">
        <v>36</v>
      </c>
      <c r="L533" s="12" t="s">
        <v>0</v>
      </c>
    </row>
    <row r="534">
      <c r="B534" s="89">
        <v>45497.0</v>
      </c>
      <c r="C534" s="25" t="s">
        <v>15</v>
      </c>
      <c r="D534" s="25" t="s">
        <v>273</v>
      </c>
      <c r="E534" s="25">
        <v>304.0</v>
      </c>
      <c r="F534" s="25" t="s">
        <v>220</v>
      </c>
      <c r="G534" s="25"/>
      <c r="H534" s="25">
        <v>3300.0</v>
      </c>
      <c r="I534" s="25"/>
      <c r="J534" s="25">
        <f t="shared" si="1"/>
        <v>74636</v>
      </c>
      <c r="K534" s="12" t="s">
        <v>49</v>
      </c>
    </row>
    <row r="535">
      <c r="B535" s="90">
        <v>45498.0</v>
      </c>
      <c r="C535" s="91" t="s">
        <v>16</v>
      </c>
      <c r="D535" s="91"/>
      <c r="E535" s="91">
        <v>296.0</v>
      </c>
      <c r="F535" s="119" t="s">
        <v>265</v>
      </c>
      <c r="G535" s="91"/>
      <c r="H535" s="91"/>
      <c r="I535" s="91">
        <v>43045.0</v>
      </c>
      <c r="J535" s="25">
        <f t="shared" si="1"/>
        <v>31591</v>
      </c>
      <c r="K535" s="12" t="s">
        <v>274</v>
      </c>
    </row>
    <row r="536">
      <c r="B536" s="89">
        <v>45499.0</v>
      </c>
      <c r="C536" s="25" t="s">
        <v>15</v>
      </c>
      <c r="D536" s="25"/>
      <c r="E536" s="25">
        <v>297.0</v>
      </c>
      <c r="F536" s="25" t="s">
        <v>157</v>
      </c>
      <c r="G536" s="25"/>
      <c r="H536" s="25">
        <v>41494.0</v>
      </c>
      <c r="I536" s="25"/>
      <c r="J536" s="25">
        <f t="shared" si="1"/>
        <v>73085</v>
      </c>
      <c r="K536" s="12" t="s">
        <v>275</v>
      </c>
    </row>
    <row r="537">
      <c r="B537" s="90">
        <v>45502.0</v>
      </c>
      <c r="C537" s="91" t="s">
        <v>16</v>
      </c>
      <c r="D537" s="91"/>
      <c r="E537" s="91">
        <v>298.0</v>
      </c>
      <c r="F537" s="91" t="s">
        <v>276</v>
      </c>
      <c r="G537" s="91"/>
      <c r="H537" s="91"/>
      <c r="I537" s="91">
        <v>3734.0</v>
      </c>
      <c r="J537" s="25">
        <f t="shared" si="1"/>
        <v>69351</v>
      </c>
      <c r="K537" s="12" t="s">
        <v>277</v>
      </c>
    </row>
    <row r="538">
      <c r="B538" s="90">
        <v>45502.0</v>
      </c>
      <c r="C538" s="91" t="s">
        <v>16</v>
      </c>
      <c r="D538" s="91"/>
      <c r="E538" s="91">
        <v>299.0</v>
      </c>
      <c r="F538" s="119" t="s">
        <v>265</v>
      </c>
      <c r="G538" s="91"/>
      <c r="H538" s="91"/>
      <c r="I538" s="91">
        <v>33147.0</v>
      </c>
      <c r="J538" s="25">
        <f t="shared" si="1"/>
        <v>36204</v>
      </c>
      <c r="K538" s="12" t="s">
        <v>278</v>
      </c>
    </row>
    <row r="539">
      <c r="A539" s="122"/>
      <c r="B539" s="89">
        <v>45503.0</v>
      </c>
      <c r="C539" s="25" t="s">
        <v>15</v>
      </c>
      <c r="D539" s="25"/>
      <c r="E539" s="25">
        <v>300.0</v>
      </c>
      <c r="F539" s="120" t="s">
        <v>157</v>
      </c>
      <c r="G539" s="25"/>
      <c r="H539" s="25">
        <v>38938.0</v>
      </c>
      <c r="I539" s="25"/>
      <c r="J539" s="25">
        <f t="shared" si="1"/>
        <v>75142</v>
      </c>
      <c r="K539" s="12" t="s">
        <v>279</v>
      </c>
    </row>
    <row r="540">
      <c r="B540" s="90">
        <v>45503.0</v>
      </c>
      <c r="C540" s="91" t="s">
        <v>16</v>
      </c>
      <c r="D540" s="91"/>
      <c r="E540" s="91" t="s">
        <v>53</v>
      </c>
      <c r="F540" s="91" t="s">
        <v>120</v>
      </c>
      <c r="G540" s="91"/>
      <c r="H540" s="91"/>
      <c r="I540" s="91">
        <v>1070.0</v>
      </c>
      <c r="J540" s="25">
        <f t="shared" si="1"/>
        <v>74072</v>
      </c>
      <c r="K540" s="12"/>
    </row>
    <row r="541">
      <c r="B541" s="90">
        <v>45503.0</v>
      </c>
      <c r="C541" s="91" t="s">
        <v>16</v>
      </c>
      <c r="D541" s="91"/>
      <c r="E541" s="91">
        <v>301.0</v>
      </c>
      <c r="F541" s="119" t="s">
        <v>280</v>
      </c>
      <c r="G541" s="91"/>
      <c r="H541" s="91"/>
      <c r="I541" s="91">
        <v>13524.0</v>
      </c>
      <c r="J541" s="25">
        <f t="shared" si="1"/>
        <v>60548</v>
      </c>
      <c r="K541" s="12" t="s">
        <v>278</v>
      </c>
    </row>
    <row r="542">
      <c r="B542" s="90">
        <v>45504.0</v>
      </c>
      <c r="C542" s="91" t="s">
        <v>16</v>
      </c>
      <c r="D542" s="91"/>
      <c r="E542" s="91" t="s">
        <v>53</v>
      </c>
      <c r="F542" s="91" t="s">
        <v>120</v>
      </c>
      <c r="G542" s="91"/>
      <c r="H542" s="91"/>
      <c r="I542" s="91">
        <v>500.0</v>
      </c>
      <c r="J542" s="25">
        <f t="shared" si="1"/>
        <v>60048</v>
      </c>
    </row>
    <row r="543">
      <c r="B543" s="90">
        <v>45504.0</v>
      </c>
      <c r="C543" s="91" t="s">
        <v>16</v>
      </c>
      <c r="D543" s="91"/>
      <c r="E543" s="91">
        <v>302.0</v>
      </c>
      <c r="F543" s="91" t="s">
        <v>281</v>
      </c>
      <c r="G543" s="91"/>
      <c r="H543" s="91"/>
      <c r="I543" s="91">
        <v>5272.0</v>
      </c>
      <c r="J543" s="25">
        <f t="shared" si="1"/>
        <v>54776</v>
      </c>
      <c r="K543" s="12" t="s">
        <v>282</v>
      </c>
    </row>
    <row r="544">
      <c r="B544" s="89">
        <v>45506.0</v>
      </c>
      <c r="C544" s="25" t="s">
        <v>15</v>
      </c>
      <c r="D544" s="25"/>
      <c r="E544" s="25" t="s">
        <v>53</v>
      </c>
      <c r="F544" s="120" t="s">
        <v>99</v>
      </c>
      <c r="G544" s="25"/>
      <c r="H544" s="25">
        <v>6000.0</v>
      </c>
      <c r="I544" s="25"/>
      <c r="J544" s="25">
        <f t="shared" si="1"/>
        <v>60776</v>
      </c>
      <c r="K544" s="12" t="s">
        <v>246</v>
      </c>
    </row>
    <row r="545">
      <c r="B545" s="89">
        <v>45507.0</v>
      </c>
      <c r="C545" s="25" t="s">
        <v>15</v>
      </c>
      <c r="D545" s="25"/>
      <c r="E545" s="25">
        <v>303.0</v>
      </c>
      <c r="F545" s="120" t="s">
        <v>139</v>
      </c>
      <c r="G545" s="25"/>
      <c r="H545" s="25">
        <v>15900.0</v>
      </c>
      <c r="I545" s="25"/>
      <c r="J545" s="25">
        <f t="shared" si="1"/>
        <v>76676</v>
      </c>
      <c r="K545" s="12" t="s">
        <v>256</v>
      </c>
    </row>
    <row r="546">
      <c r="B546" s="123">
        <v>45509.0</v>
      </c>
      <c r="C546" s="124" t="s">
        <v>15</v>
      </c>
      <c r="D546" s="124" t="s">
        <v>283</v>
      </c>
      <c r="E546" s="124">
        <v>305.0</v>
      </c>
      <c r="F546" s="124" t="s">
        <v>160</v>
      </c>
      <c r="G546" s="124"/>
      <c r="H546" s="124">
        <v>2900.0</v>
      </c>
      <c r="I546" s="125"/>
      <c r="J546" s="124">
        <f t="shared" si="1"/>
        <v>79576</v>
      </c>
      <c r="K546" s="12" t="s">
        <v>49</v>
      </c>
    </row>
    <row r="547">
      <c r="B547" s="123">
        <v>45509.0</v>
      </c>
      <c r="C547" s="124" t="s">
        <v>15</v>
      </c>
      <c r="D547" s="124" t="s">
        <v>284</v>
      </c>
      <c r="E547" s="124">
        <v>306.0</v>
      </c>
      <c r="F547" s="124" t="s">
        <v>160</v>
      </c>
      <c r="G547" s="124"/>
      <c r="H547" s="124">
        <v>1450.0</v>
      </c>
      <c r="I547" s="125"/>
      <c r="J547" s="124">
        <f t="shared" si="1"/>
        <v>81026</v>
      </c>
      <c r="K547" s="12" t="s">
        <v>49</v>
      </c>
    </row>
    <row r="548">
      <c r="B548" s="123">
        <v>45510.0</v>
      </c>
      <c r="C548" s="124" t="s">
        <v>15</v>
      </c>
      <c r="D548" s="124" t="s">
        <v>285</v>
      </c>
      <c r="E548" s="124">
        <v>307.0</v>
      </c>
      <c r="F548" s="124" t="s">
        <v>160</v>
      </c>
      <c r="G548" s="124"/>
      <c r="H548" s="124">
        <v>4000.0</v>
      </c>
      <c r="I548" s="125"/>
      <c r="J548" s="124">
        <f t="shared" si="1"/>
        <v>85026</v>
      </c>
      <c r="K548" s="12" t="s">
        <v>49</v>
      </c>
    </row>
    <row r="549">
      <c r="B549" s="90">
        <v>45511.0</v>
      </c>
      <c r="C549" s="91" t="s">
        <v>16</v>
      </c>
      <c r="D549" s="91"/>
      <c r="E549" s="91">
        <v>308.0</v>
      </c>
      <c r="F549" s="119" t="s">
        <v>286</v>
      </c>
      <c r="G549" s="91"/>
      <c r="H549" s="91"/>
      <c r="I549" s="91">
        <v>31759.0</v>
      </c>
      <c r="J549" s="25">
        <f t="shared" si="1"/>
        <v>53267</v>
      </c>
      <c r="K549" s="12" t="s">
        <v>256</v>
      </c>
    </row>
    <row r="550">
      <c r="B550" s="90">
        <v>45511.0</v>
      </c>
      <c r="C550" s="91" t="s">
        <v>16</v>
      </c>
      <c r="D550" s="91"/>
      <c r="E550" s="91">
        <v>309.0</v>
      </c>
      <c r="F550" s="119" t="s">
        <v>287</v>
      </c>
      <c r="G550" s="91"/>
      <c r="H550" s="91"/>
      <c r="I550" s="91">
        <v>10000.0</v>
      </c>
      <c r="J550" s="25">
        <f t="shared" si="1"/>
        <v>43267</v>
      </c>
    </row>
    <row r="551">
      <c r="B551" s="123">
        <v>45511.0</v>
      </c>
      <c r="C551" s="124" t="s">
        <v>15</v>
      </c>
      <c r="D551" s="124" t="s">
        <v>288</v>
      </c>
      <c r="E551" s="124">
        <v>310.0</v>
      </c>
      <c r="F551" s="124" t="s">
        <v>160</v>
      </c>
      <c r="G551" s="124"/>
      <c r="H551" s="124">
        <v>2000.0</v>
      </c>
      <c r="I551" s="124"/>
      <c r="J551" s="124">
        <f t="shared" si="1"/>
        <v>45267</v>
      </c>
      <c r="K551" s="12" t="s">
        <v>49</v>
      </c>
    </row>
    <row r="552">
      <c r="B552" s="90">
        <v>45512.0</v>
      </c>
      <c r="C552" s="91" t="s">
        <v>16</v>
      </c>
      <c r="D552" s="91"/>
      <c r="E552" s="91" t="s">
        <v>53</v>
      </c>
      <c r="F552" s="91" t="s">
        <v>120</v>
      </c>
      <c r="G552" s="91"/>
      <c r="H552" s="91"/>
      <c r="I552" s="91">
        <v>1100.0</v>
      </c>
      <c r="J552" s="25">
        <f t="shared" si="1"/>
        <v>44167</v>
      </c>
    </row>
    <row r="553">
      <c r="B553" s="123">
        <v>45513.0</v>
      </c>
      <c r="C553" s="124" t="s">
        <v>15</v>
      </c>
      <c r="D553" s="124" t="s">
        <v>289</v>
      </c>
      <c r="E553" s="124">
        <v>311.0</v>
      </c>
      <c r="F553" s="124" t="s">
        <v>160</v>
      </c>
      <c r="G553" s="124"/>
      <c r="H553" s="124">
        <v>3600.0</v>
      </c>
      <c r="I553" s="124"/>
      <c r="J553" s="124">
        <f t="shared" si="1"/>
        <v>47767</v>
      </c>
      <c r="K553" s="12" t="s">
        <v>49</v>
      </c>
    </row>
    <row r="554">
      <c r="B554" s="90">
        <v>45513.0</v>
      </c>
      <c r="C554" s="91" t="s">
        <v>16</v>
      </c>
      <c r="D554" s="91"/>
      <c r="E554" s="91">
        <v>312.0</v>
      </c>
      <c r="F554" s="91" t="s">
        <v>290</v>
      </c>
      <c r="G554" s="91"/>
      <c r="H554" s="91"/>
      <c r="I554" s="91">
        <v>3455.0</v>
      </c>
      <c r="J554" s="25">
        <f t="shared" si="1"/>
        <v>44312</v>
      </c>
      <c r="K554" s="12" t="s">
        <v>36</v>
      </c>
    </row>
    <row r="555">
      <c r="B555" s="90">
        <v>45513.0</v>
      </c>
      <c r="C555" s="91" t="s">
        <v>16</v>
      </c>
      <c r="D555" s="91"/>
      <c r="E555" s="91" t="s">
        <v>53</v>
      </c>
      <c r="F555" s="91" t="s">
        <v>120</v>
      </c>
      <c r="G555" s="91"/>
      <c r="H555" s="91"/>
      <c r="I555" s="91">
        <v>200.0</v>
      </c>
      <c r="J555" s="25">
        <f t="shared" si="1"/>
        <v>44112</v>
      </c>
    </row>
    <row r="556">
      <c r="B556" s="89">
        <v>45515.0</v>
      </c>
      <c r="C556" s="25" t="s">
        <v>15</v>
      </c>
      <c r="D556" s="25"/>
      <c r="E556" s="25">
        <v>313.0</v>
      </c>
      <c r="F556" s="120" t="s">
        <v>157</v>
      </c>
      <c r="G556" s="25"/>
      <c r="H556" s="25">
        <v>35506.0</v>
      </c>
      <c r="I556" s="25"/>
      <c r="J556" s="25">
        <f t="shared" si="1"/>
        <v>79618</v>
      </c>
      <c r="K556" s="12" t="s">
        <v>201</v>
      </c>
    </row>
    <row r="557">
      <c r="B557" s="90">
        <v>45516.0</v>
      </c>
      <c r="C557" s="91" t="s">
        <v>16</v>
      </c>
      <c r="D557" s="91"/>
      <c r="E557" s="91" t="s">
        <v>53</v>
      </c>
      <c r="F557" s="91" t="s">
        <v>120</v>
      </c>
      <c r="G557" s="91"/>
      <c r="H557" s="91"/>
      <c r="I557" s="91">
        <v>910.0</v>
      </c>
      <c r="J557" s="25">
        <f t="shared" si="1"/>
        <v>78708</v>
      </c>
    </row>
    <row r="558">
      <c r="B558" s="90">
        <v>45517.0</v>
      </c>
      <c r="C558" s="91" t="s">
        <v>16</v>
      </c>
      <c r="D558" s="91"/>
      <c r="E558" s="91" t="s">
        <v>53</v>
      </c>
      <c r="F558" s="91" t="s">
        <v>120</v>
      </c>
      <c r="G558" s="91"/>
      <c r="H558" s="91"/>
      <c r="I558" s="91">
        <v>700.0</v>
      </c>
      <c r="J558" s="25">
        <f t="shared" si="1"/>
        <v>78008</v>
      </c>
    </row>
    <row r="559" ht="15.75" customHeight="1">
      <c r="B559" s="90">
        <v>45517.0</v>
      </c>
      <c r="C559" s="91" t="s">
        <v>16</v>
      </c>
      <c r="D559" s="91"/>
      <c r="E559" s="91">
        <v>314.0</v>
      </c>
      <c r="F559" s="91" t="s">
        <v>291</v>
      </c>
      <c r="G559" s="91"/>
      <c r="H559" s="91"/>
      <c r="I559" s="91">
        <v>5428.0</v>
      </c>
      <c r="J559" s="25">
        <f t="shared" si="1"/>
        <v>72580</v>
      </c>
      <c r="K559" s="12" t="s">
        <v>36</v>
      </c>
    </row>
    <row r="560">
      <c r="B560" s="123">
        <v>45518.0</v>
      </c>
      <c r="C560" s="124" t="s">
        <v>15</v>
      </c>
      <c r="D560" s="124" t="s">
        <v>292</v>
      </c>
      <c r="E560" s="124" t="s">
        <v>53</v>
      </c>
      <c r="F560" s="124" t="s">
        <v>160</v>
      </c>
      <c r="G560" s="124"/>
      <c r="H560" s="124">
        <v>2000.0</v>
      </c>
      <c r="I560" s="125"/>
      <c r="J560" s="124">
        <f t="shared" si="1"/>
        <v>74580</v>
      </c>
    </row>
    <row r="561">
      <c r="B561" s="90">
        <v>45518.0</v>
      </c>
      <c r="C561" s="91" t="s">
        <v>16</v>
      </c>
      <c r="D561" s="91"/>
      <c r="E561" s="91">
        <v>315.0</v>
      </c>
      <c r="F561" s="121" t="s">
        <v>286</v>
      </c>
      <c r="G561" s="91"/>
      <c r="H561" s="91"/>
      <c r="I561" s="91">
        <v>22686.0</v>
      </c>
      <c r="J561" s="25">
        <f t="shared" si="1"/>
        <v>51894</v>
      </c>
    </row>
    <row r="562" ht="15.75" customHeight="1">
      <c r="B562" s="90">
        <v>45520.0</v>
      </c>
      <c r="C562" s="91" t="s">
        <v>16</v>
      </c>
      <c r="D562" s="91"/>
      <c r="E562" s="91">
        <v>316.0</v>
      </c>
      <c r="F562" s="121" t="s">
        <v>293</v>
      </c>
      <c r="G562" s="91"/>
      <c r="H562" s="91"/>
      <c r="I562" s="91">
        <v>500.0</v>
      </c>
      <c r="J562" s="25">
        <f t="shared" si="1"/>
        <v>51394</v>
      </c>
    </row>
    <row r="563">
      <c r="B563" s="123">
        <v>45520.0</v>
      </c>
      <c r="C563" s="124" t="s">
        <v>15</v>
      </c>
      <c r="D563" s="124" t="s">
        <v>294</v>
      </c>
      <c r="E563" s="124">
        <v>317.0</v>
      </c>
      <c r="F563" s="124" t="s">
        <v>160</v>
      </c>
      <c r="G563" s="124"/>
      <c r="H563" s="124">
        <v>1000.0</v>
      </c>
      <c r="I563" s="124"/>
      <c r="J563" s="124">
        <f t="shared" si="1"/>
        <v>52394</v>
      </c>
    </row>
    <row r="564">
      <c r="B564" s="123">
        <v>45524.0</v>
      </c>
      <c r="C564" s="124" t="s">
        <v>15</v>
      </c>
      <c r="D564" s="124" t="s">
        <v>295</v>
      </c>
      <c r="E564" s="124">
        <v>318.0</v>
      </c>
      <c r="F564" s="124" t="s">
        <v>66</v>
      </c>
      <c r="G564" s="124"/>
      <c r="H564" s="124">
        <v>1900.0</v>
      </c>
      <c r="I564" s="124"/>
      <c r="J564" s="124">
        <f t="shared" si="1"/>
        <v>54294</v>
      </c>
    </row>
    <row r="565" ht="15.75" customHeight="1">
      <c r="B565" s="123">
        <v>45526.0</v>
      </c>
      <c r="C565" s="124" t="s">
        <v>15</v>
      </c>
      <c r="D565" s="124" t="s">
        <v>296</v>
      </c>
      <c r="E565" s="124">
        <v>319.0</v>
      </c>
      <c r="F565" s="124" t="s">
        <v>66</v>
      </c>
      <c r="G565" s="124"/>
      <c r="H565" s="124">
        <v>900.0</v>
      </c>
      <c r="I565" s="124"/>
      <c r="J565" s="124">
        <f t="shared" si="1"/>
        <v>55194</v>
      </c>
    </row>
    <row r="566" ht="15.75" customHeight="1">
      <c r="B566" s="123">
        <v>45527.0</v>
      </c>
      <c r="C566" s="124" t="s">
        <v>15</v>
      </c>
      <c r="D566" s="124" t="s">
        <v>297</v>
      </c>
      <c r="E566" s="124">
        <v>320.0</v>
      </c>
      <c r="F566" s="124" t="s">
        <v>66</v>
      </c>
      <c r="G566" s="124"/>
      <c r="H566" s="124">
        <v>1000.0</v>
      </c>
      <c r="I566" s="124"/>
      <c r="J566" s="124">
        <f t="shared" si="1"/>
        <v>56194</v>
      </c>
    </row>
    <row r="567">
      <c r="B567" s="90">
        <v>45528.0</v>
      </c>
      <c r="C567" s="91" t="s">
        <v>16</v>
      </c>
      <c r="D567" s="91"/>
      <c r="E567" s="91">
        <v>321.0</v>
      </c>
      <c r="F567" s="121" t="s">
        <v>298</v>
      </c>
      <c r="G567" s="91"/>
      <c r="H567" s="91"/>
      <c r="I567" s="91">
        <v>15000.0</v>
      </c>
      <c r="J567" s="25">
        <f t="shared" si="1"/>
        <v>41194</v>
      </c>
    </row>
    <row r="568">
      <c r="B568" s="89">
        <v>45529.0</v>
      </c>
      <c r="C568" s="25" t="s">
        <v>15</v>
      </c>
      <c r="D568" s="25"/>
      <c r="E568" s="25">
        <v>322.0</v>
      </c>
      <c r="F568" s="118" t="s">
        <v>139</v>
      </c>
      <c r="G568" s="25"/>
      <c r="H568" s="25">
        <v>42235.0</v>
      </c>
      <c r="I568" s="25"/>
      <c r="J568" s="25">
        <f t="shared" si="1"/>
        <v>83429</v>
      </c>
    </row>
    <row r="569">
      <c r="B569" s="90">
        <v>45529.0</v>
      </c>
      <c r="C569" s="91" t="s">
        <v>16</v>
      </c>
      <c r="D569" s="91"/>
      <c r="E569" s="91">
        <v>323.0</v>
      </c>
      <c r="F569" s="121" t="s">
        <v>299</v>
      </c>
      <c r="G569" s="91"/>
      <c r="H569" s="91"/>
      <c r="I569" s="91">
        <v>43000.0</v>
      </c>
      <c r="J569" s="25">
        <f t="shared" si="1"/>
        <v>40429</v>
      </c>
      <c r="K569" s="12" t="s">
        <v>300</v>
      </c>
    </row>
    <row r="570">
      <c r="B570" s="123">
        <v>45530.0</v>
      </c>
      <c r="C570" s="124" t="s">
        <v>15</v>
      </c>
      <c r="D570" s="124" t="s">
        <v>301</v>
      </c>
      <c r="E570" s="124">
        <v>324.0</v>
      </c>
      <c r="F570" s="124" t="s">
        <v>160</v>
      </c>
      <c r="G570" s="124"/>
      <c r="H570" s="124">
        <v>1550.0</v>
      </c>
      <c r="I570" s="124"/>
      <c r="J570" s="124">
        <f t="shared" si="1"/>
        <v>41979</v>
      </c>
      <c r="K570" s="12" t="s">
        <v>78</v>
      </c>
    </row>
    <row r="571">
      <c r="B571" s="90">
        <v>45531.0</v>
      </c>
      <c r="C571" s="91" t="s">
        <v>16</v>
      </c>
      <c r="D571" s="91"/>
      <c r="E571" s="91">
        <v>326.0</v>
      </c>
      <c r="F571" s="121" t="s">
        <v>302</v>
      </c>
      <c r="G571" s="91"/>
      <c r="H571" s="91"/>
      <c r="I571" s="91">
        <v>20000.0</v>
      </c>
      <c r="J571" s="25">
        <f t="shared" si="1"/>
        <v>21979</v>
      </c>
    </row>
    <row r="572">
      <c r="B572" s="90">
        <v>45533.0</v>
      </c>
      <c r="C572" s="91" t="s">
        <v>16</v>
      </c>
      <c r="D572" s="91"/>
      <c r="E572" s="91">
        <v>327.0</v>
      </c>
      <c r="F572" s="121" t="s">
        <v>303</v>
      </c>
      <c r="G572" s="91"/>
      <c r="H572" s="91"/>
      <c r="I572" s="91">
        <v>21000.0</v>
      </c>
      <c r="J572" s="25">
        <f t="shared" si="1"/>
        <v>979</v>
      </c>
      <c r="K572" s="12" t="s">
        <v>300</v>
      </c>
    </row>
    <row r="573">
      <c r="B573" s="123">
        <v>45533.0</v>
      </c>
      <c r="C573" s="124" t="s">
        <v>15</v>
      </c>
      <c r="D573" s="124" t="s">
        <v>304</v>
      </c>
      <c r="E573" s="124">
        <v>328.0</v>
      </c>
      <c r="F573" s="124" t="s">
        <v>220</v>
      </c>
      <c r="G573" s="124"/>
      <c r="H573" s="124">
        <v>2200.0</v>
      </c>
      <c r="I573" s="124"/>
      <c r="J573" s="124">
        <f t="shared" si="1"/>
        <v>3179</v>
      </c>
      <c r="K573" s="12" t="s">
        <v>78</v>
      </c>
    </row>
    <row r="574">
      <c r="B574" s="123">
        <v>45534.0</v>
      </c>
      <c r="C574" s="124" t="s">
        <v>15</v>
      </c>
      <c r="D574" s="124" t="s">
        <v>305</v>
      </c>
      <c r="E574" s="124">
        <v>329.0</v>
      </c>
      <c r="F574" s="124" t="s">
        <v>220</v>
      </c>
      <c r="G574" s="124"/>
      <c r="H574" s="124">
        <v>2000.0</v>
      </c>
      <c r="I574" s="124"/>
      <c r="J574" s="124">
        <f t="shared" si="1"/>
        <v>5179</v>
      </c>
      <c r="K574" s="12" t="s">
        <v>78</v>
      </c>
    </row>
    <row r="575">
      <c r="B575" s="89">
        <v>45534.0</v>
      </c>
      <c r="C575" s="25" t="s">
        <v>15</v>
      </c>
      <c r="D575" s="25"/>
      <c r="E575" s="25">
        <v>330.0</v>
      </c>
      <c r="F575" s="118" t="s">
        <v>306</v>
      </c>
      <c r="G575" s="25"/>
      <c r="H575" s="25">
        <v>45000.0</v>
      </c>
      <c r="I575" s="25"/>
      <c r="J575" s="25">
        <f t="shared" si="1"/>
        <v>50179</v>
      </c>
      <c r="K575" s="12" t="s">
        <v>307</v>
      </c>
    </row>
    <row r="576">
      <c r="B576" s="89">
        <v>45535.0</v>
      </c>
      <c r="C576" s="25" t="s">
        <v>15</v>
      </c>
      <c r="D576" s="25"/>
      <c r="E576" s="25">
        <v>331.0</v>
      </c>
      <c r="F576" s="118" t="s">
        <v>308</v>
      </c>
      <c r="G576" s="25"/>
      <c r="H576" s="25">
        <v>43609.0</v>
      </c>
      <c r="I576" s="25"/>
      <c r="J576" s="25">
        <f t="shared" si="1"/>
        <v>93788</v>
      </c>
      <c r="K576" s="12" t="s">
        <v>309</v>
      </c>
    </row>
    <row r="577">
      <c r="B577" s="123">
        <v>45535.0</v>
      </c>
      <c r="C577" s="124" t="s">
        <v>15</v>
      </c>
      <c r="D577" s="124" t="s">
        <v>310</v>
      </c>
      <c r="E577" s="124">
        <v>332.0</v>
      </c>
      <c r="F577" s="124" t="s">
        <v>220</v>
      </c>
      <c r="G577" s="124"/>
      <c r="H577" s="124">
        <v>2700.0</v>
      </c>
      <c r="I577" s="124"/>
      <c r="J577" s="124">
        <f t="shared" si="1"/>
        <v>96488</v>
      </c>
      <c r="K577" s="12"/>
    </row>
    <row r="578">
      <c r="B578" s="89">
        <v>45536.0</v>
      </c>
      <c r="C578" s="25" t="s">
        <v>15</v>
      </c>
      <c r="D578" s="25"/>
      <c r="E578" s="25">
        <v>333.0</v>
      </c>
      <c r="F578" s="118" t="s">
        <v>311</v>
      </c>
      <c r="G578" s="25"/>
      <c r="H578" s="25">
        <v>39977.0</v>
      </c>
      <c r="I578" s="25"/>
      <c r="J578" s="25">
        <f t="shared" si="1"/>
        <v>136465</v>
      </c>
      <c r="K578" s="12" t="s">
        <v>300</v>
      </c>
    </row>
    <row r="579">
      <c r="B579" s="90">
        <v>45538.0</v>
      </c>
      <c r="C579" s="91" t="s">
        <v>16</v>
      </c>
      <c r="D579" s="91"/>
      <c r="E579" s="91">
        <v>335.0</v>
      </c>
      <c r="F579" s="121" t="s">
        <v>312</v>
      </c>
      <c r="G579" s="91"/>
      <c r="H579" s="91"/>
      <c r="I579" s="91">
        <v>22500.0</v>
      </c>
      <c r="J579" s="25">
        <f t="shared" si="1"/>
        <v>113965</v>
      </c>
      <c r="K579" s="12" t="s">
        <v>300</v>
      </c>
    </row>
    <row r="580">
      <c r="B580" s="123">
        <v>45539.0</v>
      </c>
      <c r="C580" s="124" t="s">
        <v>15</v>
      </c>
      <c r="D580" s="124" t="s">
        <v>313</v>
      </c>
      <c r="E580" s="124">
        <v>336.0</v>
      </c>
      <c r="F580" s="124" t="s">
        <v>220</v>
      </c>
      <c r="G580" s="124"/>
      <c r="H580" s="124">
        <v>2500.0</v>
      </c>
      <c r="I580" s="124"/>
      <c r="J580" s="124">
        <f t="shared" si="1"/>
        <v>116465</v>
      </c>
      <c r="K580" s="12" t="s">
        <v>49</v>
      </c>
    </row>
    <row r="581">
      <c r="B581" s="90">
        <v>45540.0</v>
      </c>
      <c r="C581" s="91" t="s">
        <v>16</v>
      </c>
      <c r="D581" s="91"/>
      <c r="E581" s="91">
        <v>337.0</v>
      </c>
      <c r="F581" s="121" t="s">
        <v>314</v>
      </c>
      <c r="G581" s="91"/>
      <c r="H581" s="91"/>
      <c r="I581" s="91">
        <v>45206.0</v>
      </c>
      <c r="J581" s="25">
        <f t="shared" si="1"/>
        <v>71259</v>
      </c>
      <c r="K581" s="12" t="s">
        <v>315</v>
      </c>
    </row>
    <row r="582">
      <c r="B582" s="90">
        <v>45541.0</v>
      </c>
      <c r="C582" s="91" t="s">
        <v>16</v>
      </c>
      <c r="D582" s="91"/>
      <c r="E582" s="91">
        <v>338.0</v>
      </c>
      <c r="F582" s="44" t="s">
        <v>316</v>
      </c>
      <c r="G582" s="91"/>
      <c r="H582" s="91"/>
      <c r="I582" s="91">
        <v>21027.0</v>
      </c>
      <c r="J582" s="25">
        <f t="shared" si="1"/>
        <v>50232</v>
      </c>
      <c r="K582" s="12" t="s">
        <v>317</v>
      </c>
    </row>
    <row r="583">
      <c r="B583" s="123">
        <v>45541.0</v>
      </c>
      <c r="C583" s="124" t="s">
        <v>15</v>
      </c>
      <c r="D583" s="124" t="s">
        <v>318</v>
      </c>
      <c r="E583" s="124">
        <v>339.0</v>
      </c>
      <c r="F583" s="124" t="s">
        <v>220</v>
      </c>
      <c r="G583" s="124"/>
      <c r="H583" s="124">
        <v>1300.0</v>
      </c>
      <c r="I583" s="124"/>
      <c r="J583" s="124">
        <f t="shared" si="1"/>
        <v>51532</v>
      </c>
      <c r="K583" s="12" t="s">
        <v>49</v>
      </c>
    </row>
    <row r="584">
      <c r="B584" s="123">
        <v>45542.0</v>
      </c>
      <c r="C584" s="124" t="s">
        <v>15</v>
      </c>
      <c r="D584" s="124" t="s">
        <v>319</v>
      </c>
      <c r="E584" s="124">
        <v>340.0</v>
      </c>
      <c r="F584" s="124" t="s">
        <v>220</v>
      </c>
      <c r="G584" s="124"/>
      <c r="H584" s="124">
        <v>700.0</v>
      </c>
      <c r="I584" s="124"/>
      <c r="J584" s="124">
        <f t="shared" si="1"/>
        <v>52232</v>
      </c>
      <c r="K584" s="12" t="s">
        <v>49</v>
      </c>
    </row>
    <row r="585">
      <c r="B585" s="89">
        <v>45543.0</v>
      </c>
      <c r="C585" s="25" t="s">
        <v>15</v>
      </c>
      <c r="D585" s="25"/>
      <c r="E585" s="25">
        <v>341.0</v>
      </c>
      <c r="F585" s="118" t="s">
        <v>139</v>
      </c>
      <c r="G585" s="25"/>
      <c r="H585" s="25">
        <v>40397.0</v>
      </c>
      <c r="I585" s="25"/>
      <c r="J585" s="25">
        <f t="shared" si="1"/>
        <v>92629</v>
      </c>
      <c r="K585" s="12" t="s">
        <v>317</v>
      </c>
    </row>
    <row r="586">
      <c r="B586" s="89">
        <v>45543.0</v>
      </c>
      <c r="C586" s="25" t="s">
        <v>15</v>
      </c>
      <c r="D586" s="25"/>
      <c r="E586" s="25">
        <v>342.0</v>
      </c>
      <c r="F586" s="118" t="s">
        <v>306</v>
      </c>
      <c r="G586" s="25"/>
      <c r="H586" s="25">
        <v>44704.0</v>
      </c>
      <c r="I586" s="25"/>
      <c r="J586" s="25">
        <f t="shared" si="1"/>
        <v>137333</v>
      </c>
      <c r="K586" s="12" t="s">
        <v>315</v>
      </c>
    </row>
    <row r="587">
      <c r="B587" s="90">
        <v>45544.0</v>
      </c>
      <c r="C587" s="91" t="s">
        <v>16</v>
      </c>
      <c r="D587" s="91"/>
      <c r="E587" s="91">
        <v>343.0</v>
      </c>
      <c r="F587" s="121" t="s">
        <v>320</v>
      </c>
      <c r="G587" s="91"/>
      <c r="H587" s="91"/>
      <c r="I587" s="91">
        <v>45000.0</v>
      </c>
      <c r="J587" s="25">
        <f t="shared" si="1"/>
        <v>92333</v>
      </c>
      <c r="K587" s="12" t="s">
        <v>317</v>
      </c>
    </row>
    <row r="588">
      <c r="B588" s="90">
        <v>45544.0</v>
      </c>
      <c r="C588" s="91" t="s">
        <v>16</v>
      </c>
      <c r="D588" s="91"/>
      <c r="E588" s="91" t="s">
        <v>53</v>
      </c>
      <c r="F588" s="91" t="s">
        <v>321</v>
      </c>
      <c r="G588" s="91"/>
      <c r="H588" s="91"/>
      <c r="I588" s="91">
        <v>950.0</v>
      </c>
      <c r="J588" s="25">
        <f t="shared" si="1"/>
        <v>91383</v>
      </c>
    </row>
    <row r="589" ht="15.75" customHeight="1">
      <c r="B589" s="123">
        <v>45545.0</v>
      </c>
      <c r="C589" s="124" t="s">
        <v>15</v>
      </c>
      <c r="D589" s="124" t="s">
        <v>322</v>
      </c>
      <c r="E589" s="124">
        <v>344.0</v>
      </c>
      <c r="F589" s="124" t="s">
        <v>220</v>
      </c>
      <c r="G589" s="124"/>
      <c r="H589" s="124">
        <v>1600.0</v>
      </c>
      <c r="I589" s="124"/>
      <c r="J589" s="124">
        <f t="shared" si="1"/>
        <v>92983</v>
      </c>
      <c r="K589" s="12" t="s">
        <v>78</v>
      </c>
    </row>
    <row r="590">
      <c r="B590" s="90">
        <v>45545.0</v>
      </c>
      <c r="C590" s="91" t="s">
        <v>16</v>
      </c>
      <c r="D590" s="91"/>
      <c r="E590" s="91" t="s">
        <v>53</v>
      </c>
      <c r="F590" s="91" t="s">
        <v>321</v>
      </c>
      <c r="G590" s="91"/>
      <c r="H590" s="91"/>
      <c r="I590" s="91">
        <v>750.0</v>
      </c>
      <c r="J590" s="25">
        <f t="shared" si="1"/>
        <v>92233</v>
      </c>
    </row>
    <row r="591">
      <c r="B591" s="90">
        <v>45546.0</v>
      </c>
      <c r="C591" s="91" t="s">
        <v>16</v>
      </c>
      <c r="D591" s="91"/>
      <c r="E591" s="91">
        <v>345.0</v>
      </c>
      <c r="F591" s="91" t="s">
        <v>323</v>
      </c>
      <c r="G591" s="91"/>
      <c r="H591" s="91"/>
      <c r="I591" s="91">
        <v>4889.0</v>
      </c>
      <c r="J591" s="25">
        <f t="shared" si="1"/>
        <v>87344</v>
      </c>
    </row>
    <row r="592" ht="15.75" customHeight="1">
      <c r="B592" s="123">
        <v>45546.0</v>
      </c>
      <c r="C592" s="124" t="s">
        <v>15</v>
      </c>
      <c r="D592" s="124" t="s">
        <v>324</v>
      </c>
      <c r="E592" s="124">
        <v>346.0</v>
      </c>
      <c r="F592" s="124" t="s">
        <v>220</v>
      </c>
      <c r="G592" s="124"/>
      <c r="H592" s="124">
        <v>1500.0</v>
      </c>
      <c r="I592" s="124"/>
      <c r="J592" s="124">
        <f t="shared" si="1"/>
        <v>88844</v>
      </c>
      <c r="K592" s="12" t="s">
        <v>78</v>
      </c>
    </row>
    <row r="593">
      <c r="B593" s="89">
        <v>45548.0</v>
      </c>
      <c r="C593" s="25" t="s">
        <v>15</v>
      </c>
      <c r="D593" s="25"/>
      <c r="E593" s="25">
        <v>347.0</v>
      </c>
      <c r="F593" s="118" t="s">
        <v>325</v>
      </c>
      <c r="G593" s="25"/>
      <c r="H593" s="25">
        <v>41536.0</v>
      </c>
      <c r="I593" s="25"/>
      <c r="J593" s="25">
        <f t="shared" si="1"/>
        <v>130380</v>
      </c>
      <c r="K593" s="12" t="s">
        <v>300</v>
      </c>
    </row>
    <row r="594">
      <c r="B594" s="90">
        <v>45548.0</v>
      </c>
      <c r="C594" s="91" t="s">
        <v>16</v>
      </c>
      <c r="D594" s="91"/>
      <c r="E594" s="91">
        <v>348.0</v>
      </c>
      <c r="F594" s="121" t="s">
        <v>326</v>
      </c>
      <c r="G594" s="91"/>
      <c r="H594" s="91"/>
      <c r="I594" s="91">
        <v>43000.0</v>
      </c>
      <c r="J594" s="25">
        <f t="shared" si="1"/>
        <v>87380</v>
      </c>
      <c r="K594" s="12" t="s">
        <v>300</v>
      </c>
    </row>
    <row r="595">
      <c r="B595" s="90">
        <v>45552.0</v>
      </c>
      <c r="C595" s="91" t="s">
        <v>16</v>
      </c>
      <c r="D595" s="91"/>
      <c r="E595" s="91">
        <v>350.0</v>
      </c>
      <c r="F595" s="121" t="s">
        <v>302</v>
      </c>
      <c r="G595" s="91"/>
      <c r="H595" s="91"/>
      <c r="I595" s="91">
        <v>25000.0</v>
      </c>
      <c r="J595" s="25">
        <f t="shared" si="1"/>
        <v>62380</v>
      </c>
      <c r="K595" s="12" t="s">
        <v>98</v>
      </c>
    </row>
    <row r="596" ht="15.75" customHeight="1">
      <c r="B596" s="126">
        <v>45554.0</v>
      </c>
      <c r="C596" s="124" t="s">
        <v>15</v>
      </c>
      <c r="D596" s="124" t="s">
        <v>327</v>
      </c>
      <c r="E596" s="124">
        <v>351.0</v>
      </c>
      <c r="F596" s="124" t="s">
        <v>220</v>
      </c>
      <c r="G596" s="124"/>
      <c r="H596" s="124">
        <v>650.0</v>
      </c>
      <c r="I596" s="124"/>
      <c r="J596" s="124">
        <f t="shared" si="1"/>
        <v>63030</v>
      </c>
    </row>
    <row r="597">
      <c r="B597" s="90">
        <v>45556.0</v>
      </c>
      <c r="C597" s="25" t="s">
        <v>15</v>
      </c>
      <c r="D597" s="25"/>
      <c r="E597" s="25">
        <v>352.0</v>
      </c>
      <c r="F597" s="118" t="s">
        <v>139</v>
      </c>
      <c r="G597" s="25"/>
      <c r="H597" s="25">
        <v>44505.0</v>
      </c>
      <c r="I597" s="25"/>
      <c r="J597" s="25">
        <f t="shared" si="1"/>
        <v>107535</v>
      </c>
      <c r="K597" s="12" t="s">
        <v>328</v>
      </c>
    </row>
    <row r="598">
      <c r="B598" s="90">
        <v>45558.0</v>
      </c>
      <c r="C598" s="91" t="s">
        <v>58</v>
      </c>
      <c r="D598" s="91"/>
      <c r="E598" s="91">
        <v>353.0</v>
      </c>
      <c r="F598" s="121" t="s">
        <v>302</v>
      </c>
      <c r="G598" s="91"/>
      <c r="H598" s="91"/>
      <c r="I598" s="91">
        <v>45704.0</v>
      </c>
      <c r="J598" s="25">
        <f t="shared" si="1"/>
        <v>61831</v>
      </c>
      <c r="K598" s="12" t="s">
        <v>328</v>
      </c>
    </row>
    <row r="599">
      <c r="B599" s="127">
        <v>45558.0</v>
      </c>
      <c r="C599" s="128" t="s">
        <v>16</v>
      </c>
      <c r="D599" s="128"/>
      <c r="E599" s="128">
        <v>354.0</v>
      </c>
      <c r="F599" s="129" t="s">
        <v>329</v>
      </c>
      <c r="G599" s="128"/>
      <c r="H599" s="128"/>
      <c r="I599" s="128">
        <v>2500.0</v>
      </c>
      <c r="J599" s="130">
        <f t="shared" si="1"/>
        <v>59331</v>
      </c>
      <c r="K599" s="12" t="s">
        <v>330</v>
      </c>
    </row>
    <row r="600" ht="15.75" customHeight="1">
      <c r="B600" s="90">
        <v>45558.0</v>
      </c>
      <c r="C600" s="91" t="s">
        <v>16</v>
      </c>
      <c r="D600" s="91"/>
      <c r="E600" s="91" t="s">
        <v>331</v>
      </c>
      <c r="F600" s="91" t="s">
        <v>321</v>
      </c>
      <c r="G600" s="91"/>
      <c r="H600" s="91"/>
      <c r="I600" s="91">
        <v>540.0</v>
      </c>
      <c r="J600" s="25">
        <f t="shared" si="1"/>
        <v>58791</v>
      </c>
    </row>
    <row r="601" ht="15.75" customHeight="1">
      <c r="B601" s="90">
        <v>45558.0</v>
      </c>
      <c r="C601" s="91" t="s">
        <v>16</v>
      </c>
      <c r="D601" s="91"/>
      <c r="E601" s="91" t="s">
        <v>331</v>
      </c>
      <c r="F601" s="91" t="s">
        <v>321</v>
      </c>
      <c r="G601" s="91"/>
      <c r="H601" s="91"/>
      <c r="I601" s="91">
        <v>200.0</v>
      </c>
      <c r="J601" s="25">
        <f t="shared" si="1"/>
        <v>58591</v>
      </c>
    </row>
    <row r="602">
      <c r="B602" s="123">
        <v>45558.0</v>
      </c>
      <c r="C602" s="124" t="s">
        <v>15</v>
      </c>
      <c r="D602" s="124" t="s">
        <v>332</v>
      </c>
      <c r="E602" s="124">
        <v>355.0</v>
      </c>
      <c r="F602" s="124" t="s">
        <v>220</v>
      </c>
      <c r="G602" s="124"/>
      <c r="H602" s="124">
        <v>3000.0</v>
      </c>
      <c r="I602" s="124"/>
      <c r="J602" s="124">
        <f t="shared" si="1"/>
        <v>61591</v>
      </c>
      <c r="K602" s="12" t="s">
        <v>333</v>
      </c>
    </row>
    <row r="603">
      <c r="B603" s="90">
        <v>45559.0</v>
      </c>
      <c r="C603" s="91" t="s">
        <v>16</v>
      </c>
      <c r="D603" s="91"/>
      <c r="E603" s="91" t="s">
        <v>53</v>
      </c>
      <c r="F603" s="91" t="s">
        <v>321</v>
      </c>
      <c r="G603" s="91"/>
      <c r="H603" s="91"/>
      <c r="I603" s="91">
        <v>400.0</v>
      </c>
      <c r="J603" s="25">
        <f t="shared" si="1"/>
        <v>61191</v>
      </c>
    </row>
    <row r="604">
      <c r="B604" s="123">
        <v>45560.0</v>
      </c>
      <c r="C604" s="124" t="s">
        <v>15</v>
      </c>
      <c r="D604" s="124" t="s">
        <v>334</v>
      </c>
      <c r="E604" s="124">
        <v>357.0</v>
      </c>
      <c r="F604" s="124" t="s">
        <v>220</v>
      </c>
      <c r="G604" s="124"/>
      <c r="H604" s="124">
        <v>1000.0</v>
      </c>
      <c r="I604" s="124"/>
      <c r="J604" s="124">
        <f t="shared" si="1"/>
        <v>62191</v>
      </c>
      <c r="K604" s="12" t="s">
        <v>49</v>
      </c>
    </row>
    <row r="605">
      <c r="B605" s="123">
        <v>45560.0</v>
      </c>
      <c r="C605" s="124" t="s">
        <v>15</v>
      </c>
      <c r="D605" s="124" t="s">
        <v>335</v>
      </c>
      <c r="E605" s="124">
        <v>358.0</v>
      </c>
      <c r="F605" s="124" t="s">
        <v>66</v>
      </c>
      <c r="G605" s="124"/>
      <c r="H605" s="124">
        <v>1800.0</v>
      </c>
      <c r="I605" s="124"/>
      <c r="J605" s="124">
        <f t="shared" si="1"/>
        <v>63991</v>
      </c>
      <c r="K605" s="12" t="s">
        <v>49</v>
      </c>
    </row>
    <row r="606">
      <c r="B606" s="127">
        <v>45560.0</v>
      </c>
      <c r="C606" s="128" t="s">
        <v>16</v>
      </c>
      <c r="D606" s="128"/>
      <c r="E606" s="128">
        <v>359.0</v>
      </c>
      <c r="F606" s="129" t="s">
        <v>329</v>
      </c>
      <c r="G606" s="128"/>
      <c r="H606" s="128"/>
      <c r="I606" s="128">
        <v>10000.0</v>
      </c>
      <c r="J606" s="130">
        <f t="shared" si="1"/>
        <v>53991</v>
      </c>
      <c r="K606" s="12" t="s">
        <v>300</v>
      </c>
    </row>
    <row r="607">
      <c r="B607" s="90">
        <v>45561.0</v>
      </c>
      <c r="C607" s="91" t="s">
        <v>16</v>
      </c>
      <c r="D607" s="91"/>
      <c r="E607" s="91">
        <v>360.0</v>
      </c>
      <c r="F607" s="121" t="s">
        <v>336</v>
      </c>
      <c r="G607" s="91"/>
      <c r="H607" s="91"/>
      <c r="I607" s="91">
        <v>43000.0</v>
      </c>
      <c r="J607" s="25">
        <f t="shared" si="1"/>
        <v>10991</v>
      </c>
      <c r="K607" s="12" t="s">
        <v>337</v>
      </c>
    </row>
    <row r="608" ht="15.75" customHeight="1">
      <c r="B608" s="90">
        <v>45561.0</v>
      </c>
      <c r="C608" s="91" t="s">
        <v>16</v>
      </c>
      <c r="D608" s="91"/>
      <c r="E608" s="91">
        <v>361.0</v>
      </c>
      <c r="F608" s="91" t="s">
        <v>338</v>
      </c>
      <c r="G608" s="91"/>
      <c r="H608" s="91"/>
      <c r="I608" s="91">
        <v>4950.0</v>
      </c>
      <c r="J608" s="25">
        <f t="shared" si="1"/>
        <v>6041</v>
      </c>
    </row>
    <row r="609">
      <c r="B609" s="89">
        <v>45563.0</v>
      </c>
      <c r="C609" s="25" t="s">
        <v>15</v>
      </c>
      <c r="D609" s="25"/>
      <c r="E609" s="25">
        <v>362.0</v>
      </c>
      <c r="F609" s="118" t="s">
        <v>339</v>
      </c>
      <c r="G609" s="25"/>
      <c r="H609" s="25">
        <v>35955.0</v>
      </c>
      <c r="I609" s="25"/>
      <c r="J609" s="25">
        <f t="shared" si="1"/>
        <v>41996</v>
      </c>
      <c r="K609" s="12" t="s">
        <v>340</v>
      </c>
    </row>
    <row r="610">
      <c r="B610" s="90">
        <v>45563.0</v>
      </c>
      <c r="C610" s="91" t="s">
        <v>16</v>
      </c>
      <c r="D610" s="91"/>
      <c r="E610" s="91">
        <v>363.0</v>
      </c>
      <c r="F610" s="121" t="s">
        <v>341</v>
      </c>
      <c r="G610" s="91"/>
      <c r="H610" s="91"/>
      <c r="I610" s="91">
        <v>20736.0</v>
      </c>
      <c r="J610" s="25">
        <f t="shared" si="1"/>
        <v>21260</v>
      </c>
      <c r="K610" s="12" t="s">
        <v>340</v>
      </c>
    </row>
    <row r="611">
      <c r="B611" s="89">
        <v>45563.0</v>
      </c>
      <c r="C611" s="25" t="s">
        <v>15</v>
      </c>
      <c r="D611" s="25"/>
      <c r="E611" s="25">
        <v>364.0</v>
      </c>
      <c r="F611" s="118" t="s">
        <v>342</v>
      </c>
      <c r="G611" s="25"/>
      <c r="H611" s="25">
        <v>30102.0</v>
      </c>
      <c r="I611" s="25"/>
      <c r="J611" s="25">
        <f t="shared" si="1"/>
        <v>51362</v>
      </c>
      <c r="K611" s="12" t="s">
        <v>300</v>
      </c>
    </row>
    <row r="612">
      <c r="B612" s="90">
        <v>45565.0</v>
      </c>
      <c r="C612" s="91" t="s">
        <v>16</v>
      </c>
      <c r="D612" s="91"/>
      <c r="E612" s="91" t="s">
        <v>53</v>
      </c>
      <c r="F612" s="91" t="s">
        <v>343</v>
      </c>
      <c r="G612" s="91"/>
      <c r="H612" s="91"/>
      <c r="I612" s="91">
        <v>1160.0</v>
      </c>
      <c r="J612" s="25">
        <f t="shared" si="1"/>
        <v>50202</v>
      </c>
    </row>
    <row r="613" ht="28.5" customHeight="1">
      <c r="B613" s="90">
        <v>45565.0</v>
      </c>
      <c r="C613" s="91" t="s">
        <v>16</v>
      </c>
      <c r="D613" s="91"/>
      <c r="E613" s="91" t="s">
        <v>53</v>
      </c>
      <c r="F613" s="91" t="s">
        <v>343</v>
      </c>
      <c r="G613" s="91"/>
      <c r="H613" s="91"/>
      <c r="I613" s="91">
        <v>550.0</v>
      </c>
      <c r="J613" s="25">
        <f t="shared" si="1"/>
        <v>49652</v>
      </c>
      <c r="K613" s="12"/>
    </row>
    <row r="614" ht="28.5" customHeight="1">
      <c r="B614" s="89">
        <v>45566.0</v>
      </c>
      <c r="C614" s="25" t="s">
        <v>15</v>
      </c>
      <c r="D614" s="25"/>
      <c r="E614" s="25">
        <v>365.0</v>
      </c>
      <c r="F614" s="118" t="s">
        <v>344</v>
      </c>
      <c r="G614" s="25"/>
      <c r="H614" s="25">
        <v>42965.0</v>
      </c>
      <c r="I614" s="25"/>
      <c r="J614" s="25">
        <f t="shared" si="1"/>
        <v>92617</v>
      </c>
      <c r="K614" s="12" t="s">
        <v>340</v>
      </c>
    </row>
    <row r="615">
      <c r="B615" s="123">
        <v>45566.0</v>
      </c>
      <c r="C615" s="124" t="s">
        <v>15</v>
      </c>
      <c r="D615" s="124" t="s">
        <v>335</v>
      </c>
      <c r="E615" s="124">
        <v>366.0</v>
      </c>
      <c r="F615" s="124" t="s">
        <v>220</v>
      </c>
      <c r="G615" s="124"/>
      <c r="H615" s="124">
        <v>1400.0</v>
      </c>
      <c r="I615" s="124"/>
      <c r="J615" s="124">
        <f t="shared" si="1"/>
        <v>94017</v>
      </c>
      <c r="K615" s="12" t="s">
        <v>49</v>
      </c>
    </row>
    <row r="616" ht="15.75" customHeight="1">
      <c r="B616" s="123">
        <v>45567.0</v>
      </c>
      <c r="C616" s="124" t="s">
        <v>15</v>
      </c>
      <c r="D616" s="124" t="s">
        <v>345</v>
      </c>
      <c r="E616" s="124">
        <v>367.0</v>
      </c>
      <c r="F616" s="124" t="s">
        <v>220</v>
      </c>
      <c r="G616" s="124"/>
      <c r="H616" s="124">
        <v>1700.0</v>
      </c>
      <c r="I616" s="124"/>
      <c r="J616" s="124">
        <f t="shared" si="1"/>
        <v>95717</v>
      </c>
    </row>
    <row r="617" ht="15.75" customHeight="1">
      <c r="B617" s="89">
        <v>45568.0</v>
      </c>
      <c r="C617" s="25" t="s">
        <v>15</v>
      </c>
      <c r="D617" s="25"/>
      <c r="E617" s="25">
        <v>368.0</v>
      </c>
      <c r="F617" s="118" t="s">
        <v>346</v>
      </c>
      <c r="G617" s="25"/>
      <c r="H617" s="25">
        <v>35227.0</v>
      </c>
      <c r="I617" s="25"/>
      <c r="J617" s="25">
        <f t="shared" si="1"/>
        <v>130944</v>
      </c>
    </row>
    <row r="618">
      <c r="B618" s="127">
        <v>45568.0</v>
      </c>
      <c r="C618" s="128" t="s">
        <v>58</v>
      </c>
      <c r="D618" s="128"/>
      <c r="E618" s="128">
        <v>369.0</v>
      </c>
      <c r="F618" s="129" t="s">
        <v>347</v>
      </c>
      <c r="G618" s="128"/>
      <c r="H618" s="128"/>
      <c r="I618" s="128">
        <v>2000.0</v>
      </c>
      <c r="J618" s="130">
        <f t="shared" si="1"/>
        <v>128944</v>
      </c>
    </row>
    <row r="619" ht="15.75" customHeight="1">
      <c r="B619" s="90">
        <v>45568.0</v>
      </c>
      <c r="C619" s="91" t="s">
        <v>16</v>
      </c>
      <c r="D619" s="91"/>
      <c r="E619" s="91">
        <v>370.0</v>
      </c>
      <c r="F619" s="91" t="s">
        <v>348</v>
      </c>
      <c r="G619" s="91"/>
      <c r="H619" s="91"/>
      <c r="I619" s="91">
        <v>4148.0</v>
      </c>
      <c r="J619" s="25">
        <f t="shared" si="1"/>
        <v>124796</v>
      </c>
    </row>
    <row r="620" ht="15.75" customHeight="1">
      <c r="B620" s="123">
        <v>45568.0</v>
      </c>
      <c r="C620" s="124" t="s">
        <v>15</v>
      </c>
      <c r="D620" s="124" t="s">
        <v>349</v>
      </c>
      <c r="E620" s="124">
        <v>371.0</v>
      </c>
      <c r="F620" s="124" t="s">
        <v>220</v>
      </c>
      <c r="G620" s="124"/>
      <c r="H620" s="124">
        <v>2000.0</v>
      </c>
      <c r="I620" s="124"/>
      <c r="J620" s="124">
        <f t="shared" si="1"/>
        <v>126796</v>
      </c>
    </row>
    <row r="621" ht="15.75" customHeight="1">
      <c r="B621" s="92">
        <v>45570.0</v>
      </c>
      <c r="C621" s="93" t="s">
        <v>15</v>
      </c>
      <c r="D621" s="93"/>
      <c r="E621" s="93"/>
      <c r="F621" s="131" t="s">
        <v>350</v>
      </c>
      <c r="G621" s="93"/>
      <c r="H621" s="93">
        <v>4122.0</v>
      </c>
      <c r="I621" s="25"/>
      <c r="J621" s="25">
        <f t="shared" si="1"/>
        <v>130918</v>
      </c>
    </row>
    <row r="622" ht="15.75" customHeight="1">
      <c r="B622" s="115">
        <v>45570.0</v>
      </c>
      <c r="C622" s="116" t="s">
        <v>15</v>
      </c>
      <c r="D622" s="116"/>
      <c r="E622" s="116"/>
      <c r="F622" s="132" t="s">
        <v>351</v>
      </c>
      <c r="G622" s="116"/>
      <c r="H622" s="116"/>
      <c r="I622" s="116">
        <v>510.0</v>
      </c>
      <c r="J622" s="25">
        <f t="shared" si="1"/>
        <v>130408</v>
      </c>
    </row>
    <row r="623" ht="15.75" customHeight="1">
      <c r="B623" s="123">
        <v>45572.0</v>
      </c>
      <c r="C623" s="124" t="s">
        <v>15</v>
      </c>
      <c r="D623" s="124" t="s">
        <v>352</v>
      </c>
      <c r="E623" s="124">
        <v>372.0</v>
      </c>
      <c r="F623" s="133" t="s">
        <v>353</v>
      </c>
      <c r="G623" s="124"/>
      <c r="H623" s="124">
        <v>2100.0</v>
      </c>
      <c r="I623" s="124"/>
      <c r="J623" s="124">
        <f t="shared" si="1"/>
        <v>132508</v>
      </c>
    </row>
    <row r="624" ht="15.75" customHeight="1">
      <c r="B624" s="123">
        <v>45575.0</v>
      </c>
      <c r="C624" s="124" t="s">
        <v>15</v>
      </c>
      <c r="D624" s="124" t="s">
        <v>354</v>
      </c>
      <c r="E624" s="124">
        <v>373.0</v>
      </c>
      <c r="F624" s="133" t="s">
        <v>355</v>
      </c>
      <c r="G624" s="124"/>
      <c r="H624" s="124">
        <v>1100.0</v>
      </c>
      <c r="I624" s="124"/>
      <c r="J624" s="124">
        <f t="shared" si="1"/>
        <v>133608</v>
      </c>
    </row>
    <row r="625" ht="30.0" customHeight="1">
      <c r="B625" s="90">
        <v>45576.0</v>
      </c>
      <c r="C625" s="91" t="s">
        <v>16</v>
      </c>
      <c r="D625" s="91"/>
      <c r="E625" s="91">
        <v>374.0</v>
      </c>
      <c r="F625" s="121" t="s">
        <v>356</v>
      </c>
      <c r="G625" s="91"/>
      <c r="H625" s="91"/>
      <c r="I625" s="91">
        <v>45160.0</v>
      </c>
      <c r="J625" s="25">
        <f t="shared" si="1"/>
        <v>88448</v>
      </c>
      <c r="K625" s="12" t="s">
        <v>357</v>
      </c>
    </row>
    <row r="626" ht="27.0" customHeight="1">
      <c r="B626" s="90">
        <v>45577.0</v>
      </c>
      <c r="C626" s="91" t="s">
        <v>16</v>
      </c>
      <c r="D626" s="91"/>
      <c r="E626" s="91" t="s">
        <v>358</v>
      </c>
      <c r="F626" s="121" t="s">
        <v>359</v>
      </c>
      <c r="G626" s="91"/>
      <c r="H626" s="91"/>
      <c r="I626" s="91">
        <v>1100.0</v>
      </c>
      <c r="J626" s="25">
        <f t="shared" si="1"/>
        <v>87348</v>
      </c>
    </row>
    <row r="627" ht="15.75" customHeight="1">
      <c r="B627" s="90">
        <v>45577.0</v>
      </c>
      <c r="C627" s="91" t="s">
        <v>16</v>
      </c>
      <c r="D627" s="91"/>
      <c r="E627" s="91">
        <v>375.0</v>
      </c>
      <c r="F627" s="121" t="s">
        <v>360</v>
      </c>
      <c r="G627" s="91"/>
      <c r="H627" s="91"/>
      <c r="I627" s="91">
        <v>20000.0</v>
      </c>
      <c r="J627" s="25">
        <f t="shared" si="1"/>
        <v>67348</v>
      </c>
      <c r="K627" s="12" t="s">
        <v>361</v>
      </c>
    </row>
    <row r="628" ht="26.25" customHeight="1">
      <c r="B628" s="90">
        <v>45579.0</v>
      </c>
      <c r="C628" s="91" t="s">
        <v>16</v>
      </c>
      <c r="D628" s="91"/>
      <c r="E628" s="91">
        <v>376.0</v>
      </c>
      <c r="F628" s="121" t="s">
        <v>362</v>
      </c>
      <c r="G628" s="91"/>
      <c r="H628" s="91"/>
      <c r="I628" s="91">
        <v>21960.0</v>
      </c>
      <c r="J628" s="25">
        <f t="shared" si="1"/>
        <v>45388</v>
      </c>
      <c r="K628" s="12" t="s">
        <v>361</v>
      </c>
    </row>
    <row r="629" ht="15.75" customHeight="1">
      <c r="B629" s="123">
        <v>45579.0</v>
      </c>
      <c r="C629" s="124" t="s">
        <v>15</v>
      </c>
      <c r="D629" s="124" t="s">
        <v>363</v>
      </c>
      <c r="E629" s="124">
        <v>377.0</v>
      </c>
      <c r="F629" s="133" t="s">
        <v>353</v>
      </c>
      <c r="G629" s="124"/>
      <c r="H629" s="124">
        <v>1600.0</v>
      </c>
      <c r="I629" s="124"/>
      <c r="J629" s="124">
        <f t="shared" si="1"/>
        <v>46988</v>
      </c>
    </row>
    <row r="630" ht="15.75" customHeight="1">
      <c r="B630" s="89">
        <v>45579.0</v>
      </c>
      <c r="C630" s="25" t="s">
        <v>15</v>
      </c>
      <c r="D630" s="25"/>
      <c r="E630" s="25">
        <v>378.0</v>
      </c>
      <c r="F630" s="118" t="s">
        <v>364</v>
      </c>
      <c r="G630" s="25"/>
      <c r="H630" s="25">
        <v>42100.0</v>
      </c>
      <c r="I630" s="25"/>
      <c r="J630" s="25">
        <f t="shared" si="1"/>
        <v>89088</v>
      </c>
      <c r="K630" s="12" t="s">
        <v>365</v>
      </c>
    </row>
    <row r="631" ht="15.75" customHeight="1">
      <c r="B631" s="134">
        <v>45580.0</v>
      </c>
      <c r="C631" s="135" t="s">
        <v>16</v>
      </c>
      <c r="D631" s="135"/>
      <c r="E631" s="135"/>
      <c r="F631" s="136" t="s">
        <v>366</v>
      </c>
      <c r="G631" s="135"/>
      <c r="H631" s="135"/>
      <c r="I631" s="135">
        <v>5000.0</v>
      </c>
      <c r="J631" s="137">
        <f t="shared" si="1"/>
        <v>84088</v>
      </c>
      <c r="K631" s="12" t="s">
        <v>361</v>
      </c>
    </row>
    <row r="632" ht="28.5" customHeight="1">
      <c r="B632" s="90">
        <v>45580.0</v>
      </c>
      <c r="C632" s="91" t="s">
        <v>16</v>
      </c>
      <c r="D632" s="91"/>
      <c r="E632" s="91" t="s">
        <v>358</v>
      </c>
      <c r="F632" s="121" t="s">
        <v>367</v>
      </c>
      <c r="G632" s="91"/>
      <c r="H632" s="91"/>
      <c r="I632" s="91">
        <v>1300.0</v>
      </c>
      <c r="J632" s="25">
        <f t="shared" si="1"/>
        <v>82788</v>
      </c>
      <c r="K632" s="12" t="s">
        <v>368</v>
      </c>
    </row>
    <row r="633" ht="28.5" customHeight="1">
      <c r="B633" s="123">
        <v>45580.0</v>
      </c>
      <c r="C633" s="124" t="s">
        <v>15</v>
      </c>
      <c r="D633" s="124" t="s">
        <v>369</v>
      </c>
      <c r="E633" s="124">
        <v>380.0</v>
      </c>
      <c r="F633" s="133" t="s">
        <v>370</v>
      </c>
      <c r="G633" s="124"/>
      <c r="H633" s="124">
        <v>2000.0</v>
      </c>
      <c r="I633" s="125"/>
      <c r="J633" s="124">
        <f t="shared" si="1"/>
        <v>84788</v>
      </c>
    </row>
    <row r="634" ht="15.75" customHeight="1">
      <c r="B634" s="90">
        <v>45581.0</v>
      </c>
      <c r="C634" s="91" t="s">
        <v>15</v>
      </c>
      <c r="D634" s="91" t="s">
        <v>371</v>
      </c>
      <c r="E634" s="91" t="s">
        <v>372</v>
      </c>
      <c r="F634" s="121" t="s">
        <v>373</v>
      </c>
      <c r="G634" s="91"/>
      <c r="H634" s="91"/>
      <c r="I634" s="91">
        <v>43402.0</v>
      </c>
      <c r="J634" s="25">
        <f>J632+H634-I634</f>
        <v>39386</v>
      </c>
      <c r="K634" s="12" t="s">
        <v>374</v>
      </c>
    </row>
    <row r="635" ht="25.5" customHeight="1">
      <c r="B635" s="123">
        <v>45586.0</v>
      </c>
      <c r="C635" s="124" t="s">
        <v>15</v>
      </c>
      <c r="D635" s="124" t="s">
        <v>375</v>
      </c>
      <c r="E635" s="124">
        <v>381.0</v>
      </c>
      <c r="F635" s="133" t="s">
        <v>376</v>
      </c>
      <c r="G635" s="124"/>
      <c r="H635" s="124">
        <v>1000.0</v>
      </c>
      <c r="I635" s="124"/>
      <c r="J635" s="124">
        <f t="shared" ref="J635:J802" si="2">J634+H635-I635</f>
        <v>40386</v>
      </c>
      <c r="K635" s="12" t="s">
        <v>377</v>
      </c>
    </row>
    <row r="636" ht="15.75" customHeight="1">
      <c r="B636" s="89">
        <v>45586.0</v>
      </c>
      <c r="C636" s="25" t="s">
        <v>15</v>
      </c>
      <c r="D636" s="25"/>
      <c r="E636" s="25">
        <v>382.0</v>
      </c>
      <c r="F636" s="118" t="s">
        <v>378</v>
      </c>
      <c r="G636" s="25"/>
      <c r="H636" s="25">
        <v>43995.0</v>
      </c>
      <c r="I636" s="25"/>
      <c r="J636" s="25">
        <f t="shared" si="2"/>
        <v>84381</v>
      </c>
      <c r="K636" s="12" t="s">
        <v>379</v>
      </c>
    </row>
    <row r="637" ht="15.75" customHeight="1">
      <c r="B637" s="127">
        <v>45587.0</v>
      </c>
      <c r="C637" s="128" t="s">
        <v>16</v>
      </c>
      <c r="D637" s="128"/>
      <c r="E637" s="128">
        <v>383.0</v>
      </c>
      <c r="F637" s="129" t="s">
        <v>380</v>
      </c>
      <c r="G637" s="128"/>
      <c r="H637" s="128"/>
      <c r="I637" s="128">
        <v>2000.0</v>
      </c>
      <c r="J637" s="130">
        <f t="shared" si="2"/>
        <v>82381</v>
      </c>
      <c r="K637" s="12" t="s">
        <v>381</v>
      </c>
    </row>
    <row r="638" ht="15.75" customHeight="1">
      <c r="B638" s="90">
        <v>45587.0</v>
      </c>
      <c r="C638" s="91" t="s">
        <v>16</v>
      </c>
      <c r="D638" s="91"/>
      <c r="E638" s="91">
        <v>384.0</v>
      </c>
      <c r="F638" s="121" t="s">
        <v>382</v>
      </c>
      <c r="G638" s="91"/>
      <c r="H638" s="91"/>
      <c r="I638" s="91">
        <v>46740.0</v>
      </c>
      <c r="J638" s="25">
        <f t="shared" si="2"/>
        <v>35641</v>
      </c>
      <c r="K638" s="12" t="s">
        <v>383</v>
      </c>
    </row>
    <row r="639" ht="15.75" customHeight="1">
      <c r="B639" s="138">
        <v>45588.0</v>
      </c>
      <c r="C639" s="139" t="s">
        <v>384</v>
      </c>
      <c r="D639" s="139"/>
      <c r="E639" s="139"/>
      <c r="F639" s="140" t="s">
        <v>385</v>
      </c>
      <c r="G639" s="139"/>
      <c r="H639" s="139">
        <v>2559.0</v>
      </c>
      <c r="I639" s="25"/>
      <c r="J639" s="25">
        <f t="shared" si="2"/>
        <v>38200</v>
      </c>
    </row>
    <row r="640" ht="28.5" customHeight="1">
      <c r="B640" s="90">
        <v>45588.0</v>
      </c>
      <c r="C640" s="91" t="s">
        <v>16</v>
      </c>
      <c r="D640" s="91"/>
      <c r="E640" s="91" t="s">
        <v>358</v>
      </c>
      <c r="F640" s="121" t="s">
        <v>386</v>
      </c>
      <c r="G640" s="91"/>
      <c r="H640" s="91"/>
      <c r="I640" s="91">
        <v>700.0</v>
      </c>
      <c r="J640" s="25">
        <f t="shared" si="2"/>
        <v>37500</v>
      </c>
    </row>
    <row r="641" ht="28.5" customHeight="1">
      <c r="B641" s="89">
        <v>45588.0</v>
      </c>
      <c r="C641" s="25" t="s">
        <v>15</v>
      </c>
      <c r="D641" s="25"/>
      <c r="E641" s="25">
        <v>385.0</v>
      </c>
      <c r="F641" s="118" t="s">
        <v>387</v>
      </c>
      <c r="G641" s="25"/>
      <c r="H641" s="25">
        <v>37735.0</v>
      </c>
      <c r="I641" s="25"/>
      <c r="J641" s="25">
        <f t="shared" si="2"/>
        <v>75235</v>
      </c>
      <c r="K641" s="12" t="s">
        <v>388</v>
      </c>
      <c r="L641" s="141"/>
    </row>
    <row r="642" ht="15.75" customHeight="1">
      <c r="B642" s="123">
        <v>45589.0</v>
      </c>
      <c r="C642" s="124" t="s">
        <v>15</v>
      </c>
      <c r="D642" s="124" t="s">
        <v>389</v>
      </c>
      <c r="E642" s="124">
        <v>386.0</v>
      </c>
      <c r="F642" s="133" t="s">
        <v>353</v>
      </c>
      <c r="G642" s="124"/>
      <c r="H642" s="124">
        <v>550.0</v>
      </c>
      <c r="I642" s="124"/>
      <c r="J642" s="124">
        <f t="shared" si="2"/>
        <v>75785</v>
      </c>
    </row>
    <row r="643" ht="15.75" customHeight="1">
      <c r="B643" s="123">
        <v>45589.0</v>
      </c>
      <c r="C643" s="124" t="s">
        <v>15</v>
      </c>
      <c r="D643" s="124" t="s">
        <v>390</v>
      </c>
      <c r="E643" s="124">
        <v>387.0</v>
      </c>
      <c r="F643" s="133" t="s">
        <v>391</v>
      </c>
      <c r="G643" s="124"/>
      <c r="H643" s="124">
        <v>1500.0</v>
      </c>
      <c r="I643" s="124"/>
      <c r="J643" s="124">
        <f t="shared" si="2"/>
        <v>77285</v>
      </c>
    </row>
    <row r="644" ht="15.75" customHeight="1">
      <c r="B644" s="127">
        <v>45589.0</v>
      </c>
      <c r="C644" s="128" t="s">
        <v>16</v>
      </c>
      <c r="D644" s="128"/>
      <c r="E644" s="128">
        <v>388.0</v>
      </c>
      <c r="F644" s="129" t="s">
        <v>380</v>
      </c>
      <c r="G644" s="128"/>
      <c r="H644" s="128"/>
      <c r="I644" s="128">
        <v>2000.0</v>
      </c>
      <c r="J644" s="130">
        <f t="shared" si="2"/>
        <v>75285</v>
      </c>
      <c r="K644" s="12" t="s">
        <v>381</v>
      </c>
    </row>
    <row r="645" ht="30.0" customHeight="1">
      <c r="B645" s="90">
        <v>45589.0</v>
      </c>
      <c r="C645" s="91" t="s">
        <v>16</v>
      </c>
      <c r="D645" s="91"/>
      <c r="E645" s="91" t="s">
        <v>358</v>
      </c>
      <c r="F645" s="121" t="s">
        <v>392</v>
      </c>
      <c r="G645" s="91"/>
      <c r="H645" s="91"/>
      <c r="I645" s="91">
        <v>900.0</v>
      </c>
      <c r="J645" s="25">
        <f t="shared" si="2"/>
        <v>74385</v>
      </c>
    </row>
    <row r="646" ht="15.75" customHeight="1">
      <c r="B646" s="123">
        <v>45590.0</v>
      </c>
      <c r="C646" s="124" t="s">
        <v>15</v>
      </c>
      <c r="D646" s="124" t="s">
        <v>393</v>
      </c>
      <c r="E646" s="124">
        <v>389.0</v>
      </c>
      <c r="F646" s="133" t="s">
        <v>391</v>
      </c>
      <c r="G646" s="124"/>
      <c r="H646" s="124">
        <v>950.0</v>
      </c>
      <c r="I646" s="124"/>
      <c r="J646" s="124">
        <f t="shared" si="2"/>
        <v>75335</v>
      </c>
    </row>
    <row r="647" ht="15.75" customHeight="1">
      <c r="B647" s="90">
        <v>45590.0</v>
      </c>
      <c r="C647" s="91" t="s">
        <v>16</v>
      </c>
      <c r="D647" s="91"/>
      <c r="E647" s="91">
        <v>390.0</v>
      </c>
      <c r="F647" s="121" t="s">
        <v>394</v>
      </c>
      <c r="G647" s="91"/>
      <c r="H647" s="91"/>
      <c r="I647" s="91">
        <v>2000.0</v>
      </c>
      <c r="J647" s="25">
        <f t="shared" si="2"/>
        <v>73335</v>
      </c>
    </row>
    <row r="648" ht="29.25" customHeight="1">
      <c r="B648" s="90">
        <v>45590.0</v>
      </c>
      <c r="C648" s="91" t="s">
        <v>16</v>
      </c>
      <c r="D648" s="91"/>
      <c r="E648" s="91" t="s">
        <v>358</v>
      </c>
      <c r="F648" s="121" t="s">
        <v>395</v>
      </c>
      <c r="G648" s="91"/>
      <c r="H648" s="91"/>
      <c r="I648" s="91">
        <v>800.0</v>
      </c>
      <c r="J648" s="25">
        <f t="shared" si="2"/>
        <v>72535</v>
      </c>
    </row>
    <row r="649" ht="28.5" customHeight="1">
      <c r="B649" s="123">
        <v>45590.0</v>
      </c>
      <c r="C649" s="124" t="s">
        <v>15</v>
      </c>
      <c r="D649" s="124" t="s">
        <v>396</v>
      </c>
      <c r="E649" s="124">
        <v>391.0</v>
      </c>
      <c r="F649" s="133" t="s">
        <v>391</v>
      </c>
      <c r="G649" s="124"/>
      <c r="H649" s="124">
        <v>1600.0</v>
      </c>
      <c r="I649" s="124"/>
      <c r="J649" s="124">
        <f t="shared" si="2"/>
        <v>74135</v>
      </c>
    </row>
    <row r="650" ht="15.0" customHeight="1">
      <c r="B650" s="123">
        <v>45591.0</v>
      </c>
      <c r="C650" s="124" t="s">
        <v>15</v>
      </c>
      <c r="D650" s="124" t="s">
        <v>397</v>
      </c>
      <c r="E650" s="124">
        <v>392.0</v>
      </c>
      <c r="F650" s="133" t="s">
        <v>391</v>
      </c>
      <c r="G650" s="124"/>
      <c r="H650" s="124">
        <v>2000.0</v>
      </c>
      <c r="I650" s="124"/>
      <c r="J650" s="124">
        <f t="shared" si="2"/>
        <v>76135</v>
      </c>
    </row>
    <row r="651" ht="27.75" customHeight="1">
      <c r="B651" s="89">
        <v>45591.0</v>
      </c>
      <c r="C651" s="25" t="s">
        <v>15</v>
      </c>
      <c r="D651" s="25"/>
      <c r="E651" s="25" t="s">
        <v>358</v>
      </c>
      <c r="F651" s="142" t="s">
        <v>398</v>
      </c>
      <c r="G651" s="143"/>
      <c r="H651" s="143">
        <v>3300.0</v>
      </c>
      <c r="I651" s="25"/>
      <c r="J651" s="25">
        <f t="shared" si="2"/>
        <v>79435</v>
      </c>
    </row>
    <row r="652" ht="20.25" customHeight="1">
      <c r="B652" s="90">
        <v>45591.0</v>
      </c>
      <c r="C652" s="91" t="s">
        <v>16</v>
      </c>
      <c r="D652" s="91"/>
      <c r="E652" s="91">
        <v>393.0</v>
      </c>
      <c r="F652" s="144" t="s">
        <v>399</v>
      </c>
      <c r="G652" s="145"/>
      <c r="H652" s="145"/>
      <c r="I652" s="91">
        <v>4585.0</v>
      </c>
      <c r="J652" s="25">
        <f t="shared" si="2"/>
        <v>74850</v>
      </c>
    </row>
    <row r="653" ht="27.75" customHeight="1">
      <c r="B653" s="90">
        <v>45593.0</v>
      </c>
      <c r="C653" s="91" t="s">
        <v>16</v>
      </c>
      <c r="D653" s="91"/>
      <c r="E653" s="91">
        <v>394.0</v>
      </c>
      <c r="F653" s="121" t="s">
        <v>400</v>
      </c>
      <c r="G653" s="25"/>
      <c r="H653" s="25"/>
      <c r="I653" s="91">
        <v>11784.0</v>
      </c>
      <c r="J653" s="25">
        <f t="shared" si="2"/>
        <v>63066</v>
      </c>
      <c r="K653" s="12" t="s">
        <v>401</v>
      </c>
    </row>
    <row r="654" ht="15.75" customHeight="1">
      <c r="B654" s="127">
        <v>45596.0</v>
      </c>
      <c r="C654" s="128" t="s">
        <v>16</v>
      </c>
      <c r="D654" s="128"/>
      <c r="E654" s="128">
        <v>395.0</v>
      </c>
      <c r="F654" s="129" t="s">
        <v>402</v>
      </c>
      <c r="G654" s="128"/>
      <c r="H654" s="128"/>
      <c r="I654" s="128">
        <v>2000.0</v>
      </c>
      <c r="J654" s="130">
        <f t="shared" si="2"/>
        <v>61066</v>
      </c>
    </row>
    <row r="655" ht="15.75" customHeight="1">
      <c r="B655" s="138">
        <v>45597.0</v>
      </c>
      <c r="C655" s="139" t="s">
        <v>384</v>
      </c>
      <c r="D655" s="139"/>
      <c r="E655" s="139"/>
      <c r="F655" s="140" t="s">
        <v>385</v>
      </c>
      <c r="G655" s="139"/>
      <c r="H655" s="139"/>
      <c r="I655" s="139">
        <v>1492.0</v>
      </c>
      <c r="J655" s="25">
        <f t="shared" si="2"/>
        <v>59574</v>
      </c>
    </row>
    <row r="656" ht="27.75" customHeight="1">
      <c r="B656" s="89">
        <v>45598.0</v>
      </c>
      <c r="C656" s="25" t="s">
        <v>15</v>
      </c>
      <c r="D656" s="25"/>
      <c r="E656" s="25">
        <v>396.0</v>
      </c>
      <c r="F656" s="118" t="s">
        <v>403</v>
      </c>
      <c r="G656" s="25"/>
      <c r="H656" s="25">
        <v>41426.0</v>
      </c>
      <c r="I656" s="25"/>
      <c r="J656" s="25">
        <f t="shared" si="2"/>
        <v>101000</v>
      </c>
      <c r="K656" s="12" t="s">
        <v>379</v>
      </c>
    </row>
    <row r="657" ht="15.75" customHeight="1">
      <c r="B657" s="123">
        <v>45600.0</v>
      </c>
      <c r="C657" s="124" t="s">
        <v>15</v>
      </c>
      <c r="D657" s="124" t="s">
        <v>404</v>
      </c>
      <c r="E657" s="124">
        <v>397.0</v>
      </c>
      <c r="F657" s="133" t="s">
        <v>391</v>
      </c>
      <c r="G657" s="124"/>
      <c r="H657" s="124">
        <v>1600.0</v>
      </c>
      <c r="I657" s="124"/>
      <c r="J657" s="124">
        <f t="shared" si="2"/>
        <v>102600</v>
      </c>
    </row>
    <row r="658" ht="29.25" customHeight="1">
      <c r="B658" s="89">
        <v>45600.0</v>
      </c>
      <c r="C658" s="25" t="s">
        <v>15</v>
      </c>
      <c r="D658" s="25"/>
      <c r="E658" s="25" t="s">
        <v>358</v>
      </c>
      <c r="F658" s="118" t="s">
        <v>405</v>
      </c>
      <c r="G658" s="25"/>
      <c r="H658" s="25">
        <v>600.0</v>
      </c>
      <c r="I658" s="25"/>
      <c r="J658" s="25">
        <f t="shared" si="2"/>
        <v>103200</v>
      </c>
    </row>
    <row r="659" ht="28.5" customHeight="1">
      <c r="B659" s="90">
        <v>45601.0</v>
      </c>
      <c r="C659" s="91" t="s">
        <v>16</v>
      </c>
      <c r="D659" s="91"/>
      <c r="E659" s="91" t="s">
        <v>358</v>
      </c>
      <c r="F659" s="121" t="s">
        <v>406</v>
      </c>
      <c r="G659" s="91"/>
      <c r="H659" s="91"/>
      <c r="I659" s="91">
        <v>1030.0</v>
      </c>
      <c r="J659" s="25">
        <f t="shared" si="2"/>
        <v>102170</v>
      </c>
    </row>
    <row r="660" ht="15.75" customHeight="1">
      <c r="B660" s="127">
        <v>45601.0</v>
      </c>
      <c r="C660" s="128" t="s">
        <v>16</v>
      </c>
      <c r="D660" s="128"/>
      <c r="E660" s="128"/>
      <c r="F660" s="129" t="s">
        <v>407</v>
      </c>
      <c r="G660" s="128"/>
      <c r="H660" s="128"/>
      <c r="I660" s="128">
        <v>7000.0</v>
      </c>
      <c r="J660" s="130">
        <f t="shared" si="2"/>
        <v>95170</v>
      </c>
    </row>
    <row r="661" ht="15.75" customHeight="1">
      <c r="B661" s="90">
        <v>45602.0</v>
      </c>
      <c r="C661" s="91" t="s">
        <v>16</v>
      </c>
      <c r="D661" s="91"/>
      <c r="E661" s="91">
        <v>398.0</v>
      </c>
      <c r="F661" s="121" t="s">
        <v>408</v>
      </c>
      <c r="G661" s="91"/>
      <c r="H661" s="91"/>
      <c r="I661" s="91">
        <v>43915.0</v>
      </c>
      <c r="J661" s="25">
        <f t="shared" si="2"/>
        <v>51255</v>
      </c>
      <c r="K661" s="12" t="s">
        <v>388</v>
      </c>
      <c r="L661" s="12" t="s">
        <v>409</v>
      </c>
    </row>
    <row r="662" ht="27.75" customHeight="1">
      <c r="B662" s="90">
        <v>45602.0</v>
      </c>
      <c r="C662" s="91" t="s">
        <v>16</v>
      </c>
      <c r="D662" s="91"/>
      <c r="E662" s="91">
        <v>399.0</v>
      </c>
      <c r="F662" s="121" t="s">
        <v>410</v>
      </c>
      <c r="G662" s="91"/>
      <c r="H662" s="91"/>
      <c r="I662" s="91">
        <v>7068.0</v>
      </c>
      <c r="J662" s="25">
        <f t="shared" si="2"/>
        <v>44187</v>
      </c>
    </row>
    <row r="663" ht="27.75" customHeight="1">
      <c r="B663" s="90">
        <v>45602.0</v>
      </c>
      <c r="C663" s="91" t="s">
        <v>16</v>
      </c>
      <c r="D663" s="91"/>
      <c r="E663" s="91" t="s">
        <v>358</v>
      </c>
      <c r="F663" s="121" t="s">
        <v>411</v>
      </c>
      <c r="G663" s="91"/>
      <c r="H663" s="91"/>
      <c r="I663" s="91">
        <v>1280.0</v>
      </c>
      <c r="J663" s="25">
        <f t="shared" si="2"/>
        <v>42907</v>
      </c>
    </row>
    <row r="664" ht="15.75" customHeight="1">
      <c r="B664" s="123">
        <v>45603.0</v>
      </c>
      <c r="C664" s="124" t="s">
        <v>15</v>
      </c>
      <c r="D664" s="124" t="s">
        <v>412</v>
      </c>
      <c r="E664" s="124">
        <v>400.0</v>
      </c>
      <c r="F664" s="133" t="s">
        <v>391</v>
      </c>
      <c r="G664" s="124"/>
      <c r="H664" s="124">
        <v>3000.0</v>
      </c>
      <c r="I664" s="124"/>
      <c r="J664" s="124">
        <f t="shared" si="2"/>
        <v>45907</v>
      </c>
      <c r="K664" s="12" t="s">
        <v>381</v>
      </c>
    </row>
    <row r="665" ht="15.75" customHeight="1">
      <c r="B665" s="123">
        <v>45604.0</v>
      </c>
      <c r="C665" s="124" t="s">
        <v>15</v>
      </c>
      <c r="D665" s="124" t="s">
        <v>413</v>
      </c>
      <c r="E665" s="124">
        <v>401.0</v>
      </c>
      <c r="F665" s="133" t="s">
        <v>391</v>
      </c>
      <c r="G665" s="124"/>
      <c r="H665" s="124">
        <v>1100.0</v>
      </c>
      <c r="I665" s="124"/>
      <c r="J665" s="124">
        <f t="shared" si="2"/>
        <v>47007</v>
      </c>
      <c r="K665" s="12" t="s">
        <v>381</v>
      </c>
    </row>
    <row r="666" ht="15.75" customHeight="1">
      <c r="B666" s="90">
        <v>45604.0</v>
      </c>
      <c r="C666" s="91" t="s">
        <v>16</v>
      </c>
      <c r="D666" s="91"/>
      <c r="E666" s="91">
        <v>402.0</v>
      </c>
      <c r="F666" s="121" t="s">
        <v>414</v>
      </c>
      <c r="G666" s="91"/>
      <c r="H666" s="91"/>
      <c r="I666" s="91">
        <v>7925.0</v>
      </c>
      <c r="J666" s="25">
        <f t="shared" si="2"/>
        <v>39082</v>
      </c>
      <c r="K666" s="12" t="s">
        <v>379</v>
      </c>
    </row>
    <row r="667" ht="28.5" customHeight="1">
      <c r="B667" s="89">
        <v>45604.0</v>
      </c>
      <c r="C667" s="25" t="s">
        <v>15</v>
      </c>
      <c r="D667" s="25"/>
      <c r="E667" s="25">
        <v>403.0</v>
      </c>
      <c r="F667" s="118" t="s">
        <v>403</v>
      </c>
      <c r="G667" s="25"/>
      <c r="H667" s="25">
        <v>42960.0</v>
      </c>
      <c r="I667" s="25"/>
      <c r="J667" s="25">
        <f t="shared" si="2"/>
        <v>82042</v>
      </c>
      <c r="K667" s="12" t="s">
        <v>415</v>
      </c>
    </row>
    <row r="668" ht="17.25" customHeight="1">
      <c r="B668" s="127">
        <v>45605.0</v>
      </c>
      <c r="C668" s="128" t="s">
        <v>16</v>
      </c>
      <c r="D668" s="128"/>
      <c r="E668" s="128">
        <v>404.0</v>
      </c>
      <c r="F668" s="129" t="s">
        <v>416</v>
      </c>
      <c r="G668" s="128"/>
      <c r="H668" s="128"/>
      <c r="I668" s="128">
        <v>2000.0</v>
      </c>
      <c r="J668" s="130">
        <f t="shared" si="2"/>
        <v>80042</v>
      </c>
      <c r="K668" s="12" t="s">
        <v>381</v>
      </c>
    </row>
    <row r="669" ht="25.5" customHeight="1">
      <c r="B669" s="90">
        <v>45606.0</v>
      </c>
      <c r="C669" s="91" t="s">
        <v>58</v>
      </c>
      <c r="D669" s="91"/>
      <c r="E669" s="91" t="s">
        <v>358</v>
      </c>
      <c r="F669" s="121" t="s">
        <v>417</v>
      </c>
      <c r="G669" s="91"/>
      <c r="H669" s="91"/>
      <c r="I669" s="91">
        <v>800.0</v>
      </c>
      <c r="J669" s="25">
        <f t="shared" si="2"/>
        <v>79242</v>
      </c>
      <c r="L669" s="12" t="s">
        <v>0</v>
      </c>
    </row>
    <row r="670" ht="29.25" customHeight="1">
      <c r="B670" s="90">
        <v>45607.0</v>
      </c>
      <c r="C670" s="91" t="s">
        <v>16</v>
      </c>
      <c r="D670" s="91"/>
      <c r="E670" s="91">
        <v>405.0</v>
      </c>
      <c r="F670" s="121" t="s">
        <v>418</v>
      </c>
      <c r="G670" s="91"/>
      <c r="H670" s="91"/>
      <c r="I670" s="91">
        <v>20000.0</v>
      </c>
      <c r="J670" s="25">
        <f t="shared" si="2"/>
        <v>59242</v>
      </c>
      <c r="K670" s="12" t="s">
        <v>379</v>
      </c>
    </row>
    <row r="671" ht="27.75" customHeight="1">
      <c r="B671" s="90">
        <v>45607.0</v>
      </c>
      <c r="C671" s="91" t="s">
        <v>16</v>
      </c>
      <c r="D671" s="91"/>
      <c r="E671" s="91" t="s">
        <v>358</v>
      </c>
      <c r="F671" s="121" t="s">
        <v>419</v>
      </c>
      <c r="G671" s="91"/>
      <c r="H671" s="91"/>
      <c r="I671" s="91">
        <v>500.0</v>
      </c>
      <c r="J671" s="25">
        <f t="shared" si="2"/>
        <v>58742</v>
      </c>
    </row>
    <row r="672" ht="15.75" customHeight="1">
      <c r="B672" s="90">
        <v>45607.0</v>
      </c>
      <c r="C672" s="91" t="s">
        <v>16</v>
      </c>
      <c r="D672" s="91"/>
      <c r="E672" s="91">
        <v>406.0</v>
      </c>
      <c r="F672" s="121" t="s">
        <v>420</v>
      </c>
      <c r="G672" s="91"/>
      <c r="H672" s="91"/>
      <c r="I672" s="91">
        <v>5324.0</v>
      </c>
      <c r="J672" s="25">
        <f t="shared" si="2"/>
        <v>53418</v>
      </c>
    </row>
    <row r="673" ht="15.75" customHeight="1">
      <c r="B673" s="123">
        <v>45609.0</v>
      </c>
      <c r="C673" s="124" t="s">
        <v>15</v>
      </c>
      <c r="D673" s="124" t="s">
        <v>421</v>
      </c>
      <c r="E673" s="124">
        <v>407.0</v>
      </c>
      <c r="F673" s="133" t="s">
        <v>391</v>
      </c>
      <c r="G673" s="124"/>
      <c r="H673" s="124">
        <v>2000.0</v>
      </c>
      <c r="I673" s="124"/>
      <c r="J673" s="124">
        <f t="shared" si="2"/>
        <v>55418</v>
      </c>
      <c r="K673" s="12" t="s">
        <v>381</v>
      </c>
    </row>
    <row r="674" ht="15.75" customHeight="1">
      <c r="B674" s="123">
        <v>45610.0</v>
      </c>
      <c r="C674" s="124" t="s">
        <v>15</v>
      </c>
      <c r="D674" s="124" t="s">
        <v>422</v>
      </c>
      <c r="E674" s="124">
        <v>408.0</v>
      </c>
      <c r="F674" s="133" t="s">
        <v>391</v>
      </c>
      <c r="G674" s="124"/>
      <c r="H674" s="124">
        <v>1200.0</v>
      </c>
      <c r="I674" s="124"/>
      <c r="J674" s="124">
        <f t="shared" si="2"/>
        <v>56618</v>
      </c>
    </row>
    <row r="675" ht="15.75" customHeight="1">
      <c r="B675" s="127">
        <v>45610.0</v>
      </c>
      <c r="C675" s="128" t="s">
        <v>16</v>
      </c>
      <c r="D675" s="128"/>
      <c r="E675" s="128">
        <v>409.0</v>
      </c>
      <c r="F675" s="129" t="s">
        <v>416</v>
      </c>
      <c r="G675" s="128"/>
      <c r="H675" s="128"/>
      <c r="I675" s="128">
        <v>3000.0</v>
      </c>
      <c r="J675" s="130">
        <f t="shared" si="2"/>
        <v>53618</v>
      </c>
    </row>
    <row r="676" ht="15.75" customHeight="1">
      <c r="B676" s="123">
        <v>45611.0</v>
      </c>
      <c r="C676" s="124" t="s">
        <v>15</v>
      </c>
      <c r="D676" s="124" t="s">
        <v>423</v>
      </c>
      <c r="E676" s="124">
        <v>410.0</v>
      </c>
      <c r="F676" s="133" t="s">
        <v>391</v>
      </c>
      <c r="G676" s="124"/>
      <c r="H676" s="124">
        <v>1500.0</v>
      </c>
      <c r="I676" s="124"/>
      <c r="J676" s="124">
        <f t="shared" si="2"/>
        <v>55118</v>
      </c>
    </row>
    <row r="677" ht="15.75" customHeight="1">
      <c r="B677" s="89">
        <v>45611.0</v>
      </c>
      <c r="C677" s="25" t="s">
        <v>15</v>
      </c>
      <c r="D677" s="25"/>
      <c r="E677" s="25">
        <v>411.0</v>
      </c>
      <c r="F677" s="118" t="s">
        <v>424</v>
      </c>
      <c r="G677" s="25"/>
      <c r="H677" s="25"/>
      <c r="I677" s="25"/>
      <c r="J677" s="25">
        <f t="shared" si="2"/>
        <v>55118</v>
      </c>
      <c r="K677" s="12" t="s">
        <v>425</v>
      </c>
      <c r="M677" s="12" t="s">
        <v>98</v>
      </c>
    </row>
    <row r="678" ht="26.25" customHeight="1">
      <c r="B678" s="90">
        <v>45612.0</v>
      </c>
      <c r="C678" s="91" t="s">
        <v>16</v>
      </c>
      <c r="D678" s="91"/>
      <c r="E678" s="91" t="s">
        <v>358</v>
      </c>
      <c r="F678" s="121" t="s">
        <v>411</v>
      </c>
      <c r="G678" s="91"/>
      <c r="H678" s="91"/>
      <c r="I678" s="91">
        <v>1600.0</v>
      </c>
      <c r="J678" s="25">
        <f t="shared" si="2"/>
        <v>53518</v>
      </c>
      <c r="K678" s="12"/>
      <c r="M678" s="12"/>
    </row>
    <row r="679" ht="28.5" customHeight="1">
      <c r="B679" s="89">
        <v>45614.0</v>
      </c>
      <c r="C679" s="25" t="s">
        <v>15</v>
      </c>
      <c r="D679" s="25"/>
      <c r="E679" s="25">
        <v>413.0</v>
      </c>
      <c r="F679" s="118" t="s">
        <v>426</v>
      </c>
      <c r="G679" s="25"/>
      <c r="H679" s="25"/>
      <c r="I679" s="25"/>
      <c r="J679" s="25">
        <f t="shared" si="2"/>
        <v>53518</v>
      </c>
      <c r="K679" s="12" t="s">
        <v>425</v>
      </c>
      <c r="M679" s="12" t="s">
        <v>98</v>
      </c>
    </row>
    <row r="680" ht="19.5" customHeight="1">
      <c r="B680" s="90">
        <v>45614.0</v>
      </c>
      <c r="C680" s="91" t="s">
        <v>16</v>
      </c>
      <c r="D680" s="91"/>
      <c r="E680" s="91">
        <v>414.0</v>
      </c>
      <c r="F680" s="121" t="s">
        <v>427</v>
      </c>
      <c r="G680" s="91"/>
      <c r="H680" s="91"/>
      <c r="I680" s="91">
        <v>5978.0</v>
      </c>
      <c r="J680" s="25">
        <f t="shared" si="2"/>
        <v>47540</v>
      </c>
      <c r="K680" s="12"/>
      <c r="M680" s="12"/>
    </row>
    <row r="681" ht="25.5" customHeight="1">
      <c r="B681" s="90">
        <v>45615.0</v>
      </c>
      <c r="C681" s="91" t="s">
        <v>16</v>
      </c>
      <c r="D681" s="91"/>
      <c r="E681" s="91">
        <v>415.0</v>
      </c>
      <c r="F681" s="121" t="s">
        <v>428</v>
      </c>
      <c r="G681" s="91"/>
      <c r="H681" s="91"/>
      <c r="I681" s="91">
        <v>47540.0</v>
      </c>
      <c r="J681" s="25">
        <f t="shared" si="2"/>
        <v>0</v>
      </c>
      <c r="K681" s="12" t="s">
        <v>379</v>
      </c>
    </row>
    <row r="682" ht="15.75" customHeight="1">
      <c r="B682" s="138">
        <v>45640.0</v>
      </c>
      <c r="C682" s="25" t="s">
        <v>15</v>
      </c>
      <c r="D682" s="146" t="s">
        <v>429</v>
      </c>
      <c r="E682" s="25"/>
      <c r="F682" s="111" t="s">
        <v>430</v>
      </c>
      <c r="G682" s="25"/>
      <c r="H682" s="25">
        <v>32000.0</v>
      </c>
      <c r="I682" s="25"/>
      <c r="J682" s="25">
        <f t="shared" si="2"/>
        <v>32000</v>
      </c>
    </row>
    <row r="683" ht="15.75" customHeight="1">
      <c r="B683" s="138"/>
      <c r="C683" s="25"/>
      <c r="D683" s="146"/>
      <c r="E683" s="25"/>
      <c r="F683" s="121" t="s">
        <v>431</v>
      </c>
      <c r="G683" s="91"/>
      <c r="H683" s="91"/>
      <c r="I683" s="91">
        <v>3200.0</v>
      </c>
      <c r="J683" s="25">
        <f t="shared" si="2"/>
        <v>28800</v>
      </c>
    </row>
    <row r="684" ht="15.75" customHeight="1">
      <c r="B684" s="138">
        <v>45640.0</v>
      </c>
      <c r="C684" s="25" t="s">
        <v>15</v>
      </c>
      <c r="D684" s="146" t="s">
        <v>429</v>
      </c>
      <c r="E684" s="25"/>
      <c r="F684" s="111" t="s">
        <v>432</v>
      </c>
      <c r="G684" s="25"/>
      <c r="H684" s="25">
        <v>7687.0</v>
      </c>
      <c r="I684" s="25"/>
      <c r="J684" s="25">
        <f t="shared" si="2"/>
        <v>36487</v>
      </c>
    </row>
    <row r="685" ht="15.75" customHeight="1">
      <c r="B685" s="138">
        <v>45640.0</v>
      </c>
      <c r="C685" s="25" t="s">
        <v>15</v>
      </c>
      <c r="D685" s="146" t="s">
        <v>429</v>
      </c>
      <c r="E685" s="25"/>
      <c r="F685" s="111" t="s">
        <v>433</v>
      </c>
      <c r="G685" s="25"/>
      <c r="H685" s="25">
        <v>36022.0</v>
      </c>
      <c r="I685" s="25"/>
      <c r="J685" s="25">
        <f t="shared" si="2"/>
        <v>72509</v>
      </c>
    </row>
    <row r="686" ht="15.75" customHeight="1">
      <c r="B686" s="138"/>
      <c r="C686" s="25"/>
      <c r="D686" s="146"/>
      <c r="E686" s="25"/>
      <c r="F686" s="121" t="s">
        <v>431</v>
      </c>
      <c r="G686" s="91"/>
      <c r="H686" s="91"/>
      <c r="I686" s="91">
        <v>3602.0</v>
      </c>
      <c r="J686" s="25">
        <f t="shared" si="2"/>
        <v>68907</v>
      </c>
    </row>
    <row r="687" ht="15.75" customHeight="1">
      <c r="B687" s="138">
        <v>45640.0</v>
      </c>
      <c r="C687" s="25" t="s">
        <v>15</v>
      </c>
      <c r="D687" s="146" t="s">
        <v>429</v>
      </c>
      <c r="E687" s="25"/>
      <c r="F687" s="111" t="s">
        <v>434</v>
      </c>
      <c r="G687" s="25"/>
      <c r="H687" s="25">
        <v>45000.0</v>
      </c>
      <c r="I687" s="25"/>
      <c r="J687" s="25">
        <f t="shared" si="2"/>
        <v>113907</v>
      </c>
    </row>
    <row r="688" ht="15.75" customHeight="1">
      <c r="B688" s="138"/>
      <c r="C688" s="25"/>
      <c r="D688" s="146"/>
      <c r="E688" s="25"/>
      <c r="F688" s="121" t="s">
        <v>431</v>
      </c>
      <c r="G688" s="91"/>
      <c r="H688" s="91"/>
      <c r="I688" s="91">
        <v>4500.0</v>
      </c>
      <c r="J688" s="25">
        <f t="shared" si="2"/>
        <v>109407</v>
      </c>
    </row>
    <row r="689" ht="15.75" customHeight="1">
      <c r="B689" s="138">
        <v>45640.0</v>
      </c>
      <c r="C689" s="25" t="s">
        <v>15</v>
      </c>
      <c r="D689" s="146" t="s">
        <v>435</v>
      </c>
      <c r="E689" s="25"/>
      <c r="F689" s="111" t="s">
        <v>436</v>
      </c>
      <c r="G689" s="25"/>
      <c r="H689" s="25">
        <v>37422.0</v>
      </c>
      <c r="I689" s="25"/>
      <c r="J689" s="25">
        <f t="shared" si="2"/>
        <v>146829</v>
      </c>
    </row>
    <row r="690" ht="15.75" customHeight="1">
      <c r="A690" s="12">
        <v>21.0</v>
      </c>
      <c r="B690" s="147">
        <v>45642.0</v>
      </c>
      <c r="C690" s="148"/>
      <c r="D690" s="148"/>
      <c r="E690" s="148"/>
      <c r="F690" s="149" t="s">
        <v>437</v>
      </c>
      <c r="G690" s="148">
        <v>1459.0</v>
      </c>
      <c r="H690" s="148"/>
      <c r="I690" s="148">
        <v>37422.0</v>
      </c>
      <c r="J690" s="25">
        <f t="shared" si="2"/>
        <v>109407</v>
      </c>
    </row>
    <row r="691" ht="15.75" customHeight="1">
      <c r="B691" s="138">
        <v>45640.0</v>
      </c>
      <c r="C691" s="25" t="s">
        <v>15</v>
      </c>
      <c r="D691" s="25"/>
      <c r="E691" s="25"/>
      <c r="F691" s="111" t="s">
        <v>438</v>
      </c>
      <c r="G691" s="25"/>
      <c r="H691" s="25">
        <v>40000.0</v>
      </c>
      <c r="I691" s="91"/>
      <c r="J691" s="25">
        <f t="shared" si="2"/>
        <v>149407</v>
      </c>
    </row>
    <row r="692" ht="15.75" customHeight="1">
      <c r="B692" s="150">
        <v>45640.0</v>
      </c>
      <c r="C692" s="91" t="s">
        <v>15</v>
      </c>
      <c r="D692" s="91"/>
      <c r="E692" s="91"/>
      <c r="F692" s="110" t="s">
        <v>438</v>
      </c>
      <c r="G692" s="91"/>
      <c r="H692" s="91"/>
      <c r="I692" s="91">
        <v>40000.0</v>
      </c>
      <c r="J692" s="25">
        <f t="shared" si="2"/>
        <v>109407</v>
      </c>
      <c r="K692" s="151" t="s">
        <v>439</v>
      </c>
    </row>
    <row r="693" ht="15.75" customHeight="1">
      <c r="B693" s="150"/>
      <c r="C693" s="91"/>
      <c r="D693" s="91"/>
      <c r="E693" s="91"/>
      <c r="F693" s="110"/>
      <c r="G693" s="91"/>
      <c r="H693" s="91"/>
      <c r="I693" s="91"/>
      <c r="J693" s="25">
        <f t="shared" si="2"/>
        <v>109407</v>
      </c>
    </row>
    <row r="694" ht="15.75" customHeight="1">
      <c r="B694" s="138">
        <v>45642.0</v>
      </c>
      <c r="C694" s="25" t="s">
        <v>15</v>
      </c>
      <c r="D694" s="25"/>
      <c r="E694" s="25"/>
      <c r="F694" s="111" t="s">
        <v>440</v>
      </c>
      <c r="G694" s="25"/>
      <c r="H694" s="25">
        <v>43988.0</v>
      </c>
      <c r="I694" s="25"/>
      <c r="J694" s="25">
        <f t="shared" si="2"/>
        <v>153395</v>
      </c>
    </row>
    <row r="695" ht="15.75" customHeight="1">
      <c r="B695" s="150">
        <v>45642.0</v>
      </c>
      <c r="C695" s="91" t="s">
        <v>16</v>
      </c>
      <c r="D695" s="91"/>
      <c r="E695" s="91"/>
      <c r="F695" s="121" t="s">
        <v>441</v>
      </c>
      <c r="G695" s="91"/>
      <c r="H695" s="91"/>
      <c r="I695" s="152">
        <v>4398.0</v>
      </c>
      <c r="J695" s="25">
        <f t="shared" si="2"/>
        <v>148997</v>
      </c>
      <c r="K695" s="153"/>
    </row>
    <row r="696" ht="15.75" customHeight="1">
      <c r="B696" s="90">
        <v>45642.0</v>
      </c>
      <c r="C696" s="91" t="s">
        <v>16</v>
      </c>
      <c r="D696" s="91"/>
      <c r="E696" s="91"/>
      <c r="F696" s="121" t="s">
        <v>442</v>
      </c>
      <c r="G696" s="91"/>
      <c r="H696" s="91"/>
      <c r="I696" s="91">
        <v>340.0</v>
      </c>
      <c r="J696" s="25">
        <f t="shared" si="2"/>
        <v>148657</v>
      </c>
    </row>
    <row r="697" ht="15.75" customHeight="1">
      <c r="B697" s="90">
        <v>45642.0</v>
      </c>
      <c r="C697" s="91" t="s">
        <v>16</v>
      </c>
      <c r="D697" s="91"/>
      <c r="E697" s="91"/>
      <c r="F697" s="121" t="s">
        <v>442</v>
      </c>
      <c r="G697" s="91"/>
      <c r="H697" s="91"/>
      <c r="I697" s="91">
        <v>700.0</v>
      </c>
      <c r="J697" s="25">
        <f t="shared" si="2"/>
        <v>147957</v>
      </c>
    </row>
    <row r="698" ht="15.75" customHeight="1">
      <c r="B698" s="127">
        <v>45642.0</v>
      </c>
      <c r="C698" s="128" t="s">
        <v>16</v>
      </c>
      <c r="D698" s="128"/>
      <c r="E698" s="128"/>
      <c r="F698" s="129" t="s">
        <v>443</v>
      </c>
      <c r="G698" s="128"/>
      <c r="H698" s="128"/>
      <c r="I698" s="128">
        <v>2000.0</v>
      </c>
      <c r="J698" s="130">
        <f t="shared" si="2"/>
        <v>145957</v>
      </c>
    </row>
    <row r="699" ht="15.75" customHeight="1">
      <c r="B699" s="123">
        <v>45642.0</v>
      </c>
      <c r="C699" s="124" t="s">
        <v>15</v>
      </c>
      <c r="D699" s="124" t="s">
        <v>444</v>
      </c>
      <c r="E699" s="124"/>
      <c r="F699" s="133" t="s">
        <v>445</v>
      </c>
      <c r="G699" s="124"/>
      <c r="H699" s="124">
        <v>950.0</v>
      </c>
      <c r="I699" s="124"/>
      <c r="J699" s="124">
        <f t="shared" si="2"/>
        <v>146907</v>
      </c>
    </row>
    <row r="700" ht="15.75" customHeight="1">
      <c r="B700" s="127">
        <v>45642.0</v>
      </c>
      <c r="C700" s="128" t="s">
        <v>16</v>
      </c>
      <c r="D700" s="128"/>
      <c r="E700" s="128"/>
      <c r="F700" s="129" t="s">
        <v>446</v>
      </c>
      <c r="G700" s="128"/>
      <c r="H700" s="128"/>
      <c r="I700" s="128">
        <v>2000.0</v>
      </c>
      <c r="J700" s="130">
        <f t="shared" si="2"/>
        <v>144907</v>
      </c>
    </row>
    <row r="701" ht="15.75" customHeight="1">
      <c r="B701" s="127">
        <v>45642.0</v>
      </c>
      <c r="C701" s="154" t="s">
        <v>16</v>
      </c>
      <c r="D701" s="155"/>
      <c r="E701" s="155"/>
      <c r="F701" s="156" t="s">
        <v>447</v>
      </c>
      <c r="G701" s="155"/>
      <c r="H701" s="155"/>
      <c r="I701" s="128">
        <v>3000.0</v>
      </c>
      <c r="J701" s="130">
        <f t="shared" si="2"/>
        <v>141907</v>
      </c>
    </row>
    <row r="702" ht="15.75" customHeight="1">
      <c r="B702" s="127">
        <v>45643.0</v>
      </c>
      <c r="C702" s="154" t="s">
        <v>16</v>
      </c>
      <c r="D702" s="130"/>
      <c r="E702" s="130"/>
      <c r="F702" s="156" t="s">
        <v>446</v>
      </c>
      <c r="G702" s="130"/>
      <c r="H702" s="130"/>
      <c r="I702" s="128">
        <v>3000.0</v>
      </c>
      <c r="J702" s="130">
        <f t="shared" si="2"/>
        <v>138907</v>
      </c>
    </row>
    <row r="703">
      <c r="B703" s="90">
        <v>45643.0</v>
      </c>
      <c r="C703" s="91" t="s">
        <v>16</v>
      </c>
      <c r="D703" s="91"/>
      <c r="E703" s="91"/>
      <c r="F703" s="121" t="s">
        <v>442</v>
      </c>
      <c r="G703" s="91"/>
      <c r="H703" s="91"/>
      <c r="I703" s="91">
        <v>790.0</v>
      </c>
      <c r="J703" s="25">
        <f t="shared" si="2"/>
        <v>138117</v>
      </c>
    </row>
    <row r="704">
      <c r="B704" s="123">
        <v>45643.0</v>
      </c>
      <c r="C704" s="124" t="s">
        <v>15</v>
      </c>
      <c r="D704" s="124" t="s">
        <v>448</v>
      </c>
      <c r="E704" s="124"/>
      <c r="F704" s="133" t="s">
        <v>445</v>
      </c>
      <c r="G704" s="124"/>
      <c r="H704" s="124">
        <v>450.0</v>
      </c>
      <c r="I704" s="124"/>
      <c r="J704" s="124">
        <f t="shared" si="2"/>
        <v>138567</v>
      </c>
    </row>
    <row r="705">
      <c r="B705" s="157">
        <v>45644.0</v>
      </c>
      <c r="C705" s="158" t="s">
        <v>16</v>
      </c>
      <c r="D705" s="158"/>
      <c r="E705" s="158"/>
      <c r="F705" s="159" t="s">
        <v>449</v>
      </c>
      <c r="G705" s="160"/>
      <c r="H705" s="160"/>
      <c r="I705" s="161">
        <v>11000.0</v>
      </c>
      <c r="J705" s="25">
        <f t="shared" si="2"/>
        <v>127567</v>
      </c>
    </row>
    <row r="706">
      <c r="B706" s="90">
        <v>45644.0</v>
      </c>
      <c r="C706" s="91" t="s">
        <v>16</v>
      </c>
      <c r="D706" s="91"/>
      <c r="E706" s="91"/>
      <c r="F706" s="121" t="s">
        <v>442</v>
      </c>
      <c r="G706" s="91"/>
      <c r="H706" s="91"/>
      <c r="I706" s="91">
        <v>350.0</v>
      </c>
      <c r="J706" s="25">
        <f t="shared" si="2"/>
        <v>127217</v>
      </c>
    </row>
    <row r="707">
      <c r="B707" s="90">
        <v>45645.0</v>
      </c>
      <c r="C707" s="91" t="s">
        <v>16</v>
      </c>
      <c r="D707" s="91"/>
      <c r="E707" s="91"/>
      <c r="F707" s="121" t="s">
        <v>442</v>
      </c>
      <c r="G707" s="91"/>
      <c r="H707" s="91"/>
      <c r="I707" s="91">
        <v>700.0</v>
      </c>
      <c r="J707" s="25">
        <f t="shared" si="2"/>
        <v>126517</v>
      </c>
    </row>
    <row r="708">
      <c r="B708" s="90">
        <v>45646.0</v>
      </c>
      <c r="C708" s="91" t="s">
        <v>16</v>
      </c>
      <c r="D708" s="91"/>
      <c r="E708" s="91"/>
      <c r="F708" s="121" t="s">
        <v>442</v>
      </c>
      <c r="G708" s="91"/>
      <c r="H708" s="91"/>
      <c r="I708" s="91">
        <v>800.0</v>
      </c>
      <c r="J708" s="25">
        <f t="shared" si="2"/>
        <v>125717</v>
      </c>
    </row>
    <row r="709">
      <c r="B709" s="157">
        <v>45645.0</v>
      </c>
      <c r="C709" s="158" t="s">
        <v>16</v>
      </c>
      <c r="D709" s="158"/>
      <c r="E709" s="158"/>
      <c r="F709" s="159" t="s">
        <v>450</v>
      </c>
      <c r="G709" s="160"/>
      <c r="H709" s="160"/>
      <c r="I709" s="161">
        <v>7800.0</v>
      </c>
      <c r="J709" s="25">
        <f t="shared" si="2"/>
        <v>117917</v>
      </c>
    </row>
    <row r="710">
      <c r="A710" s="12">
        <v>22.0</v>
      </c>
      <c r="B710" s="162">
        <v>45645.0</v>
      </c>
      <c r="C710" s="163" t="s">
        <v>16</v>
      </c>
      <c r="D710" s="163"/>
      <c r="E710" s="163"/>
      <c r="F710" s="164" t="s">
        <v>451</v>
      </c>
      <c r="G710" s="164">
        <v>1469.0</v>
      </c>
      <c r="H710" s="165"/>
      <c r="I710" s="163">
        <v>12500.0</v>
      </c>
      <c r="J710" s="25">
        <f t="shared" si="2"/>
        <v>105417</v>
      </c>
    </row>
    <row r="711">
      <c r="B711" s="123">
        <v>45647.0</v>
      </c>
      <c r="C711" s="124" t="s">
        <v>15</v>
      </c>
      <c r="D711" s="124"/>
      <c r="E711" s="124"/>
      <c r="F711" s="133" t="s">
        <v>452</v>
      </c>
      <c r="G711" s="124"/>
      <c r="H711" s="124">
        <v>2200.0</v>
      </c>
      <c r="I711" s="124"/>
      <c r="J711" s="124">
        <f t="shared" si="2"/>
        <v>107617</v>
      </c>
    </row>
    <row r="712">
      <c r="B712" s="107">
        <v>45647.0</v>
      </c>
      <c r="C712" s="91" t="s">
        <v>16</v>
      </c>
      <c r="D712" s="91"/>
      <c r="E712" s="91"/>
      <c r="F712" s="121" t="s">
        <v>441</v>
      </c>
      <c r="G712" s="91"/>
      <c r="H712" s="91"/>
      <c r="I712" s="152">
        <f>H711*0.1</f>
        <v>220</v>
      </c>
      <c r="J712" s="25">
        <f t="shared" si="2"/>
        <v>107397</v>
      </c>
    </row>
    <row r="713">
      <c r="B713" s="123">
        <v>45650.0</v>
      </c>
      <c r="C713" s="124" t="s">
        <v>15</v>
      </c>
      <c r="D713" s="124"/>
      <c r="E713" s="124"/>
      <c r="F713" s="133" t="s">
        <v>452</v>
      </c>
      <c r="G713" s="124"/>
      <c r="H713" s="124">
        <v>2500.0</v>
      </c>
      <c r="I713" s="124"/>
      <c r="J713" s="124">
        <f t="shared" si="2"/>
        <v>109897</v>
      </c>
    </row>
    <row r="714">
      <c r="B714" s="107">
        <v>45650.0</v>
      </c>
      <c r="C714" s="91" t="s">
        <v>16</v>
      </c>
      <c r="D714" s="91"/>
      <c r="E714" s="91"/>
      <c r="F714" s="121" t="s">
        <v>441</v>
      </c>
      <c r="G714" s="91"/>
      <c r="H714" s="91"/>
      <c r="I714" s="152">
        <f>H713*0.1</f>
        <v>250</v>
      </c>
      <c r="J714" s="25">
        <f t="shared" si="2"/>
        <v>109647</v>
      </c>
    </row>
    <row r="715">
      <c r="B715" s="89">
        <v>45657.0</v>
      </c>
      <c r="C715" s="25" t="s">
        <v>15</v>
      </c>
      <c r="D715" s="25"/>
      <c r="E715" s="25"/>
      <c r="F715" s="118" t="s">
        <v>453</v>
      </c>
      <c r="G715" s="25"/>
      <c r="H715" s="25">
        <v>8000.0</v>
      </c>
      <c r="I715" s="25"/>
      <c r="J715" s="25">
        <f t="shared" si="2"/>
        <v>117647</v>
      </c>
    </row>
    <row r="716">
      <c r="B716" s="123">
        <v>45659.0</v>
      </c>
      <c r="C716" s="124" t="s">
        <v>15</v>
      </c>
      <c r="D716" s="124"/>
      <c r="E716" s="124"/>
      <c r="F716" s="133" t="s">
        <v>452</v>
      </c>
      <c r="G716" s="124"/>
      <c r="H716" s="124">
        <v>1400.0</v>
      </c>
      <c r="I716" s="124"/>
      <c r="J716" s="124">
        <f t="shared" si="2"/>
        <v>119047</v>
      </c>
    </row>
    <row r="717">
      <c r="B717" s="107">
        <v>45659.0</v>
      </c>
      <c r="C717" s="91" t="s">
        <v>16</v>
      </c>
      <c r="D717" s="91"/>
      <c r="E717" s="91"/>
      <c r="F717" s="121" t="s">
        <v>441</v>
      </c>
      <c r="G717" s="91"/>
      <c r="H717" s="91"/>
      <c r="I717" s="91">
        <f>H716*0.1</f>
        <v>140</v>
      </c>
      <c r="J717" s="25">
        <f t="shared" si="2"/>
        <v>118907</v>
      </c>
    </row>
    <row r="718">
      <c r="B718" s="123">
        <v>45660.0</v>
      </c>
      <c r="C718" s="124" t="s">
        <v>15</v>
      </c>
      <c r="D718" s="124"/>
      <c r="E718" s="124"/>
      <c r="F718" s="133" t="s">
        <v>454</v>
      </c>
      <c r="G718" s="124"/>
      <c r="H718" s="124">
        <v>1350.0</v>
      </c>
      <c r="I718" s="124"/>
      <c r="J718" s="124">
        <f t="shared" si="2"/>
        <v>120257</v>
      </c>
    </row>
    <row r="719">
      <c r="B719" s="107">
        <v>45660.0</v>
      </c>
      <c r="C719" s="91" t="s">
        <v>16</v>
      </c>
      <c r="D719" s="91"/>
      <c r="E719" s="91"/>
      <c r="F719" s="121" t="s">
        <v>441</v>
      </c>
      <c r="G719" s="91"/>
      <c r="H719" s="91"/>
      <c r="I719" s="152">
        <f>H718*0.1</f>
        <v>135</v>
      </c>
      <c r="J719" s="25">
        <f t="shared" si="2"/>
        <v>120122</v>
      </c>
    </row>
    <row r="720">
      <c r="B720" s="127">
        <v>45660.0</v>
      </c>
      <c r="C720" s="128" t="s">
        <v>16</v>
      </c>
      <c r="D720" s="128"/>
      <c r="E720" s="128"/>
      <c r="F720" s="129" t="s">
        <v>455</v>
      </c>
      <c r="G720" s="128"/>
      <c r="H720" s="128"/>
      <c r="I720" s="128">
        <v>1000.0</v>
      </c>
      <c r="J720" s="130">
        <f t="shared" si="2"/>
        <v>119122</v>
      </c>
    </row>
    <row r="721">
      <c r="B721" s="107">
        <v>45660.0</v>
      </c>
      <c r="C721" s="91" t="s">
        <v>16</v>
      </c>
      <c r="D721" s="91"/>
      <c r="E721" s="91"/>
      <c r="F721" s="121" t="s">
        <v>456</v>
      </c>
      <c r="G721" s="91"/>
      <c r="H721" s="91"/>
      <c r="I721" s="152">
        <v>1870.0</v>
      </c>
      <c r="J721" s="25">
        <f t="shared" si="2"/>
        <v>117252</v>
      </c>
    </row>
    <row r="722">
      <c r="B722" s="89">
        <v>45664.0</v>
      </c>
      <c r="C722" s="25" t="s">
        <v>15</v>
      </c>
      <c r="D722" s="25"/>
      <c r="E722" s="25"/>
      <c r="F722" s="118" t="s">
        <v>457</v>
      </c>
      <c r="G722" s="25"/>
      <c r="H722" s="166">
        <v>39000.0</v>
      </c>
      <c r="I722" s="25"/>
      <c r="J722" s="25">
        <f t="shared" si="2"/>
        <v>156252</v>
      </c>
    </row>
    <row r="723">
      <c r="B723" s="107">
        <v>45664.0</v>
      </c>
      <c r="C723" s="91" t="s">
        <v>16</v>
      </c>
      <c r="D723" s="91"/>
      <c r="E723" s="91"/>
      <c r="F723" s="121" t="s">
        <v>441</v>
      </c>
      <c r="G723" s="91"/>
      <c r="H723" s="91"/>
      <c r="I723" s="152">
        <f>H722*0.1</f>
        <v>3900</v>
      </c>
      <c r="J723" s="25">
        <f t="shared" si="2"/>
        <v>152352</v>
      </c>
    </row>
    <row r="724">
      <c r="B724" s="89">
        <v>45665.0</v>
      </c>
      <c r="C724" s="25" t="s">
        <v>15</v>
      </c>
      <c r="D724" s="25"/>
      <c r="E724" s="25"/>
      <c r="F724" s="118" t="s">
        <v>458</v>
      </c>
      <c r="G724" s="25"/>
      <c r="H724" s="166">
        <v>37880.0</v>
      </c>
      <c r="I724" s="25"/>
      <c r="J724" s="25">
        <f t="shared" si="2"/>
        <v>190232</v>
      </c>
    </row>
    <row r="725">
      <c r="B725" s="107">
        <v>45665.0</v>
      </c>
      <c r="C725" s="91" t="s">
        <v>16</v>
      </c>
      <c r="D725" s="91"/>
      <c r="E725" s="91"/>
      <c r="F725" s="121" t="s">
        <v>441</v>
      </c>
      <c r="G725" s="91"/>
      <c r="H725" s="91"/>
      <c r="I725" s="152">
        <f>H724*0.1</f>
        <v>3788</v>
      </c>
      <c r="J725" s="25">
        <f t="shared" si="2"/>
        <v>186444</v>
      </c>
    </row>
    <row r="726">
      <c r="A726" s="12">
        <v>24.0</v>
      </c>
      <c r="B726" s="147">
        <v>45668.0</v>
      </c>
      <c r="C726" s="148" t="s">
        <v>16</v>
      </c>
      <c r="D726" s="148"/>
      <c r="E726" s="148"/>
      <c r="F726" s="149" t="s">
        <v>459</v>
      </c>
      <c r="G726" s="148">
        <v>1480.0</v>
      </c>
      <c r="H726" s="148"/>
      <c r="I726" s="148">
        <v>20000.0</v>
      </c>
      <c r="J726" s="25">
        <f t="shared" si="2"/>
        <v>166444</v>
      </c>
    </row>
    <row r="727">
      <c r="B727" s="127">
        <v>45670.0</v>
      </c>
      <c r="C727" s="128" t="s">
        <v>16</v>
      </c>
      <c r="D727" s="128"/>
      <c r="E727" s="128"/>
      <c r="F727" s="129" t="s">
        <v>455</v>
      </c>
      <c r="G727" s="128"/>
      <c r="H727" s="128"/>
      <c r="I727" s="128">
        <v>3000.0</v>
      </c>
      <c r="J727" s="130">
        <f t="shared" si="2"/>
        <v>163444</v>
      </c>
    </row>
    <row r="728">
      <c r="B728" s="107">
        <v>45673.0</v>
      </c>
      <c r="C728" s="91" t="s">
        <v>16</v>
      </c>
      <c r="D728" s="25"/>
      <c r="E728" s="25"/>
      <c r="F728" s="121" t="s">
        <v>460</v>
      </c>
      <c r="G728" s="25"/>
      <c r="H728" s="25"/>
      <c r="I728" s="152">
        <v>2000.0</v>
      </c>
      <c r="J728" s="25">
        <f t="shared" si="2"/>
        <v>161444</v>
      </c>
    </row>
    <row r="729">
      <c r="B729" s="107">
        <v>45670.0</v>
      </c>
      <c r="C729" s="91" t="s">
        <v>16</v>
      </c>
      <c r="D729" s="25"/>
      <c r="E729" s="25"/>
      <c r="F729" s="121" t="s">
        <v>461</v>
      </c>
      <c r="G729" s="25"/>
      <c r="H729" s="25"/>
      <c r="I729" s="152">
        <v>1000.0</v>
      </c>
      <c r="J729" s="25">
        <f t="shared" si="2"/>
        <v>160444</v>
      </c>
    </row>
    <row r="730">
      <c r="B730" s="107">
        <v>45669.0</v>
      </c>
      <c r="C730" s="91" t="s">
        <v>16</v>
      </c>
      <c r="D730" s="25"/>
      <c r="E730" s="25"/>
      <c r="F730" s="121" t="s">
        <v>462</v>
      </c>
      <c r="G730" s="25"/>
      <c r="H730" s="25"/>
      <c r="I730" s="152">
        <v>3600.0</v>
      </c>
      <c r="J730" s="25">
        <f t="shared" si="2"/>
        <v>156844</v>
      </c>
    </row>
    <row r="731">
      <c r="B731" s="107">
        <v>45670.0</v>
      </c>
      <c r="C731" s="91" t="s">
        <v>16</v>
      </c>
      <c r="D731" s="25"/>
      <c r="E731" s="25"/>
      <c r="F731" s="121" t="s">
        <v>462</v>
      </c>
      <c r="G731" s="25"/>
      <c r="H731" s="25"/>
      <c r="I731" s="152">
        <v>2900.0</v>
      </c>
      <c r="J731" s="25">
        <f t="shared" si="2"/>
        <v>153944</v>
      </c>
    </row>
    <row r="732">
      <c r="B732" s="107">
        <v>45670.0</v>
      </c>
      <c r="C732" s="91" t="s">
        <v>16</v>
      </c>
      <c r="D732" s="25"/>
      <c r="E732" s="25"/>
      <c r="F732" s="121" t="s">
        <v>463</v>
      </c>
      <c r="G732" s="25"/>
      <c r="H732" s="25"/>
      <c r="I732" s="152">
        <v>800.0</v>
      </c>
      <c r="J732" s="25">
        <f t="shared" si="2"/>
        <v>153144</v>
      </c>
    </row>
    <row r="733">
      <c r="B733" s="89">
        <v>45677.0</v>
      </c>
      <c r="C733" s="25" t="s">
        <v>15</v>
      </c>
      <c r="D733" s="25"/>
      <c r="E733" s="25"/>
      <c r="F733" s="118" t="s">
        <v>464</v>
      </c>
      <c r="G733" s="25"/>
      <c r="H733" s="25">
        <v>45000.0</v>
      </c>
      <c r="I733" s="25"/>
      <c r="J733" s="25">
        <f t="shared" si="2"/>
        <v>198144</v>
      </c>
    </row>
    <row r="734">
      <c r="B734" s="107">
        <v>45677.0</v>
      </c>
      <c r="C734" s="91" t="s">
        <v>16</v>
      </c>
      <c r="D734" s="91"/>
      <c r="E734" s="91"/>
      <c r="F734" s="121" t="s">
        <v>465</v>
      </c>
      <c r="G734" s="91"/>
      <c r="H734" s="91"/>
      <c r="I734" s="91">
        <v>2000.0</v>
      </c>
      <c r="J734" s="25">
        <f t="shared" si="2"/>
        <v>196144</v>
      </c>
    </row>
    <row r="735">
      <c r="A735" s="12">
        <v>25.0</v>
      </c>
      <c r="B735" s="147">
        <v>45677.0</v>
      </c>
      <c r="C735" s="148" t="s">
        <v>16</v>
      </c>
      <c r="D735" s="148"/>
      <c r="E735" s="148"/>
      <c r="F735" s="149" t="s">
        <v>466</v>
      </c>
      <c r="G735" s="148">
        <v>1485.0</v>
      </c>
      <c r="H735" s="148"/>
      <c r="I735" s="148">
        <v>11000.0</v>
      </c>
      <c r="J735" s="25">
        <f t="shared" si="2"/>
        <v>185144</v>
      </c>
    </row>
    <row r="736">
      <c r="B736" s="123">
        <v>45677.0</v>
      </c>
      <c r="C736" s="124" t="s">
        <v>15</v>
      </c>
      <c r="D736" s="124"/>
      <c r="E736" s="124"/>
      <c r="F736" s="133" t="s">
        <v>467</v>
      </c>
      <c r="G736" s="124"/>
      <c r="H736" s="124">
        <v>1000.0</v>
      </c>
      <c r="I736" s="124"/>
      <c r="J736" s="124">
        <f t="shared" si="2"/>
        <v>186144</v>
      </c>
    </row>
    <row r="737">
      <c r="B737" s="123">
        <v>45677.0</v>
      </c>
      <c r="C737" s="124" t="s">
        <v>15</v>
      </c>
      <c r="D737" s="124"/>
      <c r="E737" s="124"/>
      <c r="F737" s="133" t="s">
        <v>467</v>
      </c>
      <c r="G737" s="124"/>
      <c r="H737" s="124">
        <v>1000.0</v>
      </c>
      <c r="I737" s="124"/>
      <c r="J737" s="124">
        <f t="shared" si="2"/>
        <v>187144</v>
      </c>
    </row>
    <row r="738">
      <c r="B738" s="123">
        <v>45678.0</v>
      </c>
      <c r="C738" s="124" t="s">
        <v>15</v>
      </c>
      <c r="D738" s="124"/>
      <c r="E738" s="124"/>
      <c r="F738" s="133" t="s">
        <v>454</v>
      </c>
      <c r="G738" s="124"/>
      <c r="H738" s="124">
        <v>1000.0</v>
      </c>
      <c r="I738" s="125"/>
      <c r="J738" s="124">
        <f t="shared" si="2"/>
        <v>188144</v>
      </c>
      <c r="M738" s="12">
        <v>174000.0</v>
      </c>
    </row>
    <row r="739">
      <c r="B739" s="123">
        <v>45679.0</v>
      </c>
      <c r="C739" s="124" t="s">
        <v>15</v>
      </c>
      <c r="D739" s="124"/>
      <c r="E739" s="124"/>
      <c r="F739" s="133" t="s">
        <v>454</v>
      </c>
      <c r="G739" s="124"/>
      <c r="H739" s="124">
        <v>1200.0</v>
      </c>
      <c r="I739" s="125"/>
      <c r="J739" s="124">
        <f t="shared" si="2"/>
        <v>189344</v>
      </c>
      <c r="M739" s="12">
        <v>184700.0</v>
      </c>
      <c r="N739" s="12">
        <v>9600.0</v>
      </c>
      <c r="O739" s="167">
        <f>M739-N739</f>
        <v>175100</v>
      </c>
    </row>
    <row r="740">
      <c r="B740" s="127">
        <v>45682.0</v>
      </c>
      <c r="C740" s="128" t="s">
        <v>16</v>
      </c>
      <c r="D740" s="128"/>
      <c r="E740" s="128"/>
      <c r="F740" s="129" t="s">
        <v>468</v>
      </c>
      <c r="G740" s="128"/>
      <c r="H740" s="128"/>
      <c r="I740" s="128">
        <v>3000.0</v>
      </c>
      <c r="J740" s="130">
        <f t="shared" si="2"/>
        <v>186344</v>
      </c>
      <c r="N740" s="12">
        <v>3000.0</v>
      </c>
    </row>
    <row r="741">
      <c r="A741" s="168">
        <v>26.0</v>
      </c>
      <c r="B741" s="147">
        <v>45684.0</v>
      </c>
      <c r="C741" s="148" t="s">
        <v>16</v>
      </c>
      <c r="D741" s="148"/>
      <c r="E741" s="148"/>
      <c r="F741" s="149" t="s">
        <v>469</v>
      </c>
      <c r="G741" s="148">
        <v>1490.0</v>
      </c>
      <c r="H741" s="148"/>
      <c r="I741" s="148">
        <v>40574.0</v>
      </c>
      <c r="J741" s="25">
        <f t="shared" si="2"/>
        <v>145770</v>
      </c>
      <c r="N741" s="12">
        <v>800.0</v>
      </c>
    </row>
    <row r="742">
      <c r="A742" s="168">
        <v>27.0</v>
      </c>
      <c r="B742" s="147">
        <v>45686.0</v>
      </c>
      <c r="C742" s="148" t="s">
        <v>16</v>
      </c>
      <c r="D742" s="148"/>
      <c r="E742" s="148"/>
      <c r="F742" s="149" t="s">
        <v>470</v>
      </c>
      <c r="G742" s="148">
        <v>1494.0</v>
      </c>
      <c r="H742" s="148"/>
      <c r="I742" s="148">
        <v>21500.0</v>
      </c>
      <c r="J742" s="25">
        <f t="shared" si="2"/>
        <v>124270</v>
      </c>
      <c r="N742" s="12">
        <v>5000.0</v>
      </c>
    </row>
    <row r="743">
      <c r="B743" s="107">
        <v>45686.0</v>
      </c>
      <c r="C743" s="91" t="s">
        <v>16</v>
      </c>
      <c r="D743" s="91"/>
      <c r="E743" s="91"/>
      <c r="F743" s="121" t="s">
        <v>471</v>
      </c>
      <c r="G743" s="91"/>
      <c r="H743" s="91"/>
      <c r="I743" s="152">
        <v>500.0</v>
      </c>
      <c r="J743" s="25">
        <f t="shared" si="2"/>
        <v>123770</v>
      </c>
    </row>
    <row r="744">
      <c r="B744" s="123">
        <v>45688.0</v>
      </c>
      <c r="C744" s="124" t="s">
        <v>15</v>
      </c>
      <c r="D744" s="124"/>
      <c r="E744" s="124"/>
      <c r="F744" s="133" t="s">
        <v>454</v>
      </c>
      <c r="G744" s="124"/>
      <c r="H744" s="124">
        <v>2200.0</v>
      </c>
      <c r="I744" s="124"/>
      <c r="J744" s="124">
        <f t="shared" si="2"/>
        <v>125970</v>
      </c>
    </row>
    <row r="745">
      <c r="B745" s="123">
        <v>45689.0</v>
      </c>
      <c r="C745" s="124" t="s">
        <v>15</v>
      </c>
      <c r="D745" s="124"/>
      <c r="E745" s="124"/>
      <c r="F745" s="133" t="s">
        <v>454</v>
      </c>
      <c r="G745" s="124"/>
      <c r="H745" s="124">
        <v>2000.0</v>
      </c>
      <c r="I745" s="124"/>
      <c r="J745" s="124">
        <f t="shared" si="2"/>
        <v>127970</v>
      </c>
    </row>
    <row r="746">
      <c r="B746" s="123">
        <v>45692.0</v>
      </c>
      <c r="C746" s="124" t="s">
        <v>15</v>
      </c>
      <c r="D746" s="124"/>
      <c r="E746" s="124"/>
      <c r="F746" s="133" t="s">
        <v>454</v>
      </c>
      <c r="G746" s="124"/>
      <c r="H746" s="124">
        <v>700.0</v>
      </c>
      <c r="I746" s="124"/>
      <c r="J746" s="124">
        <f t="shared" si="2"/>
        <v>128670</v>
      </c>
    </row>
    <row r="747">
      <c r="B747" s="123">
        <v>45694.0</v>
      </c>
      <c r="C747" s="124" t="s">
        <v>15</v>
      </c>
      <c r="D747" s="124"/>
      <c r="E747" s="124"/>
      <c r="F747" s="133" t="s">
        <v>454</v>
      </c>
      <c r="G747" s="124"/>
      <c r="H747" s="124">
        <v>250.0</v>
      </c>
      <c r="I747" s="124"/>
      <c r="J747" s="124">
        <f t="shared" si="2"/>
        <v>128920</v>
      </c>
    </row>
    <row r="748">
      <c r="B748" s="107">
        <v>45694.0</v>
      </c>
      <c r="C748" s="91" t="s">
        <v>16</v>
      </c>
      <c r="D748" s="91"/>
      <c r="E748" s="91"/>
      <c r="F748" s="121" t="s">
        <v>472</v>
      </c>
      <c r="G748" s="91"/>
      <c r="H748" s="91"/>
      <c r="I748" s="152">
        <v>45000.0</v>
      </c>
      <c r="J748" s="25">
        <f t="shared" si="2"/>
        <v>83920</v>
      </c>
    </row>
    <row r="749">
      <c r="A749" s="12">
        <v>28.0</v>
      </c>
      <c r="B749" s="147">
        <v>45694.0</v>
      </c>
      <c r="C749" s="148" t="s">
        <v>16</v>
      </c>
      <c r="D749" s="148"/>
      <c r="E749" s="148"/>
      <c r="F749" s="149" t="s">
        <v>470</v>
      </c>
      <c r="G749" s="148">
        <v>1511.0</v>
      </c>
      <c r="H749" s="148"/>
      <c r="I749" s="148">
        <v>15000.0</v>
      </c>
      <c r="J749" s="25">
        <f t="shared" si="2"/>
        <v>68920</v>
      </c>
    </row>
    <row r="750">
      <c r="B750" s="123">
        <v>45696.0</v>
      </c>
      <c r="C750" s="124" t="s">
        <v>15</v>
      </c>
      <c r="D750" s="124"/>
      <c r="E750" s="124"/>
      <c r="F750" s="133" t="s">
        <v>454</v>
      </c>
      <c r="G750" s="124"/>
      <c r="H750" s="124">
        <v>2000.0</v>
      </c>
      <c r="I750" s="124"/>
      <c r="J750" s="124">
        <f t="shared" si="2"/>
        <v>70920</v>
      </c>
    </row>
    <row r="751">
      <c r="B751" s="127">
        <v>45700.0</v>
      </c>
      <c r="C751" s="128" t="s">
        <v>16</v>
      </c>
      <c r="D751" s="128"/>
      <c r="E751" s="128"/>
      <c r="F751" s="129" t="s">
        <v>473</v>
      </c>
      <c r="G751" s="128"/>
      <c r="H751" s="128"/>
      <c r="I751" s="128">
        <v>2000.0</v>
      </c>
      <c r="J751" s="130">
        <f t="shared" si="2"/>
        <v>68920</v>
      </c>
    </row>
    <row r="752">
      <c r="B752" s="138">
        <v>45707.0</v>
      </c>
      <c r="C752" s="139" t="s">
        <v>15</v>
      </c>
      <c r="D752" s="139"/>
      <c r="E752" s="139"/>
      <c r="F752" s="140" t="s">
        <v>474</v>
      </c>
      <c r="G752" s="139"/>
      <c r="H752" s="139">
        <v>1080.0</v>
      </c>
      <c r="I752" s="139"/>
      <c r="J752" s="139">
        <f t="shared" si="2"/>
        <v>70000</v>
      </c>
    </row>
    <row r="753">
      <c r="B753" s="89">
        <v>45708.0</v>
      </c>
      <c r="C753" s="25" t="s">
        <v>15</v>
      </c>
      <c r="D753" s="25"/>
      <c r="E753" s="25"/>
      <c r="F753" s="118" t="s">
        <v>475</v>
      </c>
      <c r="G753" s="25"/>
      <c r="H753" s="166">
        <v>45000.0</v>
      </c>
      <c r="I753" s="25"/>
      <c r="J753" s="25">
        <f t="shared" si="2"/>
        <v>115000</v>
      </c>
    </row>
    <row r="754">
      <c r="B754" s="123">
        <v>45709.0</v>
      </c>
      <c r="C754" s="124" t="s">
        <v>15</v>
      </c>
      <c r="D754" s="124"/>
      <c r="E754" s="124"/>
      <c r="F754" s="133" t="s">
        <v>454</v>
      </c>
      <c r="G754" s="124"/>
      <c r="H754" s="124">
        <v>1000.0</v>
      </c>
      <c r="I754" s="124"/>
      <c r="J754" s="124">
        <f t="shared" si="2"/>
        <v>116000</v>
      </c>
    </row>
    <row r="755">
      <c r="A755" s="12">
        <v>29.0</v>
      </c>
      <c r="B755" s="147">
        <v>45710.0</v>
      </c>
      <c r="C755" s="148" t="s">
        <v>16</v>
      </c>
      <c r="D755" s="148"/>
      <c r="E755" s="148"/>
      <c r="F755" s="149" t="s">
        <v>470</v>
      </c>
      <c r="G755" s="148">
        <v>1517.0</v>
      </c>
      <c r="H755" s="148"/>
      <c r="I755" s="148">
        <v>12000.0</v>
      </c>
      <c r="J755" s="25">
        <f t="shared" si="2"/>
        <v>104000</v>
      </c>
    </row>
    <row r="756">
      <c r="B756" s="107">
        <v>45710.0</v>
      </c>
      <c r="C756" s="91" t="s">
        <v>16</v>
      </c>
      <c r="D756" s="91"/>
      <c r="E756" s="91"/>
      <c r="F756" s="121" t="s">
        <v>476</v>
      </c>
      <c r="G756" s="91"/>
      <c r="H756" s="91"/>
      <c r="I756" s="152">
        <v>6000.0</v>
      </c>
      <c r="J756" s="25">
        <f t="shared" si="2"/>
        <v>98000</v>
      </c>
    </row>
    <row r="757">
      <c r="B757" s="107">
        <v>45710.0</v>
      </c>
      <c r="C757" s="91" t="s">
        <v>16</v>
      </c>
      <c r="D757" s="91"/>
      <c r="E757" s="91"/>
      <c r="F757" s="121" t="s">
        <v>477</v>
      </c>
      <c r="G757" s="91"/>
      <c r="H757" s="91"/>
      <c r="I757" s="152">
        <v>2100.0</v>
      </c>
      <c r="J757" s="25">
        <f t="shared" si="2"/>
        <v>95900</v>
      </c>
    </row>
    <row r="758">
      <c r="B758" s="115">
        <v>45660.0</v>
      </c>
      <c r="C758" s="116" t="s">
        <v>16</v>
      </c>
      <c r="D758" s="116"/>
      <c r="E758" s="116"/>
      <c r="F758" s="132" t="s">
        <v>478</v>
      </c>
      <c r="G758" s="116"/>
      <c r="H758" s="116"/>
      <c r="I758" s="116">
        <v>45816.0</v>
      </c>
      <c r="J758" s="25">
        <f t="shared" si="2"/>
        <v>50084</v>
      </c>
      <c r="K758" s="12">
        <v>45816.0</v>
      </c>
    </row>
    <row r="759">
      <c r="B759" s="107">
        <v>45714.0</v>
      </c>
      <c r="C759" s="91" t="s">
        <v>16</v>
      </c>
      <c r="D759" s="91"/>
      <c r="E759" s="91"/>
      <c r="F759" s="121" t="s">
        <v>479</v>
      </c>
      <c r="G759" s="91">
        <v>1535.0</v>
      </c>
      <c r="H759" s="91"/>
      <c r="I759" s="91">
        <v>7000.0</v>
      </c>
      <c r="J759" s="25">
        <f t="shared" si="2"/>
        <v>43084</v>
      </c>
    </row>
    <row r="760">
      <c r="B760" s="107">
        <v>45716.0</v>
      </c>
      <c r="C760" s="91" t="s">
        <v>16</v>
      </c>
      <c r="D760" s="91"/>
      <c r="E760" s="91"/>
      <c r="F760" s="121" t="s">
        <v>480</v>
      </c>
      <c r="G760" s="91"/>
      <c r="H760" s="91"/>
      <c r="I760" s="91">
        <v>1100.0</v>
      </c>
      <c r="J760" s="25">
        <f t="shared" si="2"/>
        <v>41984</v>
      </c>
    </row>
    <row r="761">
      <c r="B761" s="127">
        <v>45719.0</v>
      </c>
      <c r="C761" s="128" t="s">
        <v>16</v>
      </c>
      <c r="D761" s="128"/>
      <c r="E761" s="128"/>
      <c r="F761" s="129" t="s">
        <v>481</v>
      </c>
      <c r="G761" s="128"/>
      <c r="H761" s="128"/>
      <c r="I761" s="128">
        <v>3000.0</v>
      </c>
      <c r="J761" s="130">
        <f t="shared" si="2"/>
        <v>38984</v>
      </c>
    </row>
    <row r="762">
      <c r="B762" s="127">
        <v>45720.0</v>
      </c>
      <c r="C762" s="128" t="s">
        <v>16</v>
      </c>
      <c r="D762" s="128"/>
      <c r="E762" s="128"/>
      <c r="F762" s="129" t="s">
        <v>481</v>
      </c>
      <c r="G762" s="128"/>
      <c r="H762" s="128"/>
      <c r="I762" s="128">
        <v>2000.0</v>
      </c>
      <c r="J762" s="130">
        <f t="shared" si="2"/>
        <v>36984</v>
      </c>
      <c r="K762" s="12" t="s">
        <v>482</v>
      </c>
    </row>
    <row r="763">
      <c r="B763" s="127">
        <v>45724.0</v>
      </c>
      <c r="C763" s="128" t="s">
        <v>16</v>
      </c>
      <c r="D763" s="128"/>
      <c r="E763" s="128"/>
      <c r="F763" s="129" t="s">
        <v>481</v>
      </c>
      <c r="G763" s="128"/>
      <c r="H763" s="128"/>
      <c r="I763" s="128">
        <v>2000.0</v>
      </c>
      <c r="J763" s="130">
        <f t="shared" si="2"/>
        <v>34984</v>
      </c>
      <c r="K763" s="12">
        <v>92900.0</v>
      </c>
    </row>
    <row r="764">
      <c r="B764" s="123">
        <v>45713.0</v>
      </c>
      <c r="C764" s="124" t="s">
        <v>15</v>
      </c>
      <c r="D764" s="133">
        <v>2223.0</v>
      </c>
      <c r="E764" s="124"/>
      <c r="F764" s="133" t="s">
        <v>454</v>
      </c>
      <c r="G764" s="124"/>
      <c r="H764" s="124">
        <v>5800.0</v>
      </c>
      <c r="I764" s="124"/>
      <c r="J764" s="124">
        <f t="shared" si="2"/>
        <v>40784</v>
      </c>
    </row>
    <row r="765">
      <c r="B765" s="123">
        <v>45715.0</v>
      </c>
      <c r="C765" s="124" t="s">
        <v>15</v>
      </c>
      <c r="D765" s="133">
        <v>2224.0</v>
      </c>
      <c r="E765" s="124"/>
      <c r="F765" s="133" t="s">
        <v>454</v>
      </c>
      <c r="G765" s="124"/>
      <c r="H765" s="124">
        <v>1650.0</v>
      </c>
      <c r="I765" s="124"/>
      <c r="J765" s="124">
        <f t="shared" si="2"/>
        <v>42434</v>
      </c>
    </row>
    <row r="766">
      <c r="B766" s="123">
        <v>45716.0</v>
      </c>
      <c r="C766" s="124" t="s">
        <v>15</v>
      </c>
      <c r="D766" s="133">
        <v>2225.0</v>
      </c>
      <c r="E766" s="124"/>
      <c r="F766" s="133" t="s">
        <v>454</v>
      </c>
      <c r="G766" s="124"/>
      <c r="H766" s="124">
        <v>1850.0</v>
      </c>
      <c r="I766" s="124"/>
      <c r="J766" s="124">
        <f t="shared" si="2"/>
        <v>44284</v>
      </c>
    </row>
    <row r="767">
      <c r="B767" s="123">
        <v>45716.0</v>
      </c>
      <c r="C767" s="124" t="s">
        <v>15</v>
      </c>
      <c r="D767" s="133">
        <v>2226.0</v>
      </c>
      <c r="E767" s="124"/>
      <c r="F767" s="133" t="s">
        <v>454</v>
      </c>
      <c r="G767" s="124"/>
      <c r="H767" s="124">
        <v>1900.0</v>
      </c>
      <c r="I767" s="124"/>
      <c r="J767" s="124">
        <f t="shared" si="2"/>
        <v>46184</v>
      </c>
    </row>
    <row r="768">
      <c r="B768" s="123">
        <v>45716.0</v>
      </c>
      <c r="C768" s="124" t="s">
        <v>15</v>
      </c>
      <c r="D768" s="133">
        <v>2227.0</v>
      </c>
      <c r="E768" s="124"/>
      <c r="F768" s="133" t="s">
        <v>454</v>
      </c>
      <c r="G768" s="124"/>
      <c r="H768" s="124">
        <v>1700.0</v>
      </c>
      <c r="I768" s="124"/>
      <c r="J768" s="124">
        <f t="shared" si="2"/>
        <v>47884</v>
      </c>
    </row>
    <row r="769">
      <c r="B769" s="123">
        <v>45720.0</v>
      </c>
      <c r="C769" s="124" t="s">
        <v>15</v>
      </c>
      <c r="D769" s="133">
        <v>2229.0</v>
      </c>
      <c r="E769" s="124"/>
      <c r="F769" s="133" t="s">
        <v>454</v>
      </c>
      <c r="G769" s="124"/>
      <c r="H769" s="124">
        <v>3200.0</v>
      </c>
      <c r="I769" s="124"/>
      <c r="J769" s="124">
        <f t="shared" si="2"/>
        <v>51084</v>
      </c>
    </row>
    <row r="770">
      <c r="B770" s="123">
        <v>45723.0</v>
      </c>
      <c r="C770" s="124" t="s">
        <v>15</v>
      </c>
      <c r="D770" s="133">
        <v>2230.0</v>
      </c>
      <c r="E770" s="124"/>
      <c r="F770" s="133" t="s">
        <v>454</v>
      </c>
      <c r="G770" s="124"/>
      <c r="H770" s="124">
        <v>1000.0</v>
      </c>
      <c r="I770" s="124"/>
      <c r="J770" s="124">
        <f t="shared" si="2"/>
        <v>52084</v>
      </c>
    </row>
    <row r="771">
      <c r="B771" s="123">
        <v>45724.0</v>
      </c>
      <c r="C771" s="124" t="s">
        <v>15</v>
      </c>
      <c r="D771" s="133">
        <v>2231.0</v>
      </c>
      <c r="E771" s="124"/>
      <c r="F771" s="133" t="s">
        <v>454</v>
      </c>
      <c r="G771" s="124"/>
      <c r="H771" s="124">
        <v>1950.0</v>
      </c>
      <c r="I771" s="124"/>
      <c r="J771" s="124">
        <f t="shared" si="2"/>
        <v>54034</v>
      </c>
    </row>
    <row r="772">
      <c r="B772" s="123">
        <v>45726.0</v>
      </c>
      <c r="C772" s="124" t="s">
        <v>15</v>
      </c>
      <c r="D772" s="133">
        <v>2232.0</v>
      </c>
      <c r="E772" s="124"/>
      <c r="F772" s="133" t="s">
        <v>454</v>
      </c>
      <c r="G772" s="124"/>
      <c r="H772" s="124">
        <v>500.0</v>
      </c>
      <c r="I772" s="124"/>
      <c r="J772" s="124">
        <f t="shared" si="2"/>
        <v>54534</v>
      </c>
    </row>
    <row r="773">
      <c r="B773" s="127">
        <v>45728.0</v>
      </c>
      <c r="C773" s="128" t="s">
        <v>16</v>
      </c>
      <c r="D773" s="128"/>
      <c r="E773" s="128"/>
      <c r="F773" s="129" t="s">
        <v>483</v>
      </c>
      <c r="G773" s="128"/>
      <c r="H773" s="128"/>
      <c r="I773" s="128">
        <v>1900.0</v>
      </c>
      <c r="J773" s="130">
        <f t="shared" si="2"/>
        <v>52634</v>
      </c>
    </row>
    <row r="774" ht="28.5" customHeight="1">
      <c r="B774" s="169">
        <v>45732.0</v>
      </c>
      <c r="C774" s="170"/>
      <c r="D774" s="170"/>
      <c r="E774" s="170"/>
      <c r="F774" s="171" t="s">
        <v>484</v>
      </c>
      <c r="G774" s="170"/>
      <c r="H774" s="170"/>
      <c r="I774" s="170">
        <v>15884.0</v>
      </c>
      <c r="J774" s="25">
        <f t="shared" si="2"/>
        <v>36750</v>
      </c>
    </row>
    <row r="775">
      <c r="B775" s="172">
        <v>45733.0</v>
      </c>
      <c r="C775" s="173" t="s">
        <v>15</v>
      </c>
      <c r="D775" s="133">
        <v>2233.0</v>
      </c>
      <c r="E775" s="124"/>
      <c r="F775" s="133" t="s">
        <v>485</v>
      </c>
      <c r="G775" s="124"/>
      <c r="H775" s="173">
        <v>1000.0</v>
      </c>
      <c r="I775" s="173"/>
      <c r="J775" s="173">
        <f t="shared" si="2"/>
        <v>37750</v>
      </c>
    </row>
    <row r="776">
      <c r="B776" s="174">
        <v>45734.0</v>
      </c>
      <c r="C776" s="175" t="s">
        <v>16</v>
      </c>
      <c r="D776" s="130"/>
      <c r="E776" s="130"/>
      <c r="F776" s="176" t="s">
        <v>483</v>
      </c>
      <c r="G776" s="130"/>
      <c r="H776" s="175"/>
      <c r="I776" s="175">
        <v>2000.0</v>
      </c>
      <c r="J776" s="175">
        <f t="shared" si="2"/>
        <v>35750</v>
      </c>
    </row>
    <row r="777">
      <c r="B777" s="174">
        <v>45735.0</v>
      </c>
      <c r="C777" s="175" t="s">
        <v>16</v>
      </c>
      <c r="D777" s="130"/>
      <c r="E777" s="130"/>
      <c r="F777" s="176" t="s">
        <v>483</v>
      </c>
      <c r="G777" s="130"/>
      <c r="H777" s="175"/>
      <c r="I777" s="175">
        <v>3000.0</v>
      </c>
      <c r="J777" s="175">
        <f t="shared" si="2"/>
        <v>32750</v>
      </c>
    </row>
    <row r="778">
      <c r="B778" s="172">
        <v>45736.0</v>
      </c>
      <c r="C778" s="173" t="s">
        <v>15</v>
      </c>
      <c r="D778" s="124">
        <v>2235.0</v>
      </c>
      <c r="E778" s="124"/>
      <c r="F778" s="133" t="s">
        <v>485</v>
      </c>
      <c r="G778" s="124"/>
      <c r="H778" s="173">
        <v>1200.0</v>
      </c>
      <c r="I778" s="173"/>
      <c r="J778" s="173">
        <f t="shared" si="2"/>
        <v>33950</v>
      </c>
    </row>
    <row r="779">
      <c r="B779" s="177">
        <v>45737.0</v>
      </c>
      <c r="C779" s="178" t="s">
        <v>15</v>
      </c>
      <c r="D779" s="25"/>
      <c r="E779" s="25"/>
      <c r="F779" s="118" t="s">
        <v>486</v>
      </c>
      <c r="G779" s="25"/>
      <c r="H779" s="179">
        <v>45340.0</v>
      </c>
      <c r="I779" s="178"/>
      <c r="J779" s="178">
        <f t="shared" si="2"/>
        <v>79290</v>
      </c>
    </row>
    <row r="780">
      <c r="B780" s="177">
        <v>45750.0</v>
      </c>
      <c r="C780" s="178"/>
      <c r="D780" s="25"/>
      <c r="E780" s="25"/>
      <c r="F780" s="118" t="s">
        <v>487</v>
      </c>
      <c r="G780" s="25"/>
      <c r="H780" s="178">
        <v>12180.0</v>
      </c>
      <c r="I780" s="178"/>
      <c r="J780" s="178">
        <f t="shared" si="2"/>
        <v>91470</v>
      </c>
      <c r="K780" s="12" t="s">
        <v>488</v>
      </c>
    </row>
    <row r="781">
      <c r="B781" s="172">
        <v>45752.0</v>
      </c>
      <c r="C781" s="173" t="s">
        <v>15</v>
      </c>
      <c r="D781" s="124"/>
      <c r="E781" s="124"/>
      <c r="F781" s="133" t="s">
        <v>489</v>
      </c>
      <c r="G781" s="124"/>
      <c r="H781" s="173">
        <v>2800.0</v>
      </c>
      <c r="I781" s="173"/>
      <c r="J781" s="173">
        <f t="shared" si="2"/>
        <v>94270</v>
      </c>
      <c r="K781" s="12" t="s">
        <v>490</v>
      </c>
    </row>
    <row r="782">
      <c r="B782" s="177">
        <v>45754.0</v>
      </c>
      <c r="C782" s="178" t="s">
        <v>15</v>
      </c>
      <c r="D782" s="25"/>
      <c r="E782" s="25"/>
      <c r="F782" s="118" t="s">
        <v>491</v>
      </c>
      <c r="G782" s="25"/>
      <c r="H782" s="178">
        <v>37305.0</v>
      </c>
      <c r="I782" s="178"/>
      <c r="J782" s="178">
        <f t="shared" si="2"/>
        <v>131575</v>
      </c>
    </row>
    <row r="783">
      <c r="B783" s="172">
        <v>45758.0</v>
      </c>
      <c r="C783" s="173" t="s">
        <v>15</v>
      </c>
      <c r="D783" s="124"/>
      <c r="E783" s="124"/>
      <c r="F783" s="133" t="s">
        <v>489</v>
      </c>
      <c r="G783" s="124"/>
      <c r="H783" s="173">
        <v>1200.0</v>
      </c>
      <c r="I783" s="173"/>
      <c r="J783" s="173">
        <f t="shared" si="2"/>
        <v>132775</v>
      </c>
    </row>
    <row r="784">
      <c r="B784" s="177"/>
      <c r="C784" s="178"/>
      <c r="D784" s="25"/>
      <c r="E784" s="25"/>
      <c r="F784" s="118"/>
      <c r="G784" s="25"/>
      <c r="H784" s="178"/>
      <c r="I784" s="178"/>
      <c r="J784" s="178">
        <f t="shared" si="2"/>
        <v>132775</v>
      </c>
    </row>
    <row r="785">
      <c r="B785" s="177"/>
      <c r="C785" s="178"/>
      <c r="D785" s="25"/>
      <c r="E785" s="25"/>
      <c r="F785" s="118"/>
      <c r="G785" s="25"/>
      <c r="H785" s="178"/>
      <c r="I785" s="178"/>
      <c r="J785" s="178">
        <f t="shared" si="2"/>
        <v>132775</v>
      </c>
    </row>
    <row r="786">
      <c r="B786" s="177"/>
      <c r="C786" s="178"/>
      <c r="D786" s="25"/>
      <c r="E786" s="25"/>
      <c r="F786" s="118"/>
      <c r="G786" s="25"/>
      <c r="H786" s="178"/>
      <c r="I786" s="178"/>
      <c r="J786" s="178">
        <f t="shared" si="2"/>
        <v>132775</v>
      </c>
    </row>
    <row r="787">
      <c r="B787" s="177"/>
      <c r="C787" s="178"/>
      <c r="D787" s="25"/>
      <c r="E787" s="25"/>
      <c r="F787" s="118"/>
      <c r="G787" s="25"/>
      <c r="H787" s="178"/>
      <c r="I787" s="178"/>
      <c r="J787" s="178">
        <f t="shared" si="2"/>
        <v>132775</v>
      </c>
    </row>
    <row r="788">
      <c r="B788" s="177"/>
      <c r="C788" s="178"/>
      <c r="D788" s="25"/>
      <c r="E788" s="25"/>
      <c r="F788" s="118"/>
      <c r="G788" s="25"/>
      <c r="H788" s="178"/>
      <c r="I788" s="178"/>
      <c r="J788" s="178">
        <f t="shared" si="2"/>
        <v>132775</v>
      </c>
    </row>
    <row r="789">
      <c r="B789" s="177"/>
      <c r="C789" s="178"/>
      <c r="D789" s="25"/>
      <c r="E789" s="25"/>
      <c r="F789" s="118"/>
      <c r="G789" s="25"/>
      <c r="H789" s="178"/>
      <c r="I789" s="178"/>
      <c r="J789" s="178">
        <f t="shared" si="2"/>
        <v>132775</v>
      </c>
    </row>
    <row r="790">
      <c r="B790" s="177"/>
      <c r="C790" s="25"/>
      <c r="D790" s="25"/>
      <c r="E790" s="25"/>
      <c r="F790" s="118"/>
      <c r="G790" s="25"/>
      <c r="H790" s="25"/>
      <c r="I790" s="25"/>
      <c r="J790" s="25">
        <f t="shared" si="2"/>
        <v>132775</v>
      </c>
    </row>
    <row r="791">
      <c r="B791" s="89"/>
      <c r="C791" s="25"/>
      <c r="D791" s="25"/>
      <c r="E791" s="25"/>
      <c r="F791" s="118"/>
      <c r="G791" s="25"/>
      <c r="H791" s="25"/>
      <c r="I791" s="25"/>
      <c r="J791" s="25">
        <f t="shared" si="2"/>
        <v>132775</v>
      </c>
    </row>
    <row r="792">
      <c r="B792" s="89"/>
      <c r="C792" s="25"/>
      <c r="D792" s="25"/>
      <c r="E792" s="25"/>
      <c r="F792" s="118"/>
      <c r="G792" s="25"/>
      <c r="H792" s="25"/>
      <c r="I792" s="25"/>
      <c r="J792" s="25">
        <f t="shared" si="2"/>
        <v>132775</v>
      </c>
    </row>
    <row r="793">
      <c r="B793" s="89"/>
      <c r="C793" s="25"/>
      <c r="D793" s="25"/>
      <c r="E793" s="25"/>
      <c r="F793" s="118"/>
      <c r="G793" s="25"/>
      <c r="H793" s="25"/>
      <c r="I793" s="25"/>
      <c r="J793" s="25">
        <f t="shared" si="2"/>
        <v>132775</v>
      </c>
    </row>
    <row r="794">
      <c r="B794" s="89"/>
      <c r="C794" s="25"/>
      <c r="D794" s="25"/>
      <c r="E794" s="25"/>
      <c r="F794" s="118"/>
      <c r="G794" s="25"/>
      <c r="H794" s="25"/>
      <c r="I794" s="25"/>
      <c r="J794" s="25">
        <f t="shared" si="2"/>
        <v>132775</v>
      </c>
    </row>
    <row r="795">
      <c r="B795" s="89"/>
      <c r="C795" s="25"/>
      <c r="D795" s="25"/>
      <c r="E795" s="25"/>
      <c r="F795" s="118"/>
      <c r="G795" s="25"/>
      <c r="H795" s="25"/>
      <c r="I795" s="25"/>
      <c r="J795" s="25">
        <f t="shared" si="2"/>
        <v>132775</v>
      </c>
    </row>
    <row r="796">
      <c r="B796" s="89"/>
      <c r="C796" s="25"/>
      <c r="D796" s="25"/>
      <c r="E796" s="25"/>
      <c r="F796" s="118"/>
      <c r="G796" s="25"/>
      <c r="H796" s="25"/>
      <c r="I796" s="25"/>
      <c r="J796" s="25">
        <f t="shared" si="2"/>
        <v>132775</v>
      </c>
    </row>
    <row r="797">
      <c r="B797" s="89"/>
      <c r="C797" s="25"/>
      <c r="D797" s="25"/>
      <c r="E797" s="25"/>
      <c r="F797" s="118"/>
      <c r="G797" s="25"/>
      <c r="H797" s="25"/>
      <c r="I797" s="25"/>
      <c r="J797" s="25">
        <f t="shared" si="2"/>
        <v>132775</v>
      </c>
    </row>
    <row r="798">
      <c r="B798" s="89"/>
      <c r="C798" s="25"/>
      <c r="D798" s="25"/>
      <c r="E798" s="25"/>
      <c r="F798" s="118"/>
      <c r="G798" s="25"/>
      <c r="H798" s="25"/>
      <c r="I798" s="25"/>
      <c r="J798" s="25">
        <f t="shared" si="2"/>
        <v>132775</v>
      </c>
    </row>
    <row r="799">
      <c r="B799" s="89"/>
      <c r="C799" s="25"/>
      <c r="D799" s="25"/>
      <c r="E799" s="25"/>
      <c r="F799" s="118"/>
      <c r="G799" s="25"/>
      <c r="H799" s="25"/>
      <c r="I799" s="25"/>
      <c r="J799" s="25">
        <f t="shared" si="2"/>
        <v>132775</v>
      </c>
    </row>
    <row r="800">
      <c r="B800" s="89"/>
      <c r="C800" s="25"/>
      <c r="D800" s="25"/>
      <c r="E800" s="25"/>
      <c r="F800" s="118"/>
      <c r="G800" s="25"/>
      <c r="H800" s="25"/>
      <c r="I800" s="25"/>
      <c r="J800" s="25">
        <f t="shared" si="2"/>
        <v>132775</v>
      </c>
    </row>
    <row r="801" ht="15.75" customHeight="1">
      <c r="B801" s="90"/>
      <c r="C801" s="25"/>
      <c r="D801" s="25"/>
      <c r="E801" s="25"/>
      <c r="F801" s="180" t="s">
        <v>492</v>
      </c>
      <c r="G801" s="25"/>
      <c r="H801" s="25"/>
      <c r="I801" s="25"/>
      <c r="J801" s="25">
        <f t="shared" si="2"/>
        <v>132775</v>
      </c>
    </row>
    <row r="802" ht="15.75" customHeight="1">
      <c r="J802" s="25">
        <f t="shared" si="2"/>
        <v>132775</v>
      </c>
    </row>
    <row r="803" ht="15.75" customHeight="1"/>
    <row r="804" ht="15.75" customHeight="1">
      <c r="K804" s="12" t="s">
        <v>0</v>
      </c>
    </row>
    <row r="805" ht="15.75" customHeight="1">
      <c r="G805" s="12"/>
      <c r="H805" s="12" t="s">
        <v>0</v>
      </c>
    </row>
    <row r="806" ht="15.75" customHeight="1"/>
    <row r="807" ht="15.75" customHeight="1">
      <c r="B807" s="12" t="s">
        <v>0</v>
      </c>
    </row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</sheetData>
  <mergeCells count="1">
    <mergeCell ref="B3:J3"/>
  </mergeCells>
  <printOptions/>
  <pageMargins bottom="0.75" footer="0.0" header="0.0" left="0.7" right="0.7" top="0.75"/>
  <pageSetup fitToHeight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29"/>
    <col customWidth="1" min="3" max="3" width="15.0"/>
    <col customWidth="1" min="4" max="4" width="14.86"/>
    <col customWidth="1" min="5" max="5" width="32.86"/>
    <col customWidth="1" min="6" max="7" width="11.43"/>
    <col customWidth="1" min="8" max="8" width="9.29"/>
    <col customWidth="1" min="9" max="9" width="8.86"/>
    <col customWidth="1" min="12" max="12" width="11.57"/>
  </cols>
  <sheetData>
    <row r="1" hidden="1">
      <c r="C1" s="26"/>
      <c r="D1" s="26"/>
      <c r="E1" s="26"/>
    </row>
    <row r="2" hidden="1">
      <c r="C2" s="26"/>
      <c r="D2" s="26"/>
      <c r="E2" s="26"/>
    </row>
    <row r="3" ht="13.5" customHeight="1">
      <c r="A3" s="12" t="s">
        <v>151</v>
      </c>
      <c r="B3" s="181" t="s">
        <v>493</v>
      </c>
      <c r="C3" s="182"/>
      <c r="D3" s="182"/>
      <c r="E3" s="182"/>
      <c r="F3" s="182"/>
      <c r="G3" s="182"/>
      <c r="H3" s="182"/>
      <c r="I3" s="183"/>
    </row>
    <row r="4">
      <c r="B4" s="184" t="s">
        <v>9</v>
      </c>
      <c r="C4" s="185" t="s">
        <v>10</v>
      </c>
      <c r="D4" s="185" t="s">
        <v>12</v>
      </c>
      <c r="E4" s="185" t="s">
        <v>13</v>
      </c>
      <c r="F4" s="184"/>
      <c r="G4" s="184" t="s">
        <v>15</v>
      </c>
      <c r="H4" s="184" t="s">
        <v>16</v>
      </c>
      <c r="I4" s="184" t="s">
        <v>17</v>
      </c>
    </row>
    <row r="5">
      <c r="B5" s="87">
        <v>45175.0</v>
      </c>
      <c r="C5" s="20" t="s">
        <v>18</v>
      </c>
      <c r="D5" s="22"/>
      <c r="E5" s="22"/>
      <c r="F5" s="23"/>
      <c r="G5" s="23"/>
      <c r="H5" s="88"/>
      <c r="I5" s="25">
        <v>7000.0</v>
      </c>
    </row>
    <row r="6">
      <c r="B6" s="186">
        <v>45177.0</v>
      </c>
      <c r="C6" s="32" t="s">
        <v>15</v>
      </c>
      <c r="D6" s="187" t="s">
        <v>358</v>
      </c>
      <c r="E6" s="187" t="s">
        <v>494</v>
      </c>
      <c r="F6" s="188"/>
      <c r="G6" s="188">
        <v>33300.0</v>
      </c>
      <c r="H6" s="23"/>
      <c r="I6" s="25">
        <f t="shared" ref="I6:I160" si="1">I5+G6-H6</f>
        <v>40300</v>
      </c>
    </row>
    <row r="7" hidden="1">
      <c r="B7" s="66">
        <v>45177.0</v>
      </c>
      <c r="C7" s="44" t="s">
        <v>16</v>
      </c>
      <c r="D7" s="44">
        <v>140.0</v>
      </c>
      <c r="E7" s="44" t="s">
        <v>495</v>
      </c>
      <c r="F7" s="86"/>
      <c r="G7" s="86"/>
      <c r="H7" s="84">
        <v>33300.0</v>
      </c>
      <c r="I7" s="25">
        <f t="shared" si="1"/>
        <v>7000</v>
      </c>
    </row>
    <row r="8" hidden="1">
      <c r="B8" s="66">
        <v>45177.0</v>
      </c>
      <c r="C8" s="44" t="s">
        <v>16</v>
      </c>
      <c r="D8" s="44">
        <v>140.0</v>
      </c>
      <c r="E8" s="44" t="s">
        <v>496</v>
      </c>
      <c r="F8" s="86"/>
      <c r="G8" s="86"/>
      <c r="H8" s="84">
        <v>7000.0</v>
      </c>
      <c r="I8" s="25">
        <f t="shared" si="1"/>
        <v>0</v>
      </c>
    </row>
    <row r="9" hidden="1">
      <c r="B9" s="28">
        <v>45179.0</v>
      </c>
      <c r="C9" s="21" t="s">
        <v>15</v>
      </c>
      <c r="D9" s="21">
        <v>143.0</v>
      </c>
      <c r="E9" s="21" t="s">
        <v>497</v>
      </c>
      <c r="F9" s="88"/>
      <c r="G9" s="88">
        <v>40000.0</v>
      </c>
      <c r="H9" s="84"/>
      <c r="I9" s="25">
        <f t="shared" si="1"/>
        <v>40000</v>
      </c>
    </row>
    <row r="10" hidden="1">
      <c r="A10" s="109"/>
      <c r="B10" s="189">
        <v>45180.0</v>
      </c>
      <c r="C10" s="44" t="s">
        <v>16</v>
      </c>
      <c r="D10" s="44" t="s">
        <v>358</v>
      </c>
      <c r="E10" s="44" t="s">
        <v>498</v>
      </c>
      <c r="F10" s="86"/>
      <c r="G10" s="86"/>
      <c r="H10" s="84">
        <v>15750.0</v>
      </c>
      <c r="I10" s="25">
        <f t="shared" si="1"/>
        <v>24250</v>
      </c>
    </row>
    <row r="11" hidden="1">
      <c r="B11" s="66">
        <v>45181.0</v>
      </c>
      <c r="C11" s="44" t="s">
        <v>16</v>
      </c>
      <c r="D11" s="44" t="s">
        <v>499</v>
      </c>
      <c r="E11" s="44" t="s">
        <v>500</v>
      </c>
      <c r="F11" s="86"/>
      <c r="G11" s="86"/>
      <c r="H11" s="84">
        <v>10500.0</v>
      </c>
      <c r="I11" s="25">
        <f t="shared" si="1"/>
        <v>13750</v>
      </c>
    </row>
    <row r="12" hidden="1">
      <c r="B12" s="190">
        <v>45186.0</v>
      </c>
      <c r="C12" s="21" t="s">
        <v>16</v>
      </c>
      <c r="D12" s="21">
        <v>145.0</v>
      </c>
      <c r="E12" s="21" t="s">
        <v>501</v>
      </c>
      <c r="F12" s="23"/>
      <c r="G12" s="23"/>
      <c r="H12" s="88">
        <v>13750.0</v>
      </c>
      <c r="I12" s="25">
        <f t="shared" si="1"/>
        <v>0</v>
      </c>
      <c r="J12" s="12" t="s">
        <v>502</v>
      </c>
    </row>
    <row r="13" hidden="1">
      <c r="B13" s="190">
        <v>45188.0</v>
      </c>
      <c r="C13" s="44" t="s">
        <v>15</v>
      </c>
      <c r="D13" s="44">
        <v>154.0</v>
      </c>
      <c r="E13" s="44" t="s">
        <v>503</v>
      </c>
      <c r="F13" s="84"/>
      <c r="G13" s="84">
        <v>40000.0</v>
      </c>
      <c r="H13" s="86"/>
      <c r="I13" s="25">
        <f t="shared" si="1"/>
        <v>40000</v>
      </c>
      <c r="J13" s="12" t="s">
        <v>502</v>
      </c>
    </row>
    <row r="14" hidden="1">
      <c r="B14" s="189">
        <v>45191.0</v>
      </c>
      <c r="C14" s="44" t="s">
        <v>16</v>
      </c>
      <c r="D14" s="44" t="s">
        <v>504</v>
      </c>
      <c r="E14" s="44" t="s">
        <v>505</v>
      </c>
      <c r="F14" s="86"/>
      <c r="G14" s="86"/>
      <c r="H14" s="84">
        <v>18400.0</v>
      </c>
      <c r="I14" s="25">
        <f t="shared" si="1"/>
        <v>21600</v>
      </c>
    </row>
    <row r="15" hidden="1">
      <c r="B15" s="189">
        <v>45198.0</v>
      </c>
      <c r="C15" s="44" t="s">
        <v>16</v>
      </c>
      <c r="D15" s="44" t="s">
        <v>53</v>
      </c>
      <c r="E15" s="44" t="s">
        <v>506</v>
      </c>
      <c r="F15" s="84"/>
      <c r="G15" s="84"/>
      <c r="H15" s="84">
        <v>12400.0</v>
      </c>
      <c r="I15" s="25">
        <f t="shared" si="1"/>
        <v>9200</v>
      </c>
    </row>
    <row r="16" hidden="1">
      <c r="B16" s="190">
        <v>45201.0</v>
      </c>
      <c r="C16" s="44" t="s">
        <v>16</v>
      </c>
      <c r="D16" s="44" t="s">
        <v>53</v>
      </c>
      <c r="E16" s="44" t="s">
        <v>507</v>
      </c>
      <c r="F16" s="84"/>
      <c r="G16" s="84"/>
      <c r="H16" s="84">
        <v>9200.0</v>
      </c>
      <c r="I16" s="25">
        <f t="shared" si="1"/>
        <v>0</v>
      </c>
    </row>
    <row r="17" hidden="1">
      <c r="B17" s="190">
        <v>45203.0</v>
      </c>
      <c r="C17" s="21" t="s">
        <v>15</v>
      </c>
      <c r="D17" s="21">
        <v>168.0</v>
      </c>
      <c r="E17" s="21" t="s">
        <v>508</v>
      </c>
      <c r="F17" s="23"/>
      <c r="G17" s="23">
        <v>43000.0</v>
      </c>
      <c r="H17" s="84"/>
      <c r="I17" s="25">
        <f t="shared" si="1"/>
        <v>43000</v>
      </c>
      <c r="J17" s="12" t="s">
        <v>52</v>
      </c>
      <c r="K17" s="12" t="s">
        <v>509</v>
      </c>
    </row>
    <row r="18" hidden="1">
      <c r="B18" s="190">
        <v>45203.0</v>
      </c>
      <c r="C18" s="21" t="s">
        <v>15</v>
      </c>
      <c r="D18" s="21">
        <v>169.0</v>
      </c>
      <c r="E18" s="21" t="s">
        <v>510</v>
      </c>
      <c r="F18" s="88"/>
      <c r="G18" s="88">
        <v>45000.0</v>
      </c>
      <c r="H18" s="84"/>
      <c r="I18" s="25">
        <f t="shared" si="1"/>
        <v>88000</v>
      </c>
      <c r="J18" s="12" t="s">
        <v>134</v>
      </c>
      <c r="K18" s="12" t="s">
        <v>509</v>
      </c>
    </row>
    <row r="19" hidden="1">
      <c r="B19" s="189">
        <v>45204.0</v>
      </c>
      <c r="C19" s="44" t="s">
        <v>16</v>
      </c>
      <c r="D19" s="44">
        <v>174.0</v>
      </c>
      <c r="E19" s="44" t="s">
        <v>511</v>
      </c>
      <c r="F19" s="86"/>
      <c r="G19" s="86"/>
      <c r="H19" s="84">
        <v>17200.0</v>
      </c>
      <c r="I19" s="25">
        <f t="shared" si="1"/>
        <v>70800</v>
      </c>
    </row>
    <row r="20" hidden="1">
      <c r="B20" s="189">
        <v>45206.0</v>
      </c>
      <c r="C20" s="44" t="s">
        <v>16</v>
      </c>
      <c r="D20" s="44">
        <v>174.0</v>
      </c>
      <c r="E20" s="44" t="s">
        <v>512</v>
      </c>
      <c r="F20" s="86"/>
      <c r="G20" s="86"/>
      <c r="H20" s="84">
        <v>12400.0</v>
      </c>
      <c r="I20" s="25">
        <f t="shared" si="1"/>
        <v>58400</v>
      </c>
    </row>
    <row r="21" hidden="1">
      <c r="B21" s="190">
        <v>45211.0</v>
      </c>
      <c r="C21" s="21" t="s">
        <v>15</v>
      </c>
      <c r="D21" s="21">
        <v>181.0</v>
      </c>
      <c r="E21" s="21" t="s">
        <v>513</v>
      </c>
      <c r="F21" s="88"/>
      <c r="G21" s="88">
        <v>36729.0</v>
      </c>
      <c r="H21" s="84"/>
      <c r="I21" s="25">
        <f t="shared" si="1"/>
        <v>95129</v>
      </c>
      <c r="J21" s="12" t="s">
        <v>514</v>
      </c>
    </row>
    <row r="22" hidden="1">
      <c r="B22" s="190">
        <v>45216.0</v>
      </c>
      <c r="C22" s="44" t="s">
        <v>16</v>
      </c>
      <c r="D22" s="44">
        <v>190.0</v>
      </c>
      <c r="E22" s="44" t="s">
        <v>515</v>
      </c>
      <c r="F22" s="84"/>
      <c r="G22" s="84"/>
      <c r="H22" s="84">
        <v>18000.0</v>
      </c>
      <c r="I22" s="25">
        <f t="shared" si="1"/>
        <v>77129</v>
      </c>
    </row>
    <row r="23" ht="15.75" hidden="1" customHeight="1">
      <c r="B23" s="190">
        <v>45216.0</v>
      </c>
      <c r="C23" s="44" t="s">
        <v>16</v>
      </c>
      <c r="D23" s="44">
        <v>190.0</v>
      </c>
      <c r="E23" s="44" t="s">
        <v>516</v>
      </c>
      <c r="F23" s="84"/>
      <c r="G23" s="84"/>
      <c r="H23" s="84">
        <v>12400.0</v>
      </c>
      <c r="I23" s="25">
        <f t="shared" si="1"/>
        <v>64729</v>
      </c>
    </row>
    <row r="24" ht="15.75" hidden="1" customHeight="1">
      <c r="B24" s="190">
        <v>45217.0</v>
      </c>
      <c r="C24" s="21" t="s">
        <v>15</v>
      </c>
      <c r="D24" s="21">
        <v>191.0</v>
      </c>
      <c r="E24" s="21" t="s">
        <v>517</v>
      </c>
      <c r="F24" s="23"/>
      <c r="G24" s="23">
        <v>42500.0</v>
      </c>
      <c r="H24" s="88"/>
      <c r="I24" s="25">
        <f t="shared" si="1"/>
        <v>107229</v>
      </c>
      <c r="J24" s="12" t="s">
        <v>117</v>
      </c>
      <c r="K24" s="12" t="s">
        <v>518</v>
      </c>
    </row>
    <row r="25" hidden="1">
      <c r="B25" s="190">
        <v>45218.0</v>
      </c>
      <c r="C25" s="44" t="s">
        <v>16</v>
      </c>
      <c r="D25" s="44" t="s">
        <v>53</v>
      </c>
      <c r="E25" s="44" t="s">
        <v>519</v>
      </c>
      <c r="F25" s="84"/>
      <c r="G25" s="84"/>
      <c r="H25" s="84">
        <v>12400.0</v>
      </c>
      <c r="I25" s="25">
        <f t="shared" si="1"/>
        <v>94829</v>
      </c>
    </row>
    <row r="26" hidden="1">
      <c r="B26" s="189">
        <v>45220.0</v>
      </c>
      <c r="C26" s="44" t="s">
        <v>16</v>
      </c>
      <c r="D26" s="44" t="s">
        <v>53</v>
      </c>
      <c r="E26" s="44" t="s">
        <v>520</v>
      </c>
      <c r="F26" s="84"/>
      <c r="G26" s="84"/>
      <c r="H26" s="84">
        <v>18000.0</v>
      </c>
      <c r="I26" s="25">
        <f t="shared" si="1"/>
        <v>76829</v>
      </c>
    </row>
    <row r="27" ht="15.75" hidden="1" customHeight="1">
      <c r="B27" s="189">
        <v>45220.0</v>
      </c>
      <c r="C27" s="44" t="s">
        <v>16</v>
      </c>
      <c r="D27" s="44">
        <v>196.0</v>
      </c>
      <c r="E27" s="44" t="s">
        <v>521</v>
      </c>
      <c r="F27" s="84"/>
      <c r="G27" s="84"/>
      <c r="H27" s="86">
        <v>23214.0</v>
      </c>
      <c r="I27" s="25">
        <f t="shared" si="1"/>
        <v>53615</v>
      </c>
    </row>
    <row r="28" hidden="1">
      <c r="B28" s="190">
        <v>45225.0</v>
      </c>
      <c r="C28" s="21" t="s">
        <v>15</v>
      </c>
      <c r="D28" s="21">
        <v>200.0</v>
      </c>
      <c r="E28" s="21" t="s">
        <v>522</v>
      </c>
      <c r="F28" s="23"/>
      <c r="G28" s="23">
        <v>40000.0</v>
      </c>
      <c r="H28" s="86"/>
      <c r="I28" s="25">
        <f t="shared" si="1"/>
        <v>93615</v>
      </c>
      <c r="J28" s="12" t="s">
        <v>523</v>
      </c>
    </row>
    <row r="29" hidden="1">
      <c r="B29" s="20" t="s">
        <v>524</v>
      </c>
      <c r="C29" s="44" t="s">
        <v>16</v>
      </c>
      <c r="D29" s="44">
        <v>1.0</v>
      </c>
      <c r="E29" s="44" t="s">
        <v>525</v>
      </c>
      <c r="F29" s="86"/>
      <c r="G29" s="86"/>
      <c r="H29" s="84">
        <v>21500.0</v>
      </c>
      <c r="I29" s="25">
        <f t="shared" si="1"/>
        <v>72115</v>
      </c>
      <c r="J29" s="12" t="s">
        <v>52</v>
      </c>
    </row>
    <row r="30" ht="15.75" hidden="1" customHeight="1">
      <c r="B30" s="190">
        <v>45230.0</v>
      </c>
      <c r="C30" s="21" t="s">
        <v>15</v>
      </c>
      <c r="D30" s="21" t="s">
        <v>53</v>
      </c>
      <c r="E30" s="21" t="s">
        <v>526</v>
      </c>
      <c r="F30" s="88"/>
      <c r="G30" s="88">
        <v>7885.0</v>
      </c>
      <c r="H30" s="23"/>
      <c r="I30" s="25">
        <f t="shared" si="1"/>
        <v>80000</v>
      </c>
      <c r="J30" s="12" t="s">
        <v>527</v>
      </c>
    </row>
    <row r="31" ht="15.75" hidden="1" customHeight="1">
      <c r="B31" s="190">
        <v>45231.0</v>
      </c>
      <c r="C31" s="21" t="s">
        <v>15</v>
      </c>
      <c r="D31" s="21">
        <v>10.0</v>
      </c>
      <c r="E31" s="21" t="s">
        <v>528</v>
      </c>
      <c r="F31" s="88"/>
      <c r="G31" s="88">
        <v>40000.0</v>
      </c>
      <c r="H31" s="23"/>
      <c r="I31" s="25">
        <f t="shared" si="1"/>
        <v>120000</v>
      </c>
    </row>
    <row r="32" hidden="1">
      <c r="B32" s="189">
        <v>45234.0</v>
      </c>
      <c r="C32" s="44" t="s">
        <v>16</v>
      </c>
      <c r="D32" s="44" t="s">
        <v>53</v>
      </c>
      <c r="E32" s="44" t="s">
        <v>529</v>
      </c>
      <c r="F32" s="86"/>
      <c r="G32" s="86"/>
      <c r="H32" s="84">
        <v>26000.0</v>
      </c>
      <c r="I32" s="25">
        <f t="shared" si="1"/>
        <v>94000</v>
      </c>
    </row>
    <row r="33" ht="15.75" hidden="1" customHeight="1">
      <c r="B33" s="189">
        <v>45235.0</v>
      </c>
      <c r="C33" s="44" t="s">
        <v>16</v>
      </c>
      <c r="D33" s="44" t="s">
        <v>53</v>
      </c>
      <c r="E33" s="44" t="s">
        <v>530</v>
      </c>
      <c r="F33" s="86"/>
      <c r="G33" s="86"/>
      <c r="H33" s="84">
        <v>17800.0</v>
      </c>
      <c r="I33" s="25">
        <f t="shared" si="1"/>
        <v>76200</v>
      </c>
    </row>
    <row r="34" ht="15.75" hidden="1" customHeight="1">
      <c r="B34" s="189">
        <v>45238.0</v>
      </c>
      <c r="C34" s="44" t="s">
        <v>16</v>
      </c>
      <c r="D34" s="44">
        <v>19.0</v>
      </c>
      <c r="E34" s="44" t="s">
        <v>531</v>
      </c>
      <c r="F34" s="84"/>
      <c r="G34" s="84"/>
      <c r="H34" s="86">
        <v>22200.0</v>
      </c>
      <c r="I34" s="25">
        <f t="shared" si="1"/>
        <v>54000</v>
      </c>
      <c r="J34" s="12" t="s">
        <v>126</v>
      </c>
    </row>
    <row r="35" ht="15.75" hidden="1" customHeight="1">
      <c r="B35" s="190">
        <v>45240.0</v>
      </c>
      <c r="C35" s="21" t="s">
        <v>15</v>
      </c>
      <c r="D35" s="21">
        <v>22.0</v>
      </c>
      <c r="E35" s="21" t="s">
        <v>532</v>
      </c>
      <c r="F35" s="23"/>
      <c r="G35" s="23">
        <v>42000.0</v>
      </c>
      <c r="H35" s="23"/>
      <c r="I35" s="25">
        <f t="shared" si="1"/>
        <v>96000</v>
      </c>
      <c r="J35" s="12" t="s">
        <v>117</v>
      </c>
    </row>
    <row r="36" ht="15.75" hidden="1" customHeight="1">
      <c r="B36" s="189">
        <v>45240.0</v>
      </c>
      <c r="C36" s="44" t="s">
        <v>16</v>
      </c>
      <c r="D36" s="44">
        <v>19.0</v>
      </c>
      <c r="E36" s="44" t="s">
        <v>533</v>
      </c>
      <c r="F36" s="84"/>
      <c r="G36" s="84"/>
      <c r="H36" s="84">
        <v>18000.0</v>
      </c>
      <c r="I36" s="25">
        <f t="shared" si="1"/>
        <v>78000</v>
      </c>
      <c r="J36" s="12" t="s">
        <v>126</v>
      </c>
    </row>
    <row r="37" ht="15.75" hidden="1" customHeight="1">
      <c r="B37" s="189">
        <v>45240.0</v>
      </c>
      <c r="C37" s="44" t="s">
        <v>16</v>
      </c>
      <c r="D37" s="44" t="s">
        <v>53</v>
      </c>
      <c r="E37" s="44" t="s">
        <v>534</v>
      </c>
      <c r="F37" s="86"/>
      <c r="G37" s="86"/>
      <c r="H37" s="84">
        <v>1000.0</v>
      </c>
      <c r="I37" s="25">
        <f t="shared" si="1"/>
        <v>77000</v>
      </c>
    </row>
    <row r="38" ht="15.75" hidden="1" customHeight="1">
      <c r="B38" s="189">
        <v>45246.0</v>
      </c>
      <c r="C38" s="44" t="s">
        <v>16</v>
      </c>
      <c r="D38" s="44">
        <v>32.0</v>
      </c>
      <c r="E38" s="44" t="s">
        <v>535</v>
      </c>
      <c r="F38" s="86"/>
      <c r="G38" s="86"/>
      <c r="H38" s="84">
        <v>30000.0</v>
      </c>
      <c r="I38" s="25">
        <f t="shared" si="1"/>
        <v>47000</v>
      </c>
      <c r="J38" s="12" t="s">
        <v>123</v>
      </c>
    </row>
    <row r="39" ht="15.75" hidden="1" customHeight="1">
      <c r="B39" s="189">
        <v>45246.0</v>
      </c>
      <c r="C39" s="44" t="s">
        <v>16</v>
      </c>
      <c r="D39" s="44">
        <v>32.0</v>
      </c>
      <c r="E39" s="44" t="s">
        <v>536</v>
      </c>
      <c r="F39" s="84"/>
      <c r="G39" s="84"/>
      <c r="H39" s="84">
        <v>7000.0</v>
      </c>
      <c r="I39" s="25">
        <f t="shared" si="1"/>
        <v>40000</v>
      </c>
      <c r="J39" s="12" t="s">
        <v>123</v>
      </c>
    </row>
    <row r="40" hidden="1">
      <c r="B40" s="190">
        <v>45248.0</v>
      </c>
      <c r="C40" s="21" t="s">
        <v>15</v>
      </c>
      <c r="D40" s="21">
        <v>34.0</v>
      </c>
      <c r="E40" s="21" t="s">
        <v>537</v>
      </c>
      <c r="F40" s="23"/>
      <c r="G40" s="23">
        <v>45000.0</v>
      </c>
      <c r="H40" s="88"/>
      <c r="I40" s="25">
        <f t="shared" si="1"/>
        <v>85000</v>
      </c>
      <c r="J40" s="12" t="s">
        <v>52</v>
      </c>
    </row>
    <row r="41" ht="15.75" hidden="1" customHeight="1">
      <c r="B41" s="189">
        <v>45248.0</v>
      </c>
      <c r="C41" s="44" t="s">
        <v>16</v>
      </c>
      <c r="D41" s="44">
        <v>35.0</v>
      </c>
      <c r="E41" s="44" t="s">
        <v>538</v>
      </c>
      <c r="F41" s="84"/>
      <c r="G41" s="84"/>
      <c r="H41" s="84">
        <v>25000.0</v>
      </c>
      <c r="I41" s="25">
        <f t="shared" si="1"/>
        <v>60000</v>
      </c>
      <c r="J41" s="12" t="s">
        <v>126</v>
      </c>
    </row>
    <row r="42" hidden="1">
      <c r="B42" s="190">
        <v>45250.0</v>
      </c>
      <c r="C42" s="21" t="s">
        <v>15</v>
      </c>
      <c r="D42" s="21">
        <v>36.0</v>
      </c>
      <c r="E42" s="21" t="s">
        <v>539</v>
      </c>
      <c r="F42" s="23"/>
      <c r="G42" s="23">
        <v>45000.0</v>
      </c>
      <c r="H42" s="23"/>
      <c r="I42" s="25">
        <f t="shared" si="1"/>
        <v>105000</v>
      </c>
      <c r="J42" s="12" t="s">
        <v>61</v>
      </c>
    </row>
    <row r="43" hidden="1">
      <c r="B43" s="189">
        <v>45250.0</v>
      </c>
      <c r="C43" s="44" t="s">
        <v>16</v>
      </c>
      <c r="D43" s="44">
        <v>38.0</v>
      </c>
      <c r="E43" s="44" t="s">
        <v>540</v>
      </c>
      <c r="F43" s="86"/>
      <c r="G43" s="86"/>
      <c r="H43" s="84">
        <v>42000.0</v>
      </c>
      <c r="I43" s="25">
        <f t="shared" si="1"/>
        <v>63000</v>
      </c>
    </row>
    <row r="44" hidden="1">
      <c r="B44" s="189">
        <v>45251.0</v>
      </c>
      <c r="C44" s="44" t="s">
        <v>16</v>
      </c>
      <c r="D44" s="44" t="s">
        <v>53</v>
      </c>
      <c r="E44" s="44" t="s">
        <v>541</v>
      </c>
      <c r="F44" s="84"/>
      <c r="G44" s="84"/>
      <c r="H44" s="86">
        <v>21000.0</v>
      </c>
      <c r="I44" s="25">
        <f t="shared" si="1"/>
        <v>42000</v>
      </c>
    </row>
    <row r="45" hidden="1">
      <c r="B45" s="189">
        <v>45251.0</v>
      </c>
      <c r="C45" s="44" t="s">
        <v>16</v>
      </c>
      <c r="D45" s="44" t="s">
        <v>53</v>
      </c>
      <c r="E45" s="44" t="s">
        <v>542</v>
      </c>
      <c r="F45" s="84"/>
      <c r="G45" s="84"/>
      <c r="H45" s="86">
        <v>21000.0</v>
      </c>
      <c r="I45" s="25">
        <f t="shared" si="1"/>
        <v>21000</v>
      </c>
    </row>
    <row r="46" hidden="1">
      <c r="B46" s="190">
        <v>45259.0</v>
      </c>
      <c r="C46" s="21" t="s">
        <v>15</v>
      </c>
      <c r="D46" s="21">
        <v>48.0</v>
      </c>
      <c r="E46" s="21" t="s">
        <v>543</v>
      </c>
      <c r="F46" s="23"/>
      <c r="G46" s="23">
        <v>44161.0</v>
      </c>
      <c r="H46" s="88"/>
      <c r="I46" s="25">
        <f t="shared" si="1"/>
        <v>65161</v>
      </c>
      <c r="J46" s="12" t="s">
        <v>52</v>
      </c>
    </row>
    <row r="47" hidden="1">
      <c r="B47" s="190">
        <v>45259.0</v>
      </c>
      <c r="C47" s="21" t="s">
        <v>15</v>
      </c>
      <c r="D47" s="21">
        <v>49.0</v>
      </c>
      <c r="E47" s="21" t="s">
        <v>544</v>
      </c>
      <c r="F47" s="23"/>
      <c r="G47" s="23">
        <v>42000.0</v>
      </c>
      <c r="H47" s="88"/>
      <c r="I47" s="25">
        <f t="shared" si="1"/>
        <v>107161</v>
      </c>
      <c r="J47" s="12" t="s">
        <v>61</v>
      </c>
    </row>
    <row r="48" hidden="1">
      <c r="B48" s="189">
        <v>45262.0</v>
      </c>
      <c r="C48" s="44" t="s">
        <v>16</v>
      </c>
      <c r="D48" s="44" t="s">
        <v>53</v>
      </c>
      <c r="E48" s="91" t="s">
        <v>545</v>
      </c>
      <c r="F48" s="84"/>
      <c r="G48" s="84"/>
      <c r="H48" s="86">
        <v>31500.0</v>
      </c>
      <c r="I48" s="25">
        <f t="shared" si="1"/>
        <v>75661</v>
      </c>
    </row>
    <row r="49" hidden="1">
      <c r="B49" s="189">
        <v>45262.0</v>
      </c>
      <c r="C49" s="44" t="s">
        <v>16</v>
      </c>
      <c r="D49" s="44" t="s">
        <v>53</v>
      </c>
      <c r="E49" s="91" t="s">
        <v>546</v>
      </c>
      <c r="F49" s="84"/>
      <c r="G49" s="84"/>
      <c r="H49" s="86">
        <v>21000.0</v>
      </c>
      <c r="I49" s="25">
        <f t="shared" si="1"/>
        <v>54661</v>
      </c>
    </row>
    <row r="50" hidden="1">
      <c r="B50" s="189">
        <v>45262.0</v>
      </c>
      <c r="C50" s="44" t="s">
        <v>16</v>
      </c>
      <c r="D50" s="70"/>
      <c r="E50" s="44" t="s">
        <v>547</v>
      </c>
      <c r="F50" s="84"/>
      <c r="G50" s="84"/>
      <c r="H50" s="86">
        <v>12674.0</v>
      </c>
      <c r="I50" s="25">
        <f t="shared" si="1"/>
        <v>41987</v>
      </c>
    </row>
    <row r="51" hidden="1">
      <c r="B51" s="66">
        <v>45268.0</v>
      </c>
      <c r="C51" s="44" t="s">
        <v>16</v>
      </c>
      <c r="D51" s="44" t="s">
        <v>53</v>
      </c>
      <c r="E51" s="44" t="s">
        <v>548</v>
      </c>
      <c r="F51" s="84"/>
      <c r="G51" s="84"/>
      <c r="H51" s="86">
        <v>21000.0</v>
      </c>
      <c r="I51" s="25">
        <f t="shared" si="1"/>
        <v>20987</v>
      </c>
    </row>
    <row r="52" ht="15.75" hidden="1" customHeight="1">
      <c r="B52" s="28">
        <v>45269.0</v>
      </c>
      <c r="C52" s="21" t="s">
        <v>15</v>
      </c>
      <c r="D52" s="21">
        <v>71.0</v>
      </c>
      <c r="E52" s="21" t="s">
        <v>522</v>
      </c>
      <c r="F52" s="23"/>
      <c r="G52" s="23">
        <v>43782.0</v>
      </c>
      <c r="H52" s="88"/>
      <c r="I52" s="25">
        <f t="shared" si="1"/>
        <v>64769</v>
      </c>
      <c r="J52" s="12" t="s">
        <v>52</v>
      </c>
    </row>
    <row r="53" ht="15.75" hidden="1" customHeight="1">
      <c r="B53" s="190">
        <v>45273.0</v>
      </c>
      <c r="C53" s="21" t="s">
        <v>15</v>
      </c>
      <c r="D53" s="21">
        <v>76.0</v>
      </c>
      <c r="E53" s="21" t="s">
        <v>522</v>
      </c>
      <c r="F53" s="23"/>
      <c r="G53" s="23">
        <v>42000.0</v>
      </c>
      <c r="H53" s="88"/>
      <c r="I53" s="25">
        <f t="shared" si="1"/>
        <v>106769</v>
      </c>
    </row>
    <row r="54" ht="15.75" hidden="1" customHeight="1">
      <c r="B54" s="190">
        <v>45284.0</v>
      </c>
      <c r="C54" s="21" t="s">
        <v>15</v>
      </c>
      <c r="D54" s="21">
        <v>93.0</v>
      </c>
      <c r="E54" s="21" t="s">
        <v>549</v>
      </c>
      <c r="F54" s="88"/>
      <c r="G54" s="88">
        <v>40389.0</v>
      </c>
      <c r="H54" s="23"/>
      <c r="I54" s="25">
        <f t="shared" si="1"/>
        <v>147158</v>
      </c>
      <c r="J54" s="12" t="s">
        <v>117</v>
      </c>
    </row>
    <row r="55" ht="15.75" hidden="1" customHeight="1">
      <c r="B55" s="190">
        <v>45284.0</v>
      </c>
      <c r="C55" s="21" t="s">
        <v>15</v>
      </c>
      <c r="D55" s="21">
        <v>94.0</v>
      </c>
      <c r="E55" s="21" t="s">
        <v>549</v>
      </c>
      <c r="F55" s="88"/>
      <c r="G55" s="88">
        <v>39444.0</v>
      </c>
      <c r="H55" s="23"/>
      <c r="I55" s="25">
        <f t="shared" si="1"/>
        <v>186602</v>
      </c>
      <c r="J55" s="12" t="s">
        <v>61</v>
      </c>
    </row>
    <row r="56" ht="15.75" customHeight="1">
      <c r="B56" s="190">
        <v>45307.0</v>
      </c>
      <c r="C56" s="21" t="s">
        <v>15</v>
      </c>
      <c r="D56" s="21" t="s">
        <v>53</v>
      </c>
      <c r="E56" s="21" t="s">
        <v>550</v>
      </c>
      <c r="F56" s="88"/>
      <c r="G56" s="88">
        <v>3000.0</v>
      </c>
      <c r="H56" s="23"/>
      <c r="I56" s="25">
        <f t="shared" si="1"/>
        <v>189602</v>
      </c>
    </row>
    <row r="57" ht="15.75" customHeight="1">
      <c r="B57" s="190">
        <v>45307.0</v>
      </c>
      <c r="C57" s="21" t="s">
        <v>15</v>
      </c>
      <c r="D57" s="21">
        <v>112.0</v>
      </c>
      <c r="E57" s="21" t="s">
        <v>549</v>
      </c>
      <c r="F57" s="88"/>
      <c r="G57" s="88">
        <v>42500.0</v>
      </c>
      <c r="H57" s="23"/>
      <c r="I57" s="25">
        <f t="shared" si="1"/>
        <v>232102</v>
      </c>
    </row>
    <row r="58" ht="15.75" customHeight="1">
      <c r="B58" s="190">
        <v>45307.0</v>
      </c>
      <c r="C58" s="21" t="s">
        <v>15</v>
      </c>
      <c r="D58" s="21">
        <v>113.0</v>
      </c>
      <c r="E58" s="21" t="s">
        <v>549</v>
      </c>
      <c r="F58" s="88"/>
      <c r="G58" s="88">
        <v>43000.0</v>
      </c>
      <c r="H58" s="23"/>
      <c r="I58" s="25">
        <f t="shared" si="1"/>
        <v>275102</v>
      </c>
    </row>
    <row r="59">
      <c r="B59" s="90">
        <v>45311.0</v>
      </c>
      <c r="C59" s="91" t="s">
        <v>16</v>
      </c>
      <c r="D59" s="91">
        <v>124.0</v>
      </c>
      <c r="E59" s="91" t="s">
        <v>551</v>
      </c>
      <c r="F59" s="91"/>
      <c r="G59" s="91"/>
      <c r="H59" s="91">
        <v>23000.0</v>
      </c>
      <c r="I59" s="25">
        <f t="shared" si="1"/>
        <v>252102</v>
      </c>
    </row>
    <row r="60">
      <c r="B60" s="90">
        <v>45311.0</v>
      </c>
      <c r="C60" s="91" t="s">
        <v>16</v>
      </c>
      <c r="D60" s="91">
        <f>D59</f>
        <v>124</v>
      </c>
      <c r="E60" s="91" t="s">
        <v>552</v>
      </c>
      <c r="F60" s="91"/>
      <c r="G60" s="91"/>
      <c r="H60" s="91">
        <v>30000.0</v>
      </c>
      <c r="I60" s="25">
        <f t="shared" si="1"/>
        <v>222102</v>
      </c>
    </row>
    <row r="61">
      <c r="B61" s="90">
        <v>45314.0</v>
      </c>
      <c r="C61" s="91" t="s">
        <v>16</v>
      </c>
      <c r="D61" s="91">
        <v>125.0</v>
      </c>
      <c r="E61" s="91" t="s">
        <v>553</v>
      </c>
      <c r="F61" s="91"/>
      <c r="G61" s="91"/>
      <c r="H61" s="91">
        <v>23000.0</v>
      </c>
      <c r="I61" s="25">
        <f t="shared" si="1"/>
        <v>199102</v>
      </c>
    </row>
    <row r="62">
      <c r="B62" s="28">
        <v>45315.0</v>
      </c>
      <c r="C62" s="21" t="s">
        <v>15</v>
      </c>
      <c r="D62" s="21" t="s">
        <v>53</v>
      </c>
      <c r="E62" s="21" t="s">
        <v>554</v>
      </c>
      <c r="F62" s="23"/>
      <c r="G62" s="23">
        <v>21898.0</v>
      </c>
      <c r="H62" s="23"/>
      <c r="I62" s="25">
        <f t="shared" si="1"/>
        <v>221000</v>
      </c>
    </row>
    <row r="63">
      <c r="B63" s="90">
        <v>45320.0</v>
      </c>
      <c r="C63" s="44" t="s">
        <v>16</v>
      </c>
      <c r="D63" s="44" t="s">
        <v>53</v>
      </c>
      <c r="E63" s="91" t="s">
        <v>555</v>
      </c>
      <c r="F63" s="84"/>
      <c r="G63" s="84"/>
      <c r="H63" s="84">
        <v>25000.0</v>
      </c>
      <c r="I63" s="25">
        <f t="shared" si="1"/>
        <v>196000</v>
      </c>
      <c r="J63" s="12" t="s">
        <v>179</v>
      </c>
    </row>
    <row r="64">
      <c r="B64" s="66">
        <v>45320.0</v>
      </c>
      <c r="C64" s="44" t="s">
        <v>16</v>
      </c>
      <c r="D64" s="44" t="s">
        <v>53</v>
      </c>
      <c r="E64" s="44" t="s">
        <v>556</v>
      </c>
      <c r="F64" s="84"/>
      <c r="G64" s="84"/>
      <c r="H64" s="84">
        <v>8000.0</v>
      </c>
      <c r="I64" s="25">
        <f t="shared" si="1"/>
        <v>188000</v>
      </c>
    </row>
    <row r="65">
      <c r="B65" s="66">
        <v>45322.0</v>
      </c>
      <c r="C65" s="44" t="s">
        <v>16</v>
      </c>
      <c r="D65" s="44" t="s">
        <v>53</v>
      </c>
      <c r="E65" s="91" t="s">
        <v>557</v>
      </c>
      <c r="F65" s="84"/>
      <c r="G65" s="84"/>
      <c r="H65" s="84">
        <v>25000.0</v>
      </c>
      <c r="I65" s="25">
        <f t="shared" si="1"/>
        <v>163000</v>
      </c>
      <c r="J65" s="12" t="s">
        <v>179</v>
      </c>
    </row>
    <row r="66">
      <c r="B66" s="66">
        <v>45322.0</v>
      </c>
      <c r="C66" s="44" t="s">
        <v>16</v>
      </c>
      <c r="D66" s="44" t="s">
        <v>53</v>
      </c>
      <c r="E66" s="44" t="s">
        <v>556</v>
      </c>
      <c r="F66" s="84"/>
      <c r="G66" s="84"/>
      <c r="H66" s="84">
        <v>7000.0</v>
      </c>
      <c r="I66" s="25">
        <f t="shared" si="1"/>
        <v>156000</v>
      </c>
    </row>
    <row r="67" ht="15.75" customHeight="1">
      <c r="B67" s="66">
        <v>45329.0</v>
      </c>
      <c r="C67" s="44" t="s">
        <v>16</v>
      </c>
      <c r="D67" s="44" t="s">
        <v>53</v>
      </c>
      <c r="E67" s="44" t="s">
        <v>558</v>
      </c>
      <c r="F67" s="84"/>
      <c r="G67" s="84"/>
      <c r="H67" s="84">
        <v>17500.0</v>
      </c>
      <c r="I67" s="25">
        <f t="shared" si="1"/>
        <v>138500</v>
      </c>
      <c r="J67" s="12" t="s">
        <v>179</v>
      </c>
    </row>
    <row r="68">
      <c r="B68" s="66">
        <v>45342.0</v>
      </c>
      <c r="C68" s="44" t="s">
        <v>16</v>
      </c>
      <c r="D68" s="44" t="s">
        <v>53</v>
      </c>
      <c r="E68" s="91" t="s">
        <v>559</v>
      </c>
      <c r="F68" s="84"/>
      <c r="G68" s="84"/>
      <c r="H68" s="84">
        <v>25000.0</v>
      </c>
      <c r="I68" s="25">
        <f t="shared" si="1"/>
        <v>113500</v>
      </c>
    </row>
    <row r="69" ht="15.75" customHeight="1">
      <c r="B69" s="28">
        <v>45353.0</v>
      </c>
      <c r="C69" s="21" t="s">
        <v>15</v>
      </c>
      <c r="D69" s="21">
        <v>171.0</v>
      </c>
      <c r="E69" s="21" t="s">
        <v>560</v>
      </c>
      <c r="F69" s="23"/>
      <c r="G69" s="23">
        <v>40000.0</v>
      </c>
      <c r="H69" s="23"/>
      <c r="I69" s="25">
        <f t="shared" si="1"/>
        <v>153500</v>
      </c>
      <c r="J69" s="12" t="s">
        <v>52</v>
      </c>
    </row>
    <row r="70" ht="15.75" customHeight="1">
      <c r="B70" s="28">
        <v>45353.0</v>
      </c>
      <c r="C70" s="21" t="s">
        <v>15</v>
      </c>
      <c r="D70" s="21">
        <v>172.0</v>
      </c>
      <c r="E70" s="21" t="s">
        <v>560</v>
      </c>
      <c r="F70" s="23"/>
      <c r="G70" s="23">
        <v>40000.0</v>
      </c>
      <c r="H70" s="23"/>
      <c r="I70" s="25">
        <f t="shared" si="1"/>
        <v>193500</v>
      </c>
      <c r="J70" s="12" t="s">
        <v>71</v>
      </c>
    </row>
    <row r="71">
      <c r="B71" s="66">
        <v>45363.0</v>
      </c>
      <c r="C71" s="44" t="s">
        <v>16</v>
      </c>
      <c r="D71" s="44">
        <v>180.0</v>
      </c>
      <c r="E71" s="44" t="s">
        <v>561</v>
      </c>
      <c r="F71" s="84"/>
      <c r="G71" s="84"/>
      <c r="H71" s="84">
        <v>44000.0</v>
      </c>
      <c r="I71" s="25">
        <f t="shared" si="1"/>
        <v>149500</v>
      </c>
      <c r="J71" s="12" t="s">
        <v>191</v>
      </c>
    </row>
    <row r="72" ht="15.75" customHeight="1">
      <c r="B72" s="28">
        <v>45365.0</v>
      </c>
      <c r="C72" s="21" t="s">
        <v>15</v>
      </c>
      <c r="D72" s="21">
        <v>183.0</v>
      </c>
      <c r="E72" s="21" t="s">
        <v>539</v>
      </c>
      <c r="F72" s="23"/>
      <c r="G72" s="23">
        <v>40000.0</v>
      </c>
      <c r="H72" s="84"/>
      <c r="I72" s="25">
        <f t="shared" si="1"/>
        <v>189500</v>
      </c>
    </row>
    <row r="73">
      <c r="B73" s="66">
        <v>45373.0</v>
      </c>
      <c r="C73" s="44" t="s">
        <v>16</v>
      </c>
      <c r="D73" s="44">
        <v>198.0</v>
      </c>
      <c r="E73" s="44" t="s">
        <v>562</v>
      </c>
      <c r="F73" s="84"/>
      <c r="G73" s="84"/>
      <c r="H73" s="84">
        <v>31500.0</v>
      </c>
      <c r="I73" s="25">
        <f t="shared" si="1"/>
        <v>158000</v>
      </c>
      <c r="J73" s="12" t="s">
        <v>71</v>
      </c>
    </row>
    <row r="74">
      <c r="B74" s="66">
        <v>45374.0</v>
      </c>
      <c r="C74" s="44" t="s">
        <v>16</v>
      </c>
      <c r="D74" s="44">
        <v>198.0</v>
      </c>
      <c r="E74" s="44" t="s">
        <v>563</v>
      </c>
      <c r="F74" s="84"/>
      <c r="G74" s="84"/>
      <c r="H74" s="84">
        <v>30100.0</v>
      </c>
      <c r="I74" s="25">
        <f t="shared" si="1"/>
        <v>127900</v>
      </c>
      <c r="J74" s="12" t="s">
        <v>71</v>
      </c>
    </row>
    <row r="75">
      <c r="B75" s="66">
        <v>45380.0</v>
      </c>
      <c r="C75" s="44" t="s">
        <v>16</v>
      </c>
      <c r="D75" s="44">
        <v>205.0</v>
      </c>
      <c r="E75" s="44" t="s">
        <v>564</v>
      </c>
      <c r="F75" s="84"/>
      <c r="G75" s="84"/>
      <c r="H75" s="84">
        <v>31500.0</v>
      </c>
      <c r="I75" s="25">
        <f t="shared" si="1"/>
        <v>96400</v>
      </c>
      <c r="J75" s="12" t="s">
        <v>201</v>
      </c>
    </row>
    <row r="76">
      <c r="B76" s="66">
        <v>45380.0</v>
      </c>
      <c r="C76" s="44" t="s">
        <v>16</v>
      </c>
      <c r="D76" s="44">
        <v>205.0</v>
      </c>
      <c r="E76" s="44" t="s">
        <v>565</v>
      </c>
      <c r="F76" s="84"/>
      <c r="G76" s="84"/>
      <c r="H76" s="84"/>
      <c r="I76" s="25">
        <f t="shared" si="1"/>
        <v>96400</v>
      </c>
      <c r="J76" s="12" t="s">
        <v>201</v>
      </c>
      <c r="L76" s="113" t="s">
        <v>205</v>
      </c>
    </row>
    <row r="77">
      <c r="B77" s="66">
        <v>45386.0</v>
      </c>
      <c r="C77" s="44" t="s">
        <v>16</v>
      </c>
      <c r="D77" s="44">
        <v>206.0</v>
      </c>
      <c r="E77" s="44" t="s">
        <v>566</v>
      </c>
      <c r="F77" s="84"/>
      <c r="G77" s="84"/>
      <c r="H77" s="84">
        <v>21000.0</v>
      </c>
      <c r="I77" s="25">
        <f t="shared" si="1"/>
        <v>75400</v>
      </c>
      <c r="J77" s="12" t="s">
        <v>201</v>
      </c>
    </row>
    <row r="78">
      <c r="B78" s="66">
        <v>45386.0</v>
      </c>
      <c r="C78" s="44" t="s">
        <v>16</v>
      </c>
      <c r="D78" s="44">
        <v>206.0</v>
      </c>
      <c r="E78" s="44" t="s">
        <v>567</v>
      </c>
      <c r="F78" s="84"/>
      <c r="G78" s="84"/>
      <c r="H78" s="84">
        <v>21000.0</v>
      </c>
      <c r="I78" s="25">
        <f t="shared" si="1"/>
        <v>54400</v>
      </c>
      <c r="J78" s="12" t="s">
        <v>201</v>
      </c>
    </row>
    <row r="79">
      <c r="B79" s="66">
        <v>45393.0</v>
      </c>
      <c r="C79" s="44" t="s">
        <v>16</v>
      </c>
      <c r="D79" s="44">
        <v>205.0</v>
      </c>
      <c r="E79" s="91" t="s">
        <v>568</v>
      </c>
      <c r="F79" s="84"/>
      <c r="G79" s="84"/>
      <c r="H79" s="84">
        <v>40000.0</v>
      </c>
      <c r="I79" s="25">
        <f t="shared" si="1"/>
        <v>14400</v>
      </c>
    </row>
    <row r="80" ht="15.75" customHeight="1">
      <c r="B80" s="28">
        <v>45393.0</v>
      </c>
      <c r="C80" s="21" t="s">
        <v>15</v>
      </c>
      <c r="D80" s="21">
        <v>215.0</v>
      </c>
      <c r="E80" s="21" t="s">
        <v>569</v>
      </c>
      <c r="F80" s="23"/>
      <c r="G80" s="23">
        <v>60000.0</v>
      </c>
      <c r="H80" s="23"/>
      <c r="I80" s="25">
        <f t="shared" si="1"/>
        <v>74400</v>
      </c>
      <c r="J80" s="12" t="s">
        <v>201</v>
      </c>
    </row>
    <row r="81">
      <c r="B81" s="28">
        <v>45399.0</v>
      </c>
      <c r="C81" s="21" t="s">
        <v>15</v>
      </c>
      <c r="D81" s="21" t="s">
        <v>53</v>
      </c>
      <c r="E81" s="21" t="s">
        <v>570</v>
      </c>
      <c r="F81" s="23"/>
      <c r="G81" s="23">
        <v>15000.0</v>
      </c>
      <c r="H81" s="23"/>
      <c r="I81" s="25">
        <f t="shared" si="1"/>
        <v>89400</v>
      </c>
    </row>
    <row r="82">
      <c r="B82" s="28">
        <v>45409.0</v>
      </c>
      <c r="C82" s="21" t="s">
        <v>15</v>
      </c>
      <c r="D82" s="21">
        <v>229.0</v>
      </c>
      <c r="E82" s="21" t="s">
        <v>539</v>
      </c>
      <c r="F82" s="23"/>
      <c r="G82" s="23">
        <v>40000.0</v>
      </c>
      <c r="H82" s="23"/>
      <c r="I82" s="25">
        <f t="shared" si="1"/>
        <v>129400</v>
      </c>
      <c r="J82" s="12" t="s">
        <v>571</v>
      </c>
    </row>
    <row r="83">
      <c r="B83" s="28">
        <v>45412.0</v>
      </c>
      <c r="C83" s="21" t="s">
        <v>15</v>
      </c>
      <c r="D83" s="21">
        <v>230.0</v>
      </c>
      <c r="E83" s="21" t="s">
        <v>572</v>
      </c>
      <c r="F83" s="23"/>
      <c r="G83" s="23">
        <v>40000.0</v>
      </c>
      <c r="H83" s="23"/>
      <c r="I83" s="25">
        <f t="shared" si="1"/>
        <v>169400</v>
      </c>
      <c r="J83" s="12" t="s">
        <v>573</v>
      </c>
    </row>
    <row r="84">
      <c r="B84" s="66">
        <v>45420.0</v>
      </c>
      <c r="C84" s="44" t="s">
        <v>16</v>
      </c>
      <c r="D84" s="44" t="s">
        <v>53</v>
      </c>
      <c r="E84" s="44" t="s">
        <v>574</v>
      </c>
      <c r="F84" s="84"/>
      <c r="G84" s="84"/>
      <c r="H84" s="191">
        <v>30000.0</v>
      </c>
      <c r="I84" s="25">
        <f t="shared" si="1"/>
        <v>139400</v>
      </c>
    </row>
    <row r="85">
      <c r="B85" s="66">
        <v>45442.0</v>
      </c>
      <c r="C85" s="44" t="s">
        <v>16</v>
      </c>
      <c r="D85" s="44">
        <v>252.0</v>
      </c>
      <c r="E85" s="44" t="s">
        <v>575</v>
      </c>
      <c r="F85" s="84"/>
      <c r="G85" s="84"/>
      <c r="H85" s="191">
        <v>26000.0</v>
      </c>
      <c r="I85" s="25">
        <f t="shared" si="1"/>
        <v>113400</v>
      </c>
      <c r="J85" s="12" t="s">
        <v>201</v>
      </c>
    </row>
    <row r="86">
      <c r="B86" s="66">
        <v>45443.0</v>
      </c>
      <c r="C86" s="44" t="s">
        <v>16</v>
      </c>
      <c r="D86" s="44" t="s">
        <v>53</v>
      </c>
      <c r="E86" s="44" t="s">
        <v>576</v>
      </c>
      <c r="F86" s="84"/>
      <c r="G86" s="84"/>
      <c r="H86" s="191">
        <v>7000.0</v>
      </c>
      <c r="I86" s="25">
        <f t="shared" si="1"/>
        <v>106400</v>
      </c>
    </row>
    <row r="87">
      <c r="B87" s="28">
        <v>45447.0</v>
      </c>
      <c r="C87" s="21" t="s">
        <v>15</v>
      </c>
      <c r="D87" s="21">
        <v>257.0</v>
      </c>
      <c r="E87" s="21" t="s">
        <v>577</v>
      </c>
      <c r="F87" s="23"/>
      <c r="G87" s="23">
        <v>40000.0</v>
      </c>
      <c r="H87" s="192"/>
      <c r="I87" s="25">
        <f t="shared" si="1"/>
        <v>146400</v>
      </c>
      <c r="J87" s="12" t="s">
        <v>578</v>
      </c>
    </row>
    <row r="88">
      <c r="B88" s="66">
        <v>45448.0</v>
      </c>
      <c r="C88" s="44" t="s">
        <v>16</v>
      </c>
      <c r="D88" s="44">
        <v>258.0</v>
      </c>
      <c r="E88" s="44" t="s">
        <v>579</v>
      </c>
      <c r="F88" s="84"/>
      <c r="G88" s="84"/>
      <c r="H88" s="191">
        <v>22500.0</v>
      </c>
      <c r="I88" s="25">
        <f t="shared" si="1"/>
        <v>123900</v>
      </c>
      <c r="J88" s="12" t="s">
        <v>201</v>
      </c>
    </row>
    <row r="89">
      <c r="B89" s="66">
        <v>45450.0</v>
      </c>
      <c r="C89" s="44" t="s">
        <v>16</v>
      </c>
      <c r="D89" s="44" t="s">
        <v>53</v>
      </c>
      <c r="E89" s="44" t="s">
        <v>580</v>
      </c>
      <c r="F89" s="84"/>
      <c r="G89" s="84"/>
      <c r="H89" s="191">
        <v>15000.0</v>
      </c>
      <c r="I89" s="25">
        <f t="shared" si="1"/>
        <v>108900</v>
      </c>
      <c r="J89" s="12" t="s">
        <v>36</v>
      </c>
    </row>
    <row r="90">
      <c r="B90" s="66">
        <v>45472.0</v>
      </c>
      <c r="C90" s="44" t="s">
        <v>16</v>
      </c>
      <c r="D90" s="44">
        <v>282.0</v>
      </c>
      <c r="E90" s="44" t="s">
        <v>581</v>
      </c>
      <c r="F90" s="84"/>
      <c r="G90" s="84"/>
      <c r="H90" s="191">
        <v>31580.0</v>
      </c>
      <c r="I90" s="25">
        <f t="shared" si="1"/>
        <v>77320</v>
      </c>
      <c r="J90" s="12" t="s">
        <v>201</v>
      </c>
    </row>
    <row r="91">
      <c r="B91" s="66">
        <v>45473.0</v>
      </c>
      <c r="C91" s="44" t="s">
        <v>16</v>
      </c>
      <c r="D91" s="44">
        <v>282.0</v>
      </c>
      <c r="E91" s="44" t="s">
        <v>582</v>
      </c>
      <c r="F91" s="84"/>
      <c r="G91" s="84"/>
      <c r="H91" s="191">
        <v>31580.0</v>
      </c>
      <c r="I91" s="25">
        <f t="shared" si="1"/>
        <v>45740</v>
      </c>
      <c r="J91" s="12" t="s">
        <v>201</v>
      </c>
    </row>
    <row r="92">
      <c r="B92" s="28">
        <v>45490.0</v>
      </c>
      <c r="C92" s="21" t="s">
        <v>15</v>
      </c>
      <c r="D92" s="21">
        <v>288.0</v>
      </c>
      <c r="E92" s="21" t="s">
        <v>583</v>
      </c>
      <c r="F92" s="23"/>
      <c r="G92" s="23">
        <v>45000.0</v>
      </c>
      <c r="H92" s="192"/>
      <c r="I92" s="25">
        <f t="shared" si="1"/>
        <v>90740</v>
      </c>
    </row>
    <row r="93">
      <c r="B93" s="66">
        <v>45503.0</v>
      </c>
      <c r="C93" s="44" t="s">
        <v>16</v>
      </c>
      <c r="D93" s="44">
        <v>301.0</v>
      </c>
      <c r="E93" s="44" t="s">
        <v>584</v>
      </c>
      <c r="F93" s="84"/>
      <c r="G93" s="84"/>
      <c r="H93" s="191">
        <v>31500.0</v>
      </c>
      <c r="I93" s="25">
        <f t="shared" si="1"/>
        <v>59240</v>
      </c>
      <c r="J93" s="12" t="s">
        <v>278</v>
      </c>
    </row>
    <row r="94">
      <c r="B94" s="190">
        <v>45510.0</v>
      </c>
      <c r="C94" s="21" t="s">
        <v>15</v>
      </c>
      <c r="D94" s="21">
        <v>304.0</v>
      </c>
      <c r="E94" s="21" t="s">
        <v>585</v>
      </c>
      <c r="F94" s="23"/>
      <c r="G94" s="23">
        <v>35000.0</v>
      </c>
      <c r="H94" s="192"/>
      <c r="I94" s="25">
        <f t="shared" si="1"/>
        <v>94240</v>
      </c>
      <c r="J94" s="12" t="s">
        <v>278</v>
      </c>
    </row>
    <row r="95">
      <c r="B95" s="189">
        <v>45511.0</v>
      </c>
      <c r="C95" s="44" t="s">
        <v>16</v>
      </c>
      <c r="D95" s="44">
        <v>308.0</v>
      </c>
      <c r="E95" s="44" t="s">
        <v>586</v>
      </c>
      <c r="F95" s="84"/>
      <c r="G95" s="84"/>
      <c r="H95" s="191">
        <v>12900.0</v>
      </c>
      <c r="I95" s="25">
        <f t="shared" si="1"/>
        <v>81340</v>
      </c>
      <c r="J95" s="12" t="s">
        <v>587</v>
      </c>
    </row>
    <row r="96">
      <c r="B96" s="189">
        <v>45511.0</v>
      </c>
      <c r="C96" s="44" t="s">
        <v>16</v>
      </c>
      <c r="D96" s="44">
        <v>309.0</v>
      </c>
      <c r="E96" s="44" t="s">
        <v>588</v>
      </c>
      <c r="F96" s="84"/>
      <c r="G96" s="84"/>
      <c r="H96" s="191">
        <v>35000.0</v>
      </c>
      <c r="I96" s="25">
        <f t="shared" si="1"/>
        <v>46340</v>
      </c>
      <c r="J96" s="12" t="s">
        <v>278</v>
      </c>
    </row>
    <row r="97">
      <c r="B97" s="189">
        <v>45518.0</v>
      </c>
      <c r="C97" s="44" t="s">
        <v>16</v>
      </c>
      <c r="D97" s="44">
        <v>315.0</v>
      </c>
      <c r="E97" s="44" t="s">
        <v>586</v>
      </c>
      <c r="F97" s="84"/>
      <c r="G97" s="84"/>
      <c r="H97" s="191">
        <v>17114.0</v>
      </c>
      <c r="I97" s="25">
        <f t="shared" si="1"/>
        <v>29226</v>
      </c>
    </row>
    <row r="98">
      <c r="B98" s="189">
        <v>45528.0</v>
      </c>
      <c r="C98" s="44" t="s">
        <v>16</v>
      </c>
      <c r="D98" s="44">
        <v>323.0</v>
      </c>
      <c r="E98" s="44" t="s">
        <v>589</v>
      </c>
      <c r="F98" s="84"/>
      <c r="G98" s="84"/>
      <c r="H98" s="191">
        <v>30000.0</v>
      </c>
      <c r="I98" s="25">
        <f t="shared" si="1"/>
        <v>-774</v>
      </c>
    </row>
    <row r="99">
      <c r="B99" s="190">
        <v>45531.0</v>
      </c>
      <c r="C99" s="21" t="s">
        <v>15</v>
      </c>
      <c r="D99" s="21">
        <v>325.0</v>
      </c>
      <c r="E99" s="21" t="s">
        <v>583</v>
      </c>
      <c r="F99" s="23"/>
      <c r="G99" s="23">
        <v>40110.0</v>
      </c>
      <c r="H99" s="192"/>
      <c r="I99" s="25">
        <f t="shared" si="1"/>
        <v>39336</v>
      </c>
      <c r="J99" s="12" t="s">
        <v>590</v>
      </c>
    </row>
    <row r="100">
      <c r="B100" s="189">
        <v>45531.0</v>
      </c>
      <c r="C100" s="44" t="s">
        <v>16</v>
      </c>
      <c r="D100" s="44">
        <v>326.0</v>
      </c>
      <c r="E100" s="44" t="s">
        <v>591</v>
      </c>
      <c r="F100" s="84"/>
      <c r="G100" s="84"/>
      <c r="H100" s="191">
        <v>23761.0</v>
      </c>
      <c r="I100" s="25">
        <f t="shared" si="1"/>
        <v>15575</v>
      </c>
    </row>
    <row r="101">
      <c r="B101" s="189">
        <v>45533.0</v>
      </c>
      <c r="C101" s="44" t="s">
        <v>16</v>
      </c>
      <c r="D101" s="44">
        <v>327.0</v>
      </c>
      <c r="E101" s="44" t="s">
        <v>592</v>
      </c>
      <c r="F101" s="84"/>
      <c r="G101" s="84"/>
      <c r="H101" s="191">
        <v>22000.0</v>
      </c>
      <c r="I101" s="25">
        <f t="shared" si="1"/>
        <v>-6425</v>
      </c>
      <c r="J101" s="12" t="s">
        <v>300</v>
      </c>
    </row>
    <row r="102" ht="15.75" customHeight="1">
      <c r="B102" s="190">
        <v>45538.0</v>
      </c>
      <c r="C102" s="22"/>
      <c r="D102" s="22"/>
      <c r="E102" s="21" t="s">
        <v>593</v>
      </c>
      <c r="F102" s="23"/>
      <c r="G102" s="23">
        <v>6425.0</v>
      </c>
      <c r="H102" s="192"/>
      <c r="I102" s="25">
        <f t="shared" si="1"/>
        <v>0</v>
      </c>
    </row>
    <row r="103">
      <c r="B103" s="190">
        <v>45537.0</v>
      </c>
      <c r="C103" s="21" t="s">
        <v>15</v>
      </c>
      <c r="D103" s="21">
        <v>334.0</v>
      </c>
      <c r="E103" s="21" t="s">
        <v>583</v>
      </c>
      <c r="F103" s="23"/>
      <c r="G103" s="23">
        <v>45000.0</v>
      </c>
      <c r="H103" s="23"/>
      <c r="I103" s="25">
        <f t="shared" si="1"/>
        <v>45000</v>
      </c>
      <c r="J103" s="12" t="s">
        <v>117</v>
      </c>
    </row>
    <row r="104">
      <c r="B104" s="189">
        <v>45538.0</v>
      </c>
      <c r="C104" s="44" t="s">
        <v>16</v>
      </c>
      <c r="D104" s="44">
        <v>335.0</v>
      </c>
      <c r="E104" s="44" t="s">
        <v>594</v>
      </c>
      <c r="F104" s="84"/>
      <c r="G104" s="84"/>
      <c r="H104" s="191">
        <v>22500.0</v>
      </c>
      <c r="I104" s="25">
        <f t="shared" si="1"/>
        <v>22500</v>
      </c>
      <c r="J104" s="12" t="s">
        <v>300</v>
      </c>
    </row>
    <row r="105">
      <c r="B105" s="190">
        <v>45541.0</v>
      </c>
      <c r="C105" s="21" t="s">
        <v>16</v>
      </c>
      <c r="D105" s="21">
        <v>338.0</v>
      </c>
      <c r="E105" s="44" t="s">
        <v>595</v>
      </c>
      <c r="F105" s="23"/>
      <c r="G105" s="23"/>
      <c r="H105" s="191">
        <v>22500.0</v>
      </c>
      <c r="I105" s="25">
        <f t="shared" si="1"/>
        <v>0</v>
      </c>
      <c r="J105" s="12" t="s">
        <v>117</v>
      </c>
    </row>
    <row r="106">
      <c r="B106" s="190">
        <v>45550.0</v>
      </c>
      <c r="C106" s="21" t="s">
        <v>15</v>
      </c>
      <c r="D106" s="21">
        <v>349.0</v>
      </c>
      <c r="E106" s="21" t="s">
        <v>583</v>
      </c>
      <c r="F106" s="23"/>
      <c r="G106" s="23">
        <v>42839.0</v>
      </c>
      <c r="H106" s="192"/>
      <c r="I106" s="25">
        <f t="shared" si="1"/>
        <v>42839</v>
      </c>
      <c r="J106" s="12" t="s">
        <v>117</v>
      </c>
    </row>
    <row r="107">
      <c r="B107" s="189">
        <v>45552.0</v>
      </c>
      <c r="C107" s="44" t="s">
        <v>16</v>
      </c>
      <c r="D107" s="44">
        <v>350.0</v>
      </c>
      <c r="E107" s="44" t="s">
        <v>591</v>
      </c>
      <c r="F107" s="84"/>
      <c r="G107" s="84"/>
      <c r="H107" s="191">
        <v>25000.0</v>
      </c>
      <c r="I107" s="25">
        <f t="shared" si="1"/>
        <v>17839</v>
      </c>
      <c r="J107" s="12" t="s">
        <v>596</v>
      </c>
    </row>
    <row r="108">
      <c r="B108" s="190">
        <v>45559.0</v>
      </c>
      <c r="C108" s="21" t="s">
        <v>15</v>
      </c>
      <c r="D108" s="21">
        <v>356.0</v>
      </c>
      <c r="E108" s="21" t="s">
        <v>583</v>
      </c>
      <c r="F108" s="23"/>
      <c r="G108" s="23">
        <v>40215.0</v>
      </c>
      <c r="H108" s="192"/>
      <c r="I108" s="25">
        <f t="shared" si="1"/>
        <v>58054</v>
      </c>
      <c r="J108" s="12" t="s">
        <v>597</v>
      </c>
    </row>
    <row r="109">
      <c r="B109" s="189">
        <v>45563.0</v>
      </c>
      <c r="C109" s="44" t="s">
        <v>16</v>
      </c>
      <c r="D109" s="44">
        <v>363.0</v>
      </c>
      <c r="E109" s="121" t="s">
        <v>598</v>
      </c>
      <c r="F109" s="84"/>
      <c r="G109" s="84"/>
      <c r="H109" s="121">
        <v>20736.0</v>
      </c>
      <c r="I109" s="25">
        <f t="shared" si="1"/>
        <v>37318</v>
      </c>
    </row>
    <row r="110" ht="15.75" customHeight="1">
      <c r="B110" s="193">
        <v>45570.0</v>
      </c>
      <c r="C110" s="194" t="s">
        <v>16</v>
      </c>
      <c r="D110" s="195"/>
      <c r="E110" s="194" t="s">
        <v>599</v>
      </c>
      <c r="F110" s="196"/>
      <c r="G110" s="196"/>
      <c r="H110" s="197">
        <v>1450.0</v>
      </c>
      <c r="I110" s="25">
        <f t="shared" si="1"/>
        <v>35868</v>
      </c>
    </row>
    <row r="111" ht="27.0" customHeight="1">
      <c r="B111" s="189">
        <v>45579.0</v>
      </c>
      <c r="C111" s="44" t="s">
        <v>16</v>
      </c>
      <c r="D111" s="44">
        <v>376.0</v>
      </c>
      <c r="E111" s="44" t="s">
        <v>600</v>
      </c>
      <c r="F111" s="84"/>
      <c r="G111" s="84"/>
      <c r="H111" s="191">
        <v>21960.0</v>
      </c>
      <c r="I111" s="25">
        <f t="shared" si="1"/>
        <v>13908</v>
      </c>
    </row>
    <row r="112" ht="15.75" customHeight="1">
      <c r="B112" s="198">
        <v>45580.0</v>
      </c>
      <c r="C112" s="199"/>
      <c r="D112" s="199"/>
      <c r="E112" s="200" t="s">
        <v>601</v>
      </c>
      <c r="F112" s="201"/>
      <c r="G112" s="201">
        <v>4092.0</v>
      </c>
      <c r="H112" s="202"/>
      <c r="I112" s="25">
        <f t="shared" si="1"/>
        <v>18000</v>
      </c>
    </row>
    <row r="113" ht="27.0" customHeight="1">
      <c r="B113" s="190">
        <v>45581.0</v>
      </c>
      <c r="C113" s="21" t="s">
        <v>15</v>
      </c>
      <c r="D113" s="21">
        <v>379.0</v>
      </c>
      <c r="E113" s="21" t="s">
        <v>583</v>
      </c>
      <c r="F113" s="23"/>
      <c r="G113" s="23">
        <v>45090.0</v>
      </c>
      <c r="H113" s="192"/>
      <c r="I113" s="25">
        <f t="shared" si="1"/>
        <v>63090</v>
      </c>
      <c r="J113" s="12" t="s">
        <v>357</v>
      </c>
    </row>
    <row r="114" ht="42.75" customHeight="1">
      <c r="B114" s="189">
        <v>45593.0</v>
      </c>
      <c r="C114" s="44" t="s">
        <v>16</v>
      </c>
      <c r="D114" s="44">
        <v>394.0</v>
      </c>
      <c r="E114" s="44" t="s">
        <v>602</v>
      </c>
      <c r="F114" s="84"/>
      <c r="G114" s="84"/>
      <c r="H114" s="191">
        <v>21984.0</v>
      </c>
      <c r="I114" s="25">
        <f t="shared" si="1"/>
        <v>41106</v>
      </c>
      <c r="J114" s="12" t="s">
        <v>388</v>
      </c>
    </row>
    <row r="115" ht="15.75" customHeight="1">
      <c r="B115" s="203">
        <v>45597.0</v>
      </c>
      <c r="C115" s="204" t="s">
        <v>384</v>
      </c>
      <c r="D115" s="205"/>
      <c r="E115" s="204" t="s">
        <v>599</v>
      </c>
      <c r="F115" s="206"/>
      <c r="G115" s="206"/>
      <c r="H115" s="207">
        <v>3652.0</v>
      </c>
      <c r="I115" s="25">
        <f t="shared" si="1"/>
        <v>37454</v>
      </c>
    </row>
    <row r="116" ht="27.75" customHeight="1">
      <c r="B116" s="189">
        <v>45604.0</v>
      </c>
      <c r="C116" s="44" t="s">
        <v>16</v>
      </c>
      <c r="D116" s="44">
        <v>402.0</v>
      </c>
      <c r="E116" s="44" t="s">
        <v>603</v>
      </c>
      <c r="F116" s="84"/>
      <c r="G116" s="84"/>
      <c r="H116" s="191">
        <v>20936.0</v>
      </c>
      <c r="I116" s="25">
        <f t="shared" si="1"/>
        <v>16518</v>
      </c>
      <c r="J116" s="12" t="s">
        <v>379</v>
      </c>
    </row>
    <row r="117" ht="30.0" customHeight="1">
      <c r="B117" s="190">
        <v>45612.0</v>
      </c>
      <c r="C117" s="21" t="s">
        <v>15</v>
      </c>
      <c r="D117" s="21">
        <v>412.0</v>
      </c>
      <c r="E117" s="21" t="s">
        <v>604</v>
      </c>
      <c r="F117" s="23"/>
      <c r="G117" s="23">
        <v>36900.0</v>
      </c>
      <c r="H117" s="23"/>
      <c r="I117" s="25">
        <f t="shared" si="1"/>
        <v>53418</v>
      </c>
      <c r="J117" s="12" t="s">
        <v>605</v>
      </c>
    </row>
    <row r="118" ht="30.75" customHeight="1">
      <c r="B118" s="189">
        <v>45615.0</v>
      </c>
      <c r="C118" s="44" t="s">
        <v>16</v>
      </c>
      <c r="D118" s="44">
        <v>415.0</v>
      </c>
      <c r="E118" s="44" t="s">
        <v>599</v>
      </c>
      <c r="F118" s="84"/>
      <c r="G118" s="84"/>
      <c r="H118" s="191">
        <v>53418.0</v>
      </c>
      <c r="I118" s="25">
        <f t="shared" si="1"/>
        <v>0</v>
      </c>
      <c r="J118" s="12" t="s">
        <v>379</v>
      </c>
    </row>
    <row r="119" ht="15.75" customHeight="1">
      <c r="B119" s="190">
        <v>45610.0</v>
      </c>
      <c r="C119" s="21" t="s">
        <v>15</v>
      </c>
      <c r="D119" s="21" t="s">
        <v>0</v>
      </c>
      <c r="E119" s="21" t="s">
        <v>606</v>
      </c>
      <c r="F119" s="23"/>
      <c r="G119" s="23">
        <v>46604.0</v>
      </c>
      <c r="H119" s="192"/>
      <c r="I119" s="25">
        <f t="shared" si="1"/>
        <v>46604</v>
      </c>
    </row>
    <row r="120" ht="15.75" customHeight="1">
      <c r="B120" s="190">
        <v>45610.0</v>
      </c>
      <c r="C120" s="21" t="s">
        <v>15</v>
      </c>
      <c r="D120" s="21" t="s">
        <v>0</v>
      </c>
      <c r="E120" s="21" t="s">
        <v>607</v>
      </c>
      <c r="F120" s="23"/>
      <c r="G120" s="23">
        <v>78500.0</v>
      </c>
      <c r="H120" s="192"/>
      <c r="I120" s="25">
        <f t="shared" si="1"/>
        <v>125104</v>
      </c>
    </row>
    <row r="121" ht="15.75" customHeight="1">
      <c r="B121" s="190">
        <v>45610.0</v>
      </c>
      <c r="C121" s="21" t="s">
        <v>15</v>
      </c>
      <c r="D121" s="21" t="s">
        <v>0</v>
      </c>
      <c r="E121" s="21" t="s">
        <v>608</v>
      </c>
      <c r="F121" s="23"/>
      <c r="G121" s="23">
        <v>40000.0</v>
      </c>
      <c r="H121" s="192"/>
      <c r="I121" s="25">
        <f t="shared" si="1"/>
        <v>165104</v>
      </c>
    </row>
    <row r="122" ht="15.75" customHeight="1">
      <c r="B122" s="208">
        <v>45645.0</v>
      </c>
      <c r="C122" s="209" t="s">
        <v>16</v>
      </c>
      <c r="D122" s="209"/>
      <c r="E122" s="209" t="s">
        <v>609</v>
      </c>
      <c r="F122" s="210">
        <v>1469.0</v>
      </c>
      <c r="G122" s="210"/>
      <c r="H122" s="211">
        <v>22696.0</v>
      </c>
      <c r="I122" s="25">
        <f t="shared" si="1"/>
        <v>142408</v>
      </c>
    </row>
    <row r="123" ht="25.5" customHeight="1">
      <c r="B123" s="208">
        <v>45650.0</v>
      </c>
      <c r="C123" s="209" t="s">
        <v>16</v>
      </c>
      <c r="D123" s="209"/>
      <c r="E123" s="209" t="s">
        <v>610</v>
      </c>
      <c r="F123" s="210"/>
      <c r="G123" s="210"/>
      <c r="H123" s="211">
        <v>2000.0</v>
      </c>
      <c r="I123" s="25">
        <f t="shared" si="1"/>
        <v>140408</v>
      </c>
      <c r="J123" s="212">
        <v>46017.0</v>
      </c>
    </row>
    <row r="124" ht="15.75" customHeight="1">
      <c r="B124" s="208">
        <v>45302.0</v>
      </c>
      <c r="C124" s="209" t="s">
        <v>16</v>
      </c>
      <c r="D124" s="209"/>
      <c r="E124" s="209" t="s">
        <v>611</v>
      </c>
      <c r="F124" s="211">
        <v>1480.0</v>
      </c>
      <c r="G124" s="210"/>
      <c r="H124" s="211">
        <v>20000.0</v>
      </c>
      <c r="I124" s="25">
        <f t="shared" si="1"/>
        <v>120408</v>
      </c>
    </row>
    <row r="125" ht="15.75" customHeight="1">
      <c r="B125" s="208">
        <v>45311.0</v>
      </c>
      <c r="C125" s="209" t="s">
        <v>16</v>
      </c>
      <c r="D125" s="209"/>
      <c r="E125" s="209" t="s">
        <v>611</v>
      </c>
      <c r="F125" s="211">
        <v>1485.0</v>
      </c>
      <c r="G125" s="210"/>
      <c r="H125" s="211">
        <v>18764.0</v>
      </c>
      <c r="I125" s="25">
        <f t="shared" si="1"/>
        <v>101644</v>
      </c>
    </row>
    <row r="126" ht="15.75" customHeight="1">
      <c r="B126" s="190">
        <v>45684.0</v>
      </c>
      <c r="C126" s="21" t="s">
        <v>15</v>
      </c>
      <c r="D126" s="21" t="s">
        <v>0</v>
      </c>
      <c r="E126" s="21" t="s">
        <v>612</v>
      </c>
      <c r="F126" s="192"/>
      <c r="G126" s="213">
        <v>43000.0</v>
      </c>
      <c r="H126" s="192"/>
      <c r="I126" s="25">
        <f t="shared" si="1"/>
        <v>144644</v>
      </c>
      <c r="K126" s="12">
        <v>22000.0</v>
      </c>
    </row>
    <row r="127" ht="15.75" customHeight="1">
      <c r="B127" s="208">
        <v>45686.0</v>
      </c>
      <c r="C127" s="209" t="s">
        <v>16</v>
      </c>
      <c r="D127" s="209"/>
      <c r="E127" s="209" t="s">
        <v>611</v>
      </c>
      <c r="F127" s="211">
        <v>1494.0</v>
      </c>
      <c r="G127" s="210"/>
      <c r="H127" s="211">
        <v>21500.0</v>
      </c>
      <c r="I127" s="25">
        <f t="shared" si="1"/>
        <v>123144</v>
      </c>
      <c r="K127" s="12">
        <v>75000.0</v>
      </c>
    </row>
    <row r="128" ht="15.75" customHeight="1">
      <c r="B128" s="208">
        <v>45694.0</v>
      </c>
      <c r="C128" s="209" t="s">
        <v>16</v>
      </c>
      <c r="D128" s="209"/>
      <c r="E128" s="209" t="s">
        <v>611</v>
      </c>
      <c r="F128" s="211">
        <v>1511.0</v>
      </c>
      <c r="G128" s="210"/>
      <c r="H128" s="211">
        <v>20000.0</v>
      </c>
      <c r="I128" s="25">
        <f t="shared" si="1"/>
        <v>103144</v>
      </c>
      <c r="K128" s="167">
        <f>K126+K127</f>
        <v>97000</v>
      </c>
    </row>
    <row r="129" ht="15.75" customHeight="1">
      <c r="B129" s="208">
        <v>45710.0</v>
      </c>
      <c r="C129" s="209" t="s">
        <v>16</v>
      </c>
      <c r="D129" s="209"/>
      <c r="E129" s="209" t="s">
        <v>611</v>
      </c>
      <c r="F129" s="211">
        <v>1517.0</v>
      </c>
      <c r="G129" s="210"/>
      <c r="H129" s="211">
        <v>28000.0</v>
      </c>
      <c r="I129" s="25">
        <f t="shared" si="1"/>
        <v>75144</v>
      </c>
    </row>
    <row r="130" ht="15.75" customHeight="1">
      <c r="B130" s="214">
        <v>45714.0</v>
      </c>
      <c r="C130" s="215" t="s">
        <v>16</v>
      </c>
      <c r="D130" s="215"/>
      <c r="E130" s="215" t="s">
        <v>479</v>
      </c>
      <c r="F130" s="216">
        <v>1535.0</v>
      </c>
      <c r="G130" s="217"/>
      <c r="H130" s="216">
        <v>28000.0</v>
      </c>
      <c r="I130" s="25">
        <f t="shared" si="1"/>
        <v>47144</v>
      </c>
    </row>
    <row r="131" ht="15.75" customHeight="1">
      <c r="B131" s="190">
        <v>45719.0</v>
      </c>
      <c r="C131" s="21" t="s">
        <v>15</v>
      </c>
      <c r="D131" s="21" t="s">
        <v>0</v>
      </c>
      <c r="E131" s="21" t="s">
        <v>613</v>
      </c>
      <c r="F131" s="192"/>
      <c r="G131" s="213">
        <v>43000.0</v>
      </c>
      <c r="H131" s="23"/>
      <c r="I131" s="25">
        <f t="shared" si="1"/>
        <v>90144</v>
      </c>
    </row>
    <row r="132" ht="15.75" customHeight="1">
      <c r="B132" s="218">
        <v>45721.0</v>
      </c>
      <c r="C132" s="219" t="s">
        <v>16</v>
      </c>
      <c r="D132" s="219"/>
      <c r="E132" s="219" t="s">
        <v>481</v>
      </c>
      <c r="F132" s="220"/>
      <c r="G132" s="221"/>
      <c r="H132" s="220">
        <v>400.0</v>
      </c>
      <c r="I132" s="25">
        <f t="shared" si="1"/>
        <v>89744</v>
      </c>
    </row>
    <row r="133" ht="15.75" customHeight="1">
      <c r="B133" s="92">
        <v>45733.0</v>
      </c>
      <c r="C133" s="222"/>
      <c r="D133" s="222"/>
      <c r="E133" s="223" t="s">
        <v>599</v>
      </c>
      <c r="F133" s="224"/>
      <c r="G133" s="224">
        <v>11256.0</v>
      </c>
      <c r="H133" s="224"/>
      <c r="I133" s="25">
        <f t="shared" si="1"/>
        <v>101000</v>
      </c>
    </row>
    <row r="134" ht="15.75" customHeight="1">
      <c r="B134" s="190">
        <v>45735.0</v>
      </c>
      <c r="C134" s="21" t="s">
        <v>16</v>
      </c>
      <c r="D134" s="22"/>
      <c r="E134" s="21" t="s">
        <v>614</v>
      </c>
      <c r="F134" s="23"/>
      <c r="G134" s="23"/>
      <c r="H134" s="23">
        <v>28000.0</v>
      </c>
      <c r="I134" s="25">
        <f t="shared" si="1"/>
        <v>73000</v>
      </c>
    </row>
    <row r="135" ht="15.75" customHeight="1">
      <c r="B135" s="190">
        <v>45750.0</v>
      </c>
      <c r="C135" s="21" t="s">
        <v>593</v>
      </c>
      <c r="D135" s="22"/>
      <c r="E135" s="21" t="s">
        <v>599</v>
      </c>
      <c r="F135" s="23"/>
      <c r="G135" s="23"/>
      <c r="H135" s="23">
        <v>41375.0</v>
      </c>
      <c r="I135" s="25">
        <f t="shared" si="1"/>
        <v>31625</v>
      </c>
    </row>
    <row r="136" ht="15.75" customHeight="1">
      <c r="B136" s="190"/>
      <c r="C136" s="22"/>
      <c r="D136" s="22"/>
      <c r="E136" s="21"/>
      <c r="F136" s="23"/>
      <c r="G136" s="23"/>
      <c r="H136" s="23"/>
      <c r="I136" s="25">
        <f t="shared" si="1"/>
        <v>31625</v>
      </c>
    </row>
    <row r="137" ht="15.75" customHeight="1">
      <c r="B137" s="190"/>
      <c r="C137" s="22"/>
      <c r="D137" s="22"/>
      <c r="E137" s="21"/>
      <c r="F137" s="23"/>
      <c r="G137" s="23"/>
      <c r="H137" s="23"/>
      <c r="I137" s="25">
        <f t="shared" si="1"/>
        <v>31625</v>
      </c>
    </row>
    <row r="138" ht="15.75" customHeight="1">
      <c r="B138" s="190"/>
      <c r="C138" s="22"/>
      <c r="D138" s="22"/>
      <c r="E138" s="21"/>
      <c r="F138" s="23"/>
      <c r="G138" s="23"/>
      <c r="H138" s="23"/>
      <c r="I138" s="25">
        <f t="shared" si="1"/>
        <v>31625</v>
      </c>
    </row>
    <row r="139" ht="15.75" customHeight="1">
      <c r="B139" s="190"/>
      <c r="C139" s="22"/>
      <c r="D139" s="22"/>
      <c r="E139" s="21"/>
      <c r="F139" s="23"/>
      <c r="G139" s="23"/>
      <c r="H139" s="23"/>
      <c r="I139" s="25">
        <f t="shared" si="1"/>
        <v>31625</v>
      </c>
    </row>
    <row r="140" ht="15.75" customHeight="1">
      <c r="B140" s="190"/>
      <c r="C140" s="22"/>
      <c r="D140" s="22"/>
      <c r="E140" s="21"/>
      <c r="F140" s="23"/>
      <c r="G140" s="23"/>
      <c r="H140" s="23"/>
      <c r="I140" s="25">
        <f t="shared" si="1"/>
        <v>31625</v>
      </c>
    </row>
    <row r="141" ht="15.75" customHeight="1">
      <c r="B141" s="190"/>
      <c r="C141" s="22"/>
      <c r="D141" s="22"/>
      <c r="E141" s="21"/>
      <c r="F141" s="23"/>
      <c r="G141" s="23"/>
      <c r="H141" s="23"/>
      <c r="I141" s="25">
        <f t="shared" si="1"/>
        <v>31625</v>
      </c>
    </row>
    <row r="142" ht="15.75" customHeight="1">
      <c r="B142" s="190"/>
      <c r="C142" s="22"/>
      <c r="D142" s="22"/>
      <c r="E142" s="21"/>
      <c r="F142" s="23"/>
      <c r="G142" s="23"/>
      <c r="H142" s="23"/>
      <c r="I142" s="25">
        <f t="shared" si="1"/>
        <v>31625</v>
      </c>
    </row>
    <row r="143" ht="15.75" customHeight="1">
      <c r="B143" s="190"/>
      <c r="C143" s="22"/>
      <c r="D143" s="22"/>
      <c r="E143" s="21"/>
      <c r="F143" s="23"/>
      <c r="G143" s="23"/>
      <c r="H143" s="23"/>
      <c r="I143" s="25">
        <f t="shared" si="1"/>
        <v>31625</v>
      </c>
    </row>
    <row r="144" ht="15.75" customHeight="1">
      <c r="B144" s="190"/>
      <c r="C144" s="22"/>
      <c r="D144" s="22"/>
      <c r="E144" s="21"/>
      <c r="F144" s="23"/>
      <c r="G144" s="23"/>
      <c r="H144" s="23"/>
      <c r="I144" s="25">
        <f t="shared" si="1"/>
        <v>31625</v>
      </c>
    </row>
    <row r="145" ht="15.75" customHeight="1">
      <c r="B145" s="190"/>
      <c r="C145" s="22"/>
      <c r="D145" s="22"/>
      <c r="E145" s="21"/>
      <c r="F145" s="23"/>
      <c r="G145" s="23"/>
      <c r="H145" s="23"/>
      <c r="I145" s="25">
        <f t="shared" si="1"/>
        <v>31625</v>
      </c>
    </row>
    <row r="146" ht="15.75" customHeight="1">
      <c r="B146" s="190"/>
      <c r="C146" s="22"/>
      <c r="D146" s="22"/>
      <c r="E146" s="21"/>
      <c r="F146" s="23"/>
      <c r="G146" s="23"/>
      <c r="H146" s="23"/>
      <c r="I146" s="25">
        <f t="shared" si="1"/>
        <v>31625</v>
      </c>
    </row>
    <row r="147" ht="15.75" customHeight="1">
      <c r="B147" s="190"/>
      <c r="C147" s="22"/>
      <c r="D147" s="22"/>
      <c r="E147" s="21"/>
      <c r="F147" s="23"/>
      <c r="G147" s="23"/>
      <c r="H147" s="23"/>
      <c r="I147" s="25">
        <f t="shared" si="1"/>
        <v>31625</v>
      </c>
    </row>
    <row r="148" ht="15.75" customHeight="1">
      <c r="B148" s="190"/>
      <c r="C148" s="22"/>
      <c r="D148" s="22"/>
      <c r="E148" s="21"/>
      <c r="F148" s="23"/>
      <c r="G148" s="23"/>
      <c r="H148" s="23"/>
      <c r="I148" s="25">
        <f t="shared" si="1"/>
        <v>31625</v>
      </c>
    </row>
    <row r="149" ht="15.75" customHeight="1">
      <c r="B149" s="190"/>
      <c r="C149" s="22"/>
      <c r="D149" s="22"/>
      <c r="E149" s="21"/>
      <c r="F149" s="23"/>
      <c r="G149" s="23"/>
      <c r="H149" s="23"/>
      <c r="I149" s="25">
        <f t="shared" si="1"/>
        <v>31625</v>
      </c>
    </row>
    <row r="150" ht="15.75" customHeight="1">
      <c r="B150" s="190"/>
      <c r="C150" s="22"/>
      <c r="D150" s="22"/>
      <c r="E150" s="21"/>
      <c r="F150" s="23"/>
      <c r="G150" s="23"/>
      <c r="H150" s="23"/>
      <c r="I150" s="25">
        <f t="shared" si="1"/>
        <v>31625</v>
      </c>
    </row>
    <row r="151" ht="15.75" customHeight="1">
      <c r="B151" s="190"/>
      <c r="C151" s="22"/>
      <c r="D151" s="22"/>
      <c r="E151" s="21"/>
      <c r="F151" s="23"/>
      <c r="G151" s="23"/>
      <c r="H151" s="23"/>
      <c r="I151" s="25">
        <f t="shared" si="1"/>
        <v>31625</v>
      </c>
    </row>
    <row r="152" ht="15.75" customHeight="1">
      <c r="B152" s="190"/>
      <c r="C152" s="22"/>
      <c r="D152" s="22"/>
      <c r="E152" s="21"/>
      <c r="F152" s="23"/>
      <c r="G152" s="23"/>
      <c r="H152" s="23"/>
      <c r="I152" s="25">
        <f t="shared" si="1"/>
        <v>31625</v>
      </c>
    </row>
    <row r="153" ht="15.75" customHeight="1">
      <c r="B153" s="190"/>
      <c r="C153" s="22"/>
      <c r="D153" s="22"/>
      <c r="E153" s="21"/>
      <c r="F153" s="23"/>
      <c r="G153" s="23"/>
      <c r="H153" s="23"/>
      <c r="I153" s="25">
        <f t="shared" si="1"/>
        <v>31625</v>
      </c>
    </row>
    <row r="154" ht="15.75" customHeight="1">
      <c r="B154" s="190"/>
      <c r="C154" s="22"/>
      <c r="D154" s="22"/>
      <c r="E154" s="21"/>
      <c r="F154" s="23"/>
      <c r="G154" s="23"/>
      <c r="H154" s="23"/>
      <c r="I154" s="25">
        <f t="shared" si="1"/>
        <v>31625</v>
      </c>
    </row>
    <row r="155" ht="15.75" customHeight="1">
      <c r="B155" s="190"/>
      <c r="C155" s="22"/>
      <c r="D155" s="22"/>
      <c r="E155" s="21"/>
      <c r="F155" s="23"/>
      <c r="G155" s="23"/>
      <c r="H155" s="23"/>
      <c r="I155" s="25">
        <f t="shared" si="1"/>
        <v>31625</v>
      </c>
    </row>
    <row r="156" ht="15.75" customHeight="1">
      <c r="B156" s="190"/>
      <c r="C156" s="22"/>
      <c r="D156" s="22"/>
      <c r="E156" s="21"/>
      <c r="F156" s="23"/>
      <c r="G156" s="23"/>
      <c r="H156" s="23"/>
      <c r="I156" s="25">
        <f t="shared" si="1"/>
        <v>31625</v>
      </c>
    </row>
    <row r="157" ht="15.75" customHeight="1">
      <c r="B157" s="190"/>
      <c r="C157" s="22"/>
      <c r="D157" s="22"/>
      <c r="E157" s="21"/>
      <c r="F157" s="23"/>
      <c r="G157" s="23"/>
      <c r="H157" s="23"/>
      <c r="I157" s="25">
        <f t="shared" si="1"/>
        <v>31625</v>
      </c>
    </row>
    <row r="158" ht="15.75" customHeight="1">
      <c r="B158" s="190"/>
      <c r="C158" s="22"/>
      <c r="D158" s="22"/>
      <c r="E158" s="21"/>
      <c r="F158" s="23"/>
      <c r="G158" s="23"/>
      <c r="H158" s="23"/>
      <c r="I158" s="25">
        <f t="shared" si="1"/>
        <v>31625</v>
      </c>
    </row>
    <row r="159" ht="15.75" customHeight="1">
      <c r="B159" s="190"/>
      <c r="C159" s="22"/>
      <c r="D159" s="22"/>
      <c r="E159" s="21"/>
      <c r="F159" s="23"/>
      <c r="G159" s="23"/>
      <c r="H159" s="23"/>
      <c r="I159" s="25">
        <f t="shared" si="1"/>
        <v>31625</v>
      </c>
    </row>
    <row r="160" ht="15.75" customHeight="1">
      <c r="B160" s="190"/>
      <c r="C160" s="22"/>
      <c r="D160" s="22"/>
      <c r="E160" s="21"/>
      <c r="F160" s="23"/>
      <c r="G160" s="23"/>
      <c r="H160" s="23"/>
      <c r="I160" s="25">
        <f t="shared" si="1"/>
        <v>31625</v>
      </c>
    </row>
    <row r="161" ht="15.75" customHeight="1">
      <c r="B161" s="28"/>
      <c r="C161" s="22"/>
      <c r="D161" s="22"/>
      <c r="E161" s="21" t="s">
        <v>492</v>
      </c>
      <c r="F161" s="23"/>
      <c r="G161" s="23"/>
      <c r="H161" s="23"/>
      <c r="I161" s="25">
        <f>I115+G161-H161</f>
        <v>37454</v>
      </c>
    </row>
    <row r="162" ht="15.75" customHeight="1">
      <c r="C162" s="26"/>
      <c r="D162" s="26"/>
      <c r="E162" s="26"/>
    </row>
    <row r="163" ht="15.75" customHeight="1">
      <c r="C163" s="26"/>
      <c r="D163" s="26"/>
      <c r="E163" s="26"/>
    </row>
    <row r="164" ht="15.75" customHeight="1">
      <c r="C164" s="26"/>
      <c r="D164" s="26"/>
      <c r="E164" s="26"/>
    </row>
    <row r="165" ht="15.75" customHeight="1">
      <c r="C165" s="26"/>
      <c r="D165" s="26"/>
      <c r="E165" s="26"/>
    </row>
    <row r="166" ht="15.75" customHeight="1">
      <c r="C166" s="26"/>
      <c r="D166" s="26"/>
      <c r="E166" s="26"/>
    </row>
    <row r="167" ht="15.75" customHeight="1">
      <c r="C167" s="26"/>
      <c r="D167" s="26"/>
      <c r="E167" s="26"/>
    </row>
    <row r="168" ht="15.75" customHeight="1">
      <c r="C168" s="26"/>
      <c r="D168" s="26"/>
      <c r="E168" s="26"/>
    </row>
    <row r="169" ht="15.75" customHeight="1">
      <c r="C169" s="26"/>
      <c r="D169" s="26"/>
      <c r="E169" s="26"/>
    </row>
    <row r="170" ht="15.75" customHeight="1">
      <c r="C170" s="26"/>
      <c r="D170" s="26"/>
      <c r="E170" s="26"/>
    </row>
    <row r="171" ht="15.75" customHeight="1">
      <c r="C171" s="26"/>
      <c r="D171" s="26"/>
      <c r="E171" s="26"/>
    </row>
    <row r="172" ht="15.75" customHeight="1">
      <c r="C172" s="26"/>
      <c r="D172" s="26"/>
      <c r="E172" s="26"/>
    </row>
    <row r="173" ht="15.75" customHeight="1">
      <c r="C173" s="26"/>
      <c r="D173" s="26"/>
      <c r="E173" s="26"/>
    </row>
    <row r="174" ht="15.75" customHeight="1">
      <c r="C174" s="26"/>
      <c r="D174" s="26"/>
      <c r="E174" s="26"/>
    </row>
    <row r="175" ht="15.75" customHeight="1">
      <c r="C175" s="26"/>
      <c r="D175" s="26"/>
      <c r="E175" s="26"/>
    </row>
    <row r="176" ht="15.75" customHeight="1">
      <c r="C176" s="26"/>
      <c r="D176" s="26"/>
      <c r="E176" s="26"/>
    </row>
    <row r="177" ht="15.75" customHeight="1">
      <c r="C177" s="26"/>
      <c r="D177" s="26"/>
      <c r="E177" s="26"/>
    </row>
    <row r="178" ht="15.75" customHeight="1">
      <c r="C178" s="26"/>
      <c r="D178" s="26"/>
      <c r="E178" s="26"/>
    </row>
    <row r="179" ht="15.75" customHeight="1">
      <c r="C179" s="26"/>
      <c r="D179" s="26"/>
      <c r="E179" s="26"/>
    </row>
    <row r="180" ht="15.75" customHeight="1">
      <c r="C180" s="26"/>
      <c r="D180" s="26"/>
      <c r="E180" s="26"/>
    </row>
    <row r="181" ht="15.75" customHeight="1">
      <c r="C181" s="26"/>
      <c r="D181" s="26"/>
      <c r="E181" s="26"/>
    </row>
    <row r="182" ht="15.75" customHeight="1">
      <c r="C182" s="26"/>
      <c r="D182" s="26"/>
      <c r="E182" s="26"/>
    </row>
    <row r="183" ht="15.75" customHeight="1">
      <c r="C183" s="26"/>
      <c r="D183" s="26"/>
      <c r="E183" s="26"/>
    </row>
    <row r="184" ht="15.75" customHeight="1">
      <c r="C184" s="26"/>
      <c r="D184" s="26"/>
      <c r="E184" s="26"/>
    </row>
    <row r="185" ht="15.75" customHeight="1">
      <c r="C185" s="26"/>
      <c r="D185" s="26"/>
      <c r="E185" s="26"/>
    </row>
    <row r="186" ht="15.75" customHeight="1">
      <c r="C186" s="26"/>
      <c r="D186" s="26"/>
      <c r="E186" s="26"/>
    </row>
    <row r="187" ht="15.75" customHeight="1">
      <c r="C187" s="26"/>
      <c r="D187" s="26"/>
      <c r="E187" s="26"/>
    </row>
    <row r="188" ht="15.75" customHeight="1">
      <c r="C188" s="26"/>
      <c r="D188" s="26"/>
      <c r="E188" s="26"/>
    </row>
    <row r="189" ht="15.75" customHeight="1">
      <c r="C189" s="26"/>
      <c r="D189" s="26"/>
      <c r="E189" s="26"/>
    </row>
    <row r="190" ht="15.75" customHeight="1">
      <c r="C190" s="26"/>
      <c r="D190" s="26"/>
      <c r="E190" s="26"/>
    </row>
    <row r="191" ht="15.75" customHeight="1">
      <c r="C191" s="26"/>
      <c r="D191" s="26"/>
      <c r="E191" s="26"/>
    </row>
    <row r="192" ht="15.75" customHeight="1">
      <c r="C192" s="26"/>
      <c r="D192" s="26"/>
      <c r="E192" s="26"/>
    </row>
    <row r="193" ht="15.75" customHeight="1">
      <c r="C193" s="26"/>
      <c r="D193" s="26"/>
      <c r="E193" s="26"/>
    </row>
    <row r="194" ht="15.75" customHeight="1">
      <c r="C194" s="26"/>
      <c r="D194" s="26"/>
      <c r="E194" s="26"/>
    </row>
    <row r="195" ht="15.75" customHeight="1">
      <c r="C195" s="26"/>
      <c r="D195" s="26"/>
      <c r="E195" s="26"/>
    </row>
    <row r="196" ht="15.75" customHeight="1">
      <c r="C196" s="26"/>
      <c r="D196" s="26"/>
      <c r="E196" s="26"/>
    </row>
    <row r="197" ht="15.75" customHeight="1">
      <c r="C197" s="26"/>
      <c r="D197" s="26"/>
      <c r="E197" s="26"/>
    </row>
    <row r="198" ht="15.75" customHeight="1">
      <c r="C198" s="26"/>
      <c r="D198" s="26"/>
      <c r="E198" s="26"/>
    </row>
    <row r="199" ht="15.75" customHeight="1">
      <c r="C199" s="26"/>
      <c r="D199" s="26"/>
      <c r="E199" s="26"/>
    </row>
    <row r="200" ht="15.75" customHeight="1">
      <c r="C200" s="26"/>
      <c r="D200" s="26"/>
      <c r="E200" s="26"/>
    </row>
    <row r="201" ht="15.75" customHeight="1">
      <c r="C201" s="26"/>
      <c r="D201" s="26"/>
      <c r="E201" s="26"/>
    </row>
    <row r="202" ht="15.75" customHeight="1">
      <c r="C202" s="26"/>
      <c r="D202" s="26"/>
      <c r="E202" s="26"/>
    </row>
    <row r="203" ht="15.75" customHeight="1">
      <c r="C203" s="26"/>
      <c r="D203" s="26"/>
      <c r="E203" s="26"/>
    </row>
    <row r="204" ht="15.75" customHeight="1">
      <c r="C204" s="26"/>
      <c r="D204" s="26"/>
      <c r="E204" s="26"/>
    </row>
    <row r="205" ht="15.75" customHeight="1">
      <c r="C205" s="26"/>
      <c r="D205" s="26"/>
      <c r="E205" s="26"/>
    </row>
    <row r="206" ht="15.75" customHeight="1">
      <c r="C206" s="26"/>
      <c r="D206" s="26"/>
      <c r="E206" s="26"/>
    </row>
    <row r="207" ht="15.75" customHeight="1">
      <c r="C207" s="26"/>
      <c r="D207" s="26"/>
      <c r="E207" s="26"/>
    </row>
    <row r="208" ht="15.75" customHeight="1">
      <c r="C208" s="26"/>
      <c r="D208" s="26"/>
      <c r="E208" s="26"/>
    </row>
    <row r="209" ht="15.75" customHeight="1">
      <c r="C209" s="26"/>
      <c r="D209" s="26"/>
      <c r="E209" s="26"/>
    </row>
    <row r="210" ht="15.75" customHeight="1">
      <c r="C210" s="26"/>
      <c r="D210" s="26"/>
      <c r="E210" s="26"/>
    </row>
    <row r="211" ht="15.75" customHeight="1">
      <c r="C211" s="26"/>
      <c r="D211" s="26"/>
      <c r="E211" s="26"/>
    </row>
    <row r="212" ht="15.75" customHeight="1">
      <c r="C212" s="26"/>
      <c r="D212" s="26"/>
      <c r="E212" s="26"/>
    </row>
    <row r="213" ht="15.75" customHeight="1">
      <c r="C213" s="26"/>
      <c r="D213" s="26"/>
      <c r="E213" s="26"/>
    </row>
    <row r="214" ht="15.75" customHeight="1">
      <c r="C214" s="26"/>
      <c r="D214" s="26"/>
      <c r="E214" s="26"/>
    </row>
    <row r="215" ht="15.75" customHeight="1">
      <c r="C215" s="26"/>
      <c r="D215" s="26"/>
      <c r="E215" s="26"/>
    </row>
    <row r="216" ht="15.75" customHeight="1">
      <c r="C216" s="26"/>
      <c r="D216" s="26"/>
      <c r="E216" s="26"/>
    </row>
    <row r="217" ht="15.75" customHeight="1">
      <c r="C217" s="26"/>
      <c r="D217" s="26"/>
      <c r="E217" s="26"/>
    </row>
    <row r="218" ht="15.75" customHeight="1">
      <c r="C218" s="26"/>
      <c r="D218" s="26"/>
      <c r="E218" s="26"/>
    </row>
    <row r="219" ht="15.75" customHeight="1">
      <c r="C219" s="26"/>
      <c r="D219" s="26"/>
      <c r="E219" s="26"/>
    </row>
    <row r="220" ht="15.75" customHeight="1">
      <c r="C220" s="26"/>
      <c r="D220" s="26"/>
      <c r="E220" s="26"/>
    </row>
    <row r="221" ht="15.75" customHeight="1">
      <c r="C221" s="26"/>
      <c r="D221" s="26"/>
      <c r="E221" s="26"/>
    </row>
    <row r="222" ht="15.75" customHeight="1">
      <c r="C222" s="26"/>
      <c r="D222" s="26"/>
      <c r="E222" s="26"/>
    </row>
    <row r="223" ht="15.75" customHeight="1">
      <c r="C223" s="26"/>
      <c r="D223" s="26"/>
      <c r="E223" s="26"/>
    </row>
    <row r="224" ht="15.75" customHeight="1">
      <c r="C224" s="26"/>
      <c r="D224" s="26"/>
      <c r="E224" s="26"/>
    </row>
    <row r="225" ht="15.75" customHeight="1">
      <c r="C225" s="26"/>
      <c r="D225" s="26"/>
      <c r="E225" s="26"/>
    </row>
    <row r="226" ht="15.75" customHeight="1">
      <c r="C226" s="26"/>
      <c r="D226" s="26"/>
      <c r="E226" s="26"/>
    </row>
    <row r="227" ht="15.75" customHeight="1">
      <c r="C227" s="26"/>
      <c r="D227" s="26"/>
      <c r="E227" s="26"/>
    </row>
    <row r="228" ht="15.75" customHeight="1">
      <c r="C228" s="26"/>
      <c r="D228" s="26"/>
      <c r="E228" s="26"/>
    </row>
    <row r="229" ht="15.75" customHeight="1">
      <c r="C229" s="26"/>
      <c r="D229" s="26"/>
      <c r="E229" s="26"/>
    </row>
    <row r="230" ht="15.75" customHeight="1">
      <c r="C230" s="26"/>
      <c r="D230" s="26"/>
      <c r="E230" s="26"/>
    </row>
    <row r="231" ht="15.75" customHeight="1">
      <c r="C231" s="26"/>
      <c r="D231" s="26"/>
      <c r="E231" s="26"/>
    </row>
    <row r="232" ht="15.75" customHeight="1">
      <c r="C232" s="26"/>
      <c r="D232" s="26"/>
      <c r="E232" s="26"/>
    </row>
    <row r="233" ht="15.75" customHeight="1">
      <c r="C233" s="26"/>
      <c r="D233" s="26"/>
      <c r="E233" s="26"/>
    </row>
    <row r="234" ht="15.75" customHeight="1">
      <c r="C234" s="26"/>
      <c r="D234" s="26"/>
      <c r="E234" s="26"/>
    </row>
    <row r="235" ht="15.75" customHeight="1">
      <c r="C235" s="26"/>
      <c r="D235" s="26"/>
      <c r="E235" s="26"/>
    </row>
    <row r="236" ht="15.75" customHeight="1">
      <c r="C236" s="26"/>
      <c r="D236" s="26"/>
      <c r="E236" s="26"/>
    </row>
    <row r="237" ht="15.75" customHeight="1">
      <c r="C237" s="26"/>
      <c r="D237" s="26"/>
      <c r="E237" s="26"/>
    </row>
    <row r="238" ht="15.75" customHeight="1">
      <c r="C238" s="26"/>
      <c r="D238" s="26"/>
      <c r="E238" s="26"/>
    </row>
    <row r="239" ht="15.75" customHeight="1">
      <c r="C239" s="26"/>
      <c r="D239" s="26"/>
      <c r="E239" s="26"/>
    </row>
    <row r="240" ht="15.75" customHeight="1">
      <c r="C240" s="26"/>
      <c r="D240" s="26"/>
      <c r="E240" s="26"/>
    </row>
    <row r="241" ht="15.75" customHeight="1">
      <c r="C241" s="26"/>
      <c r="D241" s="26"/>
      <c r="E241" s="26"/>
    </row>
    <row r="242" ht="15.75" customHeight="1">
      <c r="C242" s="26"/>
      <c r="D242" s="26"/>
      <c r="E242" s="26"/>
    </row>
    <row r="243" ht="15.75" customHeight="1">
      <c r="C243" s="26"/>
      <c r="D243" s="26"/>
      <c r="E243" s="26"/>
    </row>
    <row r="244" ht="15.75" customHeight="1">
      <c r="C244" s="26"/>
      <c r="D244" s="26"/>
      <c r="E244" s="26"/>
    </row>
    <row r="245" ht="15.75" customHeight="1">
      <c r="C245" s="26"/>
      <c r="D245" s="26"/>
      <c r="E245" s="26"/>
    </row>
    <row r="246" ht="15.75" customHeight="1">
      <c r="C246" s="26"/>
      <c r="D246" s="26"/>
      <c r="E246" s="26"/>
    </row>
    <row r="247" ht="15.75" customHeight="1">
      <c r="C247" s="26"/>
      <c r="D247" s="26"/>
      <c r="E247" s="26"/>
    </row>
    <row r="248" ht="15.75" customHeight="1">
      <c r="C248" s="26"/>
      <c r="D248" s="26"/>
      <c r="E248" s="26"/>
    </row>
    <row r="249" ht="15.75" customHeight="1">
      <c r="C249" s="26"/>
      <c r="D249" s="26"/>
      <c r="E249" s="26"/>
    </row>
    <row r="250" ht="15.75" customHeight="1">
      <c r="C250" s="26"/>
      <c r="D250" s="26"/>
      <c r="E250" s="26"/>
    </row>
    <row r="251" ht="15.75" customHeight="1">
      <c r="C251" s="26"/>
      <c r="D251" s="26"/>
      <c r="E251" s="26"/>
    </row>
    <row r="252" ht="15.75" customHeight="1">
      <c r="C252" s="26"/>
      <c r="D252" s="26"/>
      <c r="E252" s="26"/>
    </row>
    <row r="253" ht="15.75" customHeight="1">
      <c r="C253" s="26"/>
      <c r="D253" s="26"/>
      <c r="E253" s="26"/>
    </row>
    <row r="254" ht="15.75" customHeight="1">
      <c r="C254" s="26"/>
      <c r="D254" s="26"/>
      <c r="E254" s="26"/>
    </row>
    <row r="255" ht="15.75" customHeight="1">
      <c r="C255" s="26"/>
      <c r="D255" s="26"/>
      <c r="E255" s="26"/>
    </row>
    <row r="256" ht="15.75" customHeight="1">
      <c r="C256" s="26"/>
      <c r="D256" s="26"/>
      <c r="E256" s="26"/>
    </row>
    <row r="257" ht="15.75" customHeight="1">
      <c r="C257" s="26"/>
      <c r="D257" s="26"/>
      <c r="E257" s="26"/>
    </row>
    <row r="258" ht="15.75" customHeight="1">
      <c r="C258" s="26"/>
      <c r="D258" s="26"/>
      <c r="E258" s="26"/>
    </row>
    <row r="259" ht="15.75" customHeight="1">
      <c r="C259" s="26"/>
      <c r="D259" s="26"/>
      <c r="E259" s="26"/>
    </row>
    <row r="260" ht="15.75" customHeight="1">
      <c r="C260" s="26"/>
      <c r="D260" s="26"/>
      <c r="E260" s="26"/>
    </row>
    <row r="261" ht="15.75" customHeight="1">
      <c r="C261" s="26"/>
      <c r="D261" s="26"/>
      <c r="E261" s="26"/>
    </row>
    <row r="262" ht="15.75" customHeight="1">
      <c r="C262" s="26"/>
      <c r="D262" s="26"/>
      <c r="E262" s="26"/>
    </row>
    <row r="263" ht="15.75" customHeight="1">
      <c r="C263" s="26"/>
      <c r="D263" s="26"/>
      <c r="E263" s="26"/>
    </row>
    <row r="264" ht="15.75" customHeight="1">
      <c r="C264" s="26"/>
      <c r="D264" s="26"/>
      <c r="E264" s="26"/>
    </row>
    <row r="265" ht="15.75" customHeight="1">
      <c r="C265" s="26"/>
      <c r="D265" s="26"/>
      <c r="E265" s="26"/>
    </row>
    <row r="266" ht="15.75" customHeight="1">
      <c r="C266" s="26"/>
      <c r="D266" s="26"/>
      <c r="E266" s="26"/>
    </row>
    <row r="267" ht="15.75" customHeight="1">
      <c r="C267" s="26"/>
      <c r="D267" s="26"/>
      <c r="E267" s="26"/>
    </row>
    <row r="268" ht="15.75" customHeight="1">
      <c r="C268" s="26"/>
      <c r="D268" s="26"/>
      <c r="E268" s="26"/>
    </row>
    <row r="269" ht="15.75" customHeight="1">
      <c r="C269" s="26"/>
      <c r="D269" s="26"/>
      <c r="E269" s="26"/>
    </row>
    <row r="270" ht="15.75" customHeight="1">
      <c r="C270" s="26"/>
      <c r="D270" s="26"/>
      <c r="E270" s="26"/>
    </row>
    <row r="271" ht="15.75" customHeight="1">
      <c r="C271" s="26"/>
      <c r="D271" s="26"/>
      <c r="E271" s="26"/>
    </row>
    <row r="272" ht="15.75" customHeight="1">
      <c r="C272" s="26"/>
      <c r="D272" s="26"/>
      <c r="E272" s="26"/>
    </row>
    <row r="273" ht="15.75" customHeight="1">
      <c r="C273" s="26"/>
      <c r="D273" s="26"/>
      <c r="E273" s="26"/>
    </row>
    <row r="274" ht="15.75" customHeight="1">
      <c r="C274" s="26"/>
      <c r="D274" s="26"/>
      <c r="E274" s="26"/>
    </row>
    <row r="275" ht="15.75" customHeight="1">
      <c r="C275" s="26"/>
      <c r="D275" s="26"/>
      <c r="E275" s="26"/>
    </row>
    <row r="276" ht="15.75" customHeight="1">
      <c r="C276" s="26"/>
      <c r="D276" s="26"/>
      <c r="E276" s="26"/>
    </row>
    <row r="277" ht="15.75" customHeight="1">
      <c r="C277" s="26"/>
      <c r="D277" s="26"/>
      <c r="E277" s="26"/>
    </row>
    <row r="278" ht="15.75" customHeight="1">
      <c r="C278" s="26"/>
      <c r="D278" s="26"/>
      <c r="E278" s="26"/>
    </row>
    <row r="279" ht="15.75" customHeight="1">
      <c r="C279" s="26"/>
      <c r="D279" s="26"/>
      <c r="E279" s="26"/>
    </row>
    <row r="280" ht="15.75" customHeight="1">
      <c r="C280" s="26"/>
      <c r="D280" s="26"/>
      <c r="E280" s="26"/>
    </row>
    <row r="281" ht="15.75" customHeight="1">
      <c r="C281" s="26"/>
      <c r="D281" s="26"/>
      <c r="E281" s="26"/>
    </row>
    <row r="282" ht="15.75" customHeight="1">
      <c r="C282" s="26"/>
      <c r="D282" s="26"/>
      <c r="E282" s="26"/>
    </row>
    <row r="283" ht="15.75" customHeight="1">
      <c r="C283" s="26"/>
      <c r="D283" s="26"/>
      <c r="E283" s="26"/>
    </row>
    <row r="284" ht="15.75" customHeight="1">
      <c r="C284" s="26"/>
      <c r="D284" s="26"/>
      <c r="E284" s="26"/>
    </row>
    <row r="285" ht="15.75" customHeight="1">
      <c r="C285" s="26"/>
      <c r="D285" s="26"/>
      <c r="E285" s="26"/>
    </row>
    <row r="286" ht="15.75" customHeight="1">
      <c r="C286" s="26"/>
      <c r="D286" s="26"/>
      <c r="E286" s="26"/>
    </row>
    <row r="287" ht="15.75" customHeight="1">
      <c r="C287" s="26"/>
      <c r="D287" s="26"/>
      <c r="E287" s="26"/>
    </row>
    <row r="288" ht="15.75" customHeight="1">
      <c r="C288" s="26"/>
      <c r="D288" s="26"/>
      <c r="E288" s="26"/>
    </row>
    <row r="289" ht="15.75" customHeight="1">
      <c r="C289" s="26"/>
      <c r="D289" s="26"/>
      <c r="E289" s="26"/>
    </row>
    <row r="290" ht="15.75" customHeight="1">
      <c r="C290" s="26"/>
      <c r="D290" s="26"/>
      <c r="E290" s="26"/>
    </row>
    <row r="291" ht="15.75" customHeight="1">
      <c r="C291" s="26"/>
      <c r="D291" s="26"/>
      <c r="E291" s="26"/>
    </row>
    <row r="292" ht="15.75" customHeight="1">
      <c r="C292" s="26"/>
      <c r="D292" s="26"/>
      <c r="E292" s="26"/>
    </row>
    <row r="293" ht="15.75" customHeight="1">
      <c r="C293" s="26"/>
      <c r="D293" s="26"/>
      <c r="E293" s="26"/>
    </row>
    <row r="294" ht="15.75" customHeight="1">
      <c r="C294" s="26"/>
      <c r="D294" s="26"/>
      <c r="E294" s="26"/>
    </row>
    <row r="295" ht="15.75" customHeight="1">
      <c r="C295" s="26"/>
      <c r="D295" s="26"/>
      <c r="E295" s="26"/>
    </row>
    <row r="296" ht="15.75" customHeight="1">
      <c r="C296" s="26"/>
      <c r="D296" s="26"/>
      <c r="E296" s="26"/>
    </row>
    <row r="297" ht="15.75" customHeight="1">
      <c r="C297" s="26"/>
      <c r="D297" s="26"/>
      <c r="E297" s="26"/>
    </row>
    <row r="298" ht="15.75" customHeight="1">
      <c r="C298" s="26"/>
      <c r="D298" s="26"/>
      <c r="E298" s="26"/>
    </row>
    <row r="299" ht="15.75" customHeight="1">
      <c r="C299" s="26"/>
      <c r="D299" s="26"/>
      <c r="E299" s="26"/>
    </row>
    <row r="300" ht="15.75" customHeight="1">
      <c r="C300" s="26"/>
      <c r="D300" s="26"/>
      <c r="E300" s="26"/>
    </row>
    <row r="301" ht="15.75" customHeight="1">
      <c r="C301" s="26"/>
      <c r="D301" s="26"/>
      <c r="E301" s="26"/>
    </row>
    <row r="302" ht="15.75" customHeight="1">
      <c r="C302" s="26"/>
      <c r="D302" s="26"/>
      <c r="E302" s="26"/>
    </row>
    <row r="303" ht="15.75" customHeight="1">
      <c r="C303" s="26"/>
      <c r="D303" s="26"/>
      <c r="E303" s="26"/>
    </row>
    <row r="304" ht="15.75" customHeight="1">
      <c r="C304" s="26"/>
      <c r="D304" s="26"/>
      <c r="E304" s="26"/>
    </row>
    <row r="305" ht="15.75" customHeight="1">
      <c r="C305" s="26"/>
      <c r="D305" s="26"/>
      <c r="E305" s="26"/>
    </row>
    <row r="306" ht="15.75" customHeight="1">
      <c r="C306" s="26"/>
      <c r="D306" s="26"/>
      <c r="E306" s="26"/>
    </row>
    <row r="307" ht="15.75" customHeight="1">
      <c r="C307" s="26"/>
      <c r="D307" s="26"/>
      <c r="E307" s="26"/>
    </row>
    <row r="308" ht="15.75" customHeight="1">
      <c r="C308" s="26"/>
      <c r="D308" s="26"/>
      <c r="E308" s="26"/>
    </row>
    <row r="309" ht="15.75" customHeight="1">
      <c r="C309" s="26"/>
      <c r="D309" s="26"/>
      <c r="E309" s="26"/>
    </row>
    <row r="310" ht="15.75" customHeight="1">
      <c r="C310" s="26"/>
      <c r="D310" s="26"/>
      <c r="E310" s="26"/>
    </row>
    <row r="311" ht="15.75" customHeight="1">
      <c r="C311" s="26"/>
      <c r="D311" s="26"/>
      <c r="E311" s="26"/>
    </row>
    <row r="312" ht="15.75" customHeight="1">
      <c r="C312" s="26"/>
      <c r="D312" s="26"/>
      <c r="E312" s="26"/>
    </row>
    <row r="313" ht="15.75" customHeight="1">
      <c r="C313" s="26"/>
      <c r="D313" s="26"/>
      <c r="E313" s="26"/>
    </row>
    <row r="314" ht="15.75" customHeight="1">
      <c r="C314" s="26"/>
      <c r="D314" s="26"/>
      <c r="E314" s="26"/>
    </row>
    <row r="315" ht="15.75" customHeight="1">
      <c r="C315" s="26"/>
      <c r="D315" s="26"/>
      <c r="E315" s="26"/>
    </row>
    <row r="316" ht="15.75" customHeight="1">
      <c r="C316" s="26"/>
      <c r="D316" s="26"/>
      <c r="E316" s="26"/>
    </row>
    <row r="317" ht="15.75" customHeight="1">
      <c r="C317" s="26"/>
      <c r="D317" s="26"/>
      <c r="E317" s="26"/>
    </row>
    <row r="318" ht="15.75" customHeight="1">
      <c r="C318" s="26"/>
      <c r="D318" s="26"/>
      <c r="E318" s="26"/>
    </row>
    <row r="319" ht="15.75" customHeight="1">
      <c r="C319" s="26"/>
      <c r="D319" s="26"/>
      <c r="E319" s="26"/>
    </row>
    <row r="320" ht="15.75" customHeight="1">
      <c r="C320" s="26"/>
      <c r="D320" s="26"/>
      <c r="E320" s="26"/>
    </row>
    <row r="321" ht="15.75" customHeight="1">
      <c r="C321" s="26"/>
      <c r="D321" s="26"/>
      <c r="E321" s="26"/>
    </row>
    <row r="322" ht="15.75" customHeight="1">
      <c r="C322" s="26"/>
      <c r="D322" s="26"/>
      <c r="E322" s="26"/>
    </row>
    <row r="323" ht="15.75" customHeight="1">
      <c r="C323" s="26"/>
      <c r="D323" s="26"/>
      <c r="E323" s="26"/>
    </row>
    <row r="324" ht="15.75" customHeight="1">
      <c r="C324" s="26"/>
      <c r="D324" s="26"/>
      <c r="E324" s="26"/>
    </row>
    <row r="325" ht="15.75" customHeight="1">
      <c r="C325" s="26"/>
      <c r="D325" s="26"/>
      <c r="E325" s="26"/>
    </row>
    <row r="326" ht="15.75" customHeight="1">
      <c r="C326" s="26"/>
      <c r="D326" s="26"/>
      <c r="E326" s="26"/>
    </row>
    <row r="327" ht="15.75" customHeight="1">
      <c r="C327" s="26"/>
      <c r="D327" s="26"/>
      <c r="E327" s="26"/>
    </row>
    <row r="328" ht="15.75" customHeight="1">
      <c r="C328" s="26"/>
      <c r="D328" s="26"/>
      <c r="E328" s="26"/>
    </row>
    <row r="329" ht="15.75" customHeight="1">
      <c r="C329" s="26"/>
      <c r="D329" s="26"/>
      <c r="E329" s="26"/>
    </row>
    <row r="330" ht="15.75" customHeight="1">
      <c r="C330" s="26"/>
      <c r="D330" s="26"/>
      <c r="E330" s="26"/>
    </row>
    <row r="331" ht="15.75" customHeight="1">
      <c r="C331" s="26"/>
      <c r="D331" s="26"/>
      <c r="E331" s="26"/>
    </row>
    <row r="332" ht="15.75" customHeight="1">
      <c r="C332" s="26"/>
      <c r="D332" s="26"/>
      <c r="E332" s="26"/>
    </row>
    <row r="333" ht="15.75" customHeight="1">
      <c r="C333" s="26"/>
      <c r="D333" s="26"/>
      <c r="E333" s="26"/>
    </row>
    <row r="334" ht="15.75" customHeight="1">
      <c r="C334" s="26"/>
      <c r="D334" s="26"/>
      <c r="E334" s="26"/>
    </row>
    <row r="335" ht="15.75" customHeight="1">
      <c r="C335" s="26"/>
      <c r="D335" s="26"/>
      <c r="E335" s="26"/>
    </row>
    <row r="336" ht="15.75" customHeight="1">
      <c r="C336" s="26"/>
      <c r="D336" s="26"/>
      <c r="E336" s="26"/>
    </row>
    <row r="337" ht="15.75" customHeight="1">
      <c r="C337" s="26"/>
      <c r="D337" s="26"/>
      <c r="E337" s="26"/>
    </row>
    <row r="338" ht="15.75" customHeight="1">
      <c r="C338" s="26"/>
      <c r="D338" s="26"/>
      <c r="E338" s="26"/>
    </row>
    <row r="339" ht="15.75" customHeight="1">
      <c r="C339" s="26"/>
      <c r="D339" s="26"/>
      <c r="E339" s="26"/>
    </row>
    <row r="340" ht="15.75" customHeight="1">
      <c r="C340" s="26"/>
      <c r="D340" s="26"/>
      <c r="E340" s="26"/>
    </row>
    <row r="341" ht="15.75" customHeight="1">
      <c r="C341" s="26"/>
      <c r="D341" s="26"/>
      <c r="E341" s="26"/>
    </row>
    <row r="342" ht="15.75" customHeight="1">
      <c r="C342" s="26"/>
      <c r="D342" s="26"/>
      <c r="E342" s="26"/>
    </row>
    <row r="343" ht="15.75" customHeight="1">
      <c r="C343" s="26"/>
      <c r="D343" s="26"/>
      <c r="E343" s="26"/>
    </row>
    <row r="344" ht="15.75" customHeight="1">
      <c r="C344" s="26"/>
      <c r="D344" s="26"/>
      <c r="E344" s="26"/>
    </row>
    <row r="345" ht="15.75" customHeight="1">
      <c r="C345" s="26"/>
      <c r="D345" s="26"/>
      <c r="E345" s="26"/>
    </row>
    <row r="346" ht="15.75" customHeight="1">
      <c r="C346" s="26"/>
      <c r="D346" s="26"/>
      <c r="E346" s="26"/>
    </row>
    <row r="347" ht="15.75" customHeight="1">
      <c r="C347" s="26"/>
      <c r="D347" s="26"/>
      <c r="E347" s="26"/>
    </row>
    <row r="348" ht="15.75" customHeight="1">
      <c r="C348" s="26"/>
      <c r="D348" s="26"/>
      <c r="E348" s="26"/>
    </row>
    <row r="349" ht="15.75" customHeight="1">
      <c r="C349" s="26"/>
      <c r="D349" s="26"/>
      <c r="E349" s="26"/>
    </row>
    <row r="350" ht="15.75" customHeight="1">
      <c r="C350" s="26"/>
      <c r="D350" s="26"/>
      <c r="E350" s="26"/>
    </row>
    <row r="351" ht="15.75" customHeight="1">
      <c r="C351" s="26"/>
      <c r="D351" s="26"/>
      <c r="E351" s="26"/>
    </row>
    <row r="352" ht="15.75" customHeight="1">
      <c r="C352" s="26"/>
      <c r="D352" s="26"/>
      <c r="E352" s="26"/>
    </row>
    <row r="353" ht="15.75" customHeight="1">
      <c r="C353" s="26"/>
      <c r="D353" s="26"/>
      <c r="E353" s="26"/>
    </row>
    <row r="354" ht="15.75" customHeight="1">
      <c r="C354" s="26"/>
      <c r="D354" s="26"/>
      <c r="E354" s="26"/>
    </row>
    <row r="355" ht="15.75" customHeight="1">
      <c r="C355" s="26"/>
      <c r="D355" s="26"/>
      <c r="E355" s="26"/>
    </row>
    <row r="356" ht="15.75" customHeight="1">
      <c r="C356" s="26"/>
      <c r="D356" s="26"/>
      <c r="E356" s="26"/>
    </row>
    <row r="357" ht="15.75" customHeight="1">
      <c r="C357" s="26"/>
      <c r="D357" s="26"/>
      <c r="E357" s="26"/>
    </row>
    <row r="358" ht="15.75" customHeight="1">
      <c r="C358" s="26"/>
      <c r="D358" s="26"/>
      <c r="E358" s="26"/>
    </row>
    <row r="359" ht="15.75" customHeight="1">
      <c r="C359" s="26"/>
      <c r="D359" s="26"/>
      <c r="E359" s="26"/>
    </row>
    <row r="360" ht="15.75" customHeight="1">
      <c r="C360" s="26"/>
      <c r="D360" s="26"/>
      <c r="E360" s="26"/>
    </row>
    <row r="361" ht="15.75" customHeight="1">
      <c r="C361" s="26"/>
      <c r="D361" s="26"/>
      <c r="E361" s="26"/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</sheetData>
  <mergeCells count="1">
    <mergeCell ref="B3:I3"/>
  </mergeCells>
  <printOptions/>
  <pageMargins bottom="0.75" footer="0.0" header="0.0" left="0.7" right="0.7" top="0.75"/>
  <pageSetup fitToHeight="0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86"/>
    <col customWidth="1" min="2" max="2" width="10.14"/>
    <col customWidth="1" min="3" max="3" width="15.0"/>
    <col customWidth="1" min="4" max="4" width="14.86"/>
    <col customWidth="1" min="5" max="5" width="28.14"/>
    <col customWidth="1" min="6" max="7" width="11.43"/>
    <col customWidth="1" min="8" max="8" width="9.29"/>
    <col customWidth="1" min="9" max="9" width="8.86"/>
  </cols>
  <sheetData>
    <row r="1">
      <c r="A1" s="12" t="s">
        <v>0</v>
      </c>
      <c r="C1" s="26"/>
      <c r="D1" s="26"/>
      <c r="E1" s="26"/>
    </row>
    <row r="2">
      <c r="C2" s="26"/>
      <c r="D2" s="26"/>
      <c r="E2" s="26"/>
    </row>
    <row r="3" ht="13.5" customHeight="1">
      <c r="B3" s="225" t="s">
        <v>493</v>
      </c>
      <c r="C3" s="226"/>
      <c r="D3" s="226"/>
      <c r="E3" s="226"/>
      <c r="F3" s="226"/>
      <c r="G3" s="226"/>
      <c r="H3" s="226"/>
      <c r="I3" s="227"/>
    </row>
    <row r="4">
      <c r="B4" s="228" t="s">
        <v>9</v>
      </c>
      <c r="C4" s="17" t="s">
        <v>10</v>
      </c>
      <c r="D4" s="17" t="s">
        <v>12</v>
      </c>
      <c r="E4" s="17" t="s">
        <v>13</v>
      </c>
      <c r="F4" s="19" t="s">
        <v>14</v>
      </c>
      <c r="G4" s="17" t="s">
        <v>15</v>
      </c>
      <c r="H4" s="17" t="s">
        <v>16</v>
      </c>
      <c r="I4" s="229" t="s">
        <v>17</v>
      </c>
    </row>
    <row r="5">
      <c r="B5" s="230">
        <v>45175.0</v>
      </c>
      <c r="C5" s="21" t="s">
        <v>18</v>
      </c>
      <c r="D5" s="22"/>
      <c r="E5" s="22"/>
      <c r="F5" s="231"/>
      <c r="G5" s="231"/>
      <c r="H5" s="22"/>
      <c r="I5" s="118">
        <v>30000.0</v>
      </c>
    </row>
    <row r="6" hidden="1">
      <c r="B6" s="230">
        <v>45177.0</v>
      </c>
      <c r="C6" s="21"/>
      <c r="D6" s="21">
        <v>140.0</v>
      </c>
      <c r="E6" s="21" t="s">
        <v>615</v>
      </c>
      <c r="F6" s="232"/>
      <c r="G6" s="232"/>
      <c r="H6" s="232"/>
      <c r="I6" s="118">
        <f t="shared" ref="I6:I91" si="1">I5+G6-H6</f>
        <v>30000</v>
      </c>
    </row>
    <row r="7" hidden="1">
      <c r="B7" s="230">
        <v>45177.0</v>
      </c>
      <c r="C7" s="21"/>
      <c r="D7" s="21">
        <v>140.0</v>
      </c>
      <c r="E7" s="21" t="s">
        <v>616</v>
      </c>
      <c r="F7" s="232"/>
      <c r="G7" s="232"/>
      <c r="H7" s="232">
        <v>30000.0</v>
      </c>
      <c r="I7" s="118">
        <f t="shared" si="1"/>
        <v>0</v>
      </c>
    </row>
    <row r="8" hidden="1">
      <c r="B8" s="230">
        <v>45180.0</v>
      </c>
      <c r="C8" s="21" t="s">
        <v>15</v>
      </c>
      <c r="D8" s="22"/>
      <c r="E8" s="21" t="s">
        <v>617</v>
      </c>
      <c r="F8" s="232"/>
      <c r="G8" s="232">
        <v>15750.0</v>
      </c>
      <c r="H8" s="231"/>
      <c r="I8" s="118">
        <f t="shared" si="1"/>
        <v>15750</v>
      </c>
    </row>
    <row r="9" hidden="1">
      <c r="B9" s="230">
        <v>45180.0</v>
      </c>
      <c r="C9" s="21" t="s">
        <v>15</v>
      </c>
      <c r="D9" s="22"/>
      <c r="E9" s="21" t="s">
        <v>618</v>
      </c>
      <c r="F9" s="21"/>
      <c r="G9" s="21">
        <v>17618.0</v>
      </c>
      <c r="H9" s="233"/>
      <c r="I9" s="118">
        <f t="shared" si="1"/>
        <v>33368</v>
      </c>
    </row>
    <row r="10" hidden="1">
      <c r="B10" s="230">
        <v>45180.0</v>
      </c>
      <c r="C10" s="21" t="s">
        <v>15</v>
      </c>
      <c r="D10" s="22"/>
      <c r="E10" s="21" t="s">
        <v>619</v>
      </c>
      <c r="F10" s="21"/>
      <c r="G10" s="21">
        <v>11632.0</v>
      </c>
      <c r="H10" s="231"/>
      <c r="I10" s="118">
        <f t="shared" si="1"/>
        <v>45000</v>
      </c>
    </row>
    <row r="11" ht="54.75" hidden="1" customHeight="1">
      <c r="B11" s="234">
        <v>45180.0</v>
      </c>
      <c r="C11" s="44" t="s">
        <v>16</v>
      </c>
      <c r="D11" s="44">
        <v>145.0</v>
      </c>
      <c r="E11" s="44" t="s">
        <v>620</v>
      </c>
      <c r="F11" s="70"/>
      <c r="G11" s="70"/>
      <c r="H11" s="235">
        <v>45000.0</v>
      </c>
      <c r="I11" s="118">
        <f t="shared" si="1"/>
        <v>0</v>
      </c>
      <c r="J11" s="12" t="s">
        <v>621</v>
      </c>
    </row>
    <row r="12" hidden="1">
      <c r="B12" s="230">
        <v>45181.0</v>
      </c>
      <c r="C12" s="21" t="s">
        <v>15</v>
      </c>
      <c r="D12" s="21" t="s">
        <v>53</v>
      </c>
      <c r="E12" s="21" t="s">
        <v>622</v>
      </c>
      <c r="F12" s="232"/>
      <c r="G12" s="232">
        <v>19500.0</v>
      </c>
      <c r="H12" s="22"/>
      <c r="I12" s="118">
        <f t="shared" si="1"/>
        <v>19500</v>
      </c>
    </row>
    <row r="13" hidden="1">
      <c r="B13" s="230">
        <v>45181.0</v>
      </c>
      <c r="C13" s="21" t="s">
        <v>15</v>
      </c>
      <c r="D13" s="21" t="s">
        <v>53</v>
      </c>
      <c r="E13" s="21" t="s">
        <v>623</v>
      </c>
      <c r="F13" s="232"/>
      <c r="G13" s="232">
        <v>10500.0</v>
      </c>
      <c r="H13" s="22"/>
      <c r="I13" s="118">
        <f t="shared" si="1"/>
        <v>30000</v>
      </c>
    </row>
    <row r="14" hidden="1">
      <c r="B14" s="234">
        <v>45186.0</v>
      </c>
      <c r="C14" s="44" t="s">
        <v>16</v>
      </c>
      <c r="D14" s="44">
        <v>145.0</v>
      </c>
      <c r="E14" s="44" t="s">
        <v>624</v>
      </c>
      <c r="F14" s="70"/>
      <c r="G14" s="70"/>
      <c r="H14" s="235">
        <v>30000.0</v>
      </c>
      <c r="I14" s="118">
        <f t="shared" si="1"/>
        <v>0</v>
      </c>
    </row>
    <row r="15" hidden="1">
      <c r="B15" s="230">
        <v>45188.0</v>
      </c>
      <c r="C15" s="21" t="s">
        <v>15</v>
      </c>
      <c r="D15" s="21" t="s">
        <v>53</v>
      </c>
      <c r="E15" s="21" t="s">
        <v>625</v>
      </c>
      <c r="F15" s="232"/>
      <c r="G15" s="232">
        <v>3000.0</v>
      </c>
      <c r="H15" s="192"/>
      <c r="I15" s="118">
        <f t="shared" si="1"/>
        <v>3000</v>
      </c>
    </row>
    <row r="16" hidden="1">
      <c r="B16" s="230">
        <v>45191.0</v>
      </c>
      <c r="C16" s="21" t="s">
        <v>15</v>
      </c>
      <c r="D16" s="21" t="s">
        <v>53</v>
      </c>
      <c r="E16" s="21" t="s">
        <v>626</v>
      </c>
      <c r="F16" s="192"/>
      <c r="G16" s="192">
        <v>9400.0</v>
      </c>
      <c r="H16" s="232"/>
      <c r="I16" s="118">
        <f t="shared" si="1"/>
        <v>12400</v>
      </c>
    </row>
    <row r="17" hidden="1">
      <c r="B17" s="230">
        <v>45191.0</v>
      </c>
      <c r="C17" s="21" t="s">
        <v>15</v>
      </c>
      <c r="D17" s="21" t="s">
        <v>53</v>
      </c>
      <c r="E17" s="21" t="s">
        <v>627</v>
      </c>
      <c r="F17" s="232"/>
      <c r="G17" s="232">
        <v>18400.0</v>
      </c>
      <c r="H17" s="192"/>
      <c r="I17" s="118">
        <f t="shared" si="1"/>
        <v>30800</v>
      </c>
    </row>
    <row r="18" hidden="1">
      <c r="B18" s="234">
        <v>45192.0</v>
      </c>
      <c r="C18" s="44" t="s">
        <v>16</v>
      </c>
      <c r="D18" s="44">
        <v>156.0</v>
      </c>
      <c r="E18" s="44" t="s">
        <v>628</v>
      </c>
      <c r="F18" s="44"/>
      <c r="G18" s="44"/>
      <c r="H18" s="235">
        <v>30800.0</v>
      </c>
      <c r="I18" s="118">
        <f t="shared" si="1"/>
        <v>0</v>
      </c>
      <c r="J18" s="12" t="s">
        <v>61</v>
      </c>
    </row>
    <row r="19" hidden="1">
      <c r="B19" s="230">
        <v>45198.0</v>
      </c>
      <c r="C19" s="21" t="s">
        <v>15</v>
      </c>
      <c r="D19" s="21" t="s">
        <v>53</v>
      </c>
      <c r="E19" s="21" t="s">
        <v>629</v>
      </c>
      <c r="F19" s="21"/>
      <c r="G19" s="21">
        <v>18600.0</v>
      </c>
      <c r="H19" s="231"/>
      <c r="I19" s="118">
        <f t="shared" si="1"/>
        <v>18600</v>
      </c>
    </row>
    <row r="20" hidden="1">
      <c r="B20" s="230">
        <v>45198.0</v>
      </c>
      <c r="C20" s="21" t="s">
        <v>15</v>
      </c>
      <c r="D20" s="21" t="s">
        <v>53</v>
      </c>
      <c r="E20" s="21" t="s">
        <v>630</v>
      </c>
      <c r="F20" s="21"/>
      <c r="G20" s="21">
        <v>12400.0</v>
      </c>
      <c r="H20" s="233"/>
      <c r="I20" s="118">
        <f t="shared" si="1"/>
        <v>31000</v>
      </c>
    </row>
    <row r="21" hidden="1">
      <c r="B21" s="236">
        <v>45201.0</v>
      </c>
      <c r="C21" s="79" t="s">
        <v>15</v>
      </c>
      <c r="D21" s="237"/>
      <c r="E21" s="79" t="s">
        <v>631</v>
      </c>
      <c r="F21" s="79"/>
      <c r="G21" s="79">
        <v>5700.0</v>
      </c>
      <c r="H21" s="238"/>
      <c r="I21" s="118">
        <f t="shared" si="1"/>
        <v>36700</v>
      </c>
    </row>
    <row r="22" hidden="1">
      <c r="B22" s="79" t="s">
        <v>632</v>
      </c>
      <c r="C22" s="79" t="s">
        <v>15</v>
      </c>
      <c r="D22" s="79" t="s">
        <v>53</v>
      </c>
      <c r="E22" s="79" t="s">
        <v>633</v>
      </c>
      <c r="F22" s="239"/>
      <c r="G22" s="239">
        <v>9200.0</v>
      </c>
      <c r="H22" s="238"/>
      <c r="I22" s="118">
        <f t="shared" si="1"/>
        <v>45900</v>
      </c>
    </row>
    <row r="23" hidden="1">
      <c r="B23" s="236">
        <v>45201.0</v>
      </c>
      <c r="C23" s="79" t="s">
        <v>15</v>
      </c>
      <c r="D23" s="79" t="s">
        <v>53</v>
      </c>
      <c r="E23" s="79" t="s">
        <v>634</v>
      </c>
      <c r="F23" s="239"/>
      <c r="G23" s="239">
        <v>16100.0</v>
      </c>
      <c r="H23" s="238"/>
      <c r="I23" s="118">
        <f t="shared" si="1"/>
        <v>62000</v>
      </c>
    </row>
    <row r="24" ht="15.75" hidden="1" customHeight="1">
      <c r="B24" s="234">
        <v>45203.0</v>
      </c>
      <c r="C24" s="44" t="s">
        <v>16</v>
      </c>
      <c r="D24" s="44">
        <v>173.0</v>
      </c>
      <c r="E24" s="44" t="s">
        <v>635</v>
      </c>
      <c r="F24" s="235"/>
      <c r="G24" s="235"/>
      <c r="H24" s="44">
        <v>62000.0</v>
      </c>
      <c r="I24" s="118">
        <f t="shared" si="1"/>
        <v>0</v>
      </c>
      <c r="J24" s="12" t="s">
        <v>65</v>
      </c>
    </row>
    <row r="25" hidden="1">
      <c r="B25" s="230">
        <v>45218.0</v>
      </c>
      <c r="C25" s="21" t="s">
        <v>15</v>
      </c>
      <c r="D25" s="21" t="s">
        <v>53</v>
      </c>
      <c r="E25" s="21" t="s">
        <v>636</v>
      </c>
      <c r="F25" s="232"/>
      <c r="G25" s="232">
        <v>12400.0</v>
      </c>
      <c r="H25" s="233"/>
      <c r="I25" s="118">
        <f t="shared" si="1"/>
        <v>12400</v>
      </c>
    </row>
    <row r="26" hidden="1">
      <c r="B26" s="230">
        <v>45218.0</v>
      </c>
      <c r="C26" s="21" t="s">
        <v>15</v>
      </c>
      <c r="D26" s="21" t="s">
        <v>53</v>
      </c>
      <c r="E26" s="21" t="s">
        <v>637</v>
      </c>
      <c r="F26" s="232"/>
      <c r="G26" s="232">
        <v>18600.0</v>
      </c>
      <c r="H26" s="231"/>
      <c r="I26" s="118">
        <f t="shared" si="1"/>
        <v>31000</v>
      </c>
    </row>
    <row r="27" hidden="1">
      <c r="B27" s="240">
        <v>45220.0</v>
      </c>
      <c r="C27" s="21" t="s">
        <v>15</v>
      </c>
      <c r="D27" s="21" t="s">
        <v>53</v>
      </c>
      <c r="E27" s="21" t="s">
        <v>638</v>
      </c>
      <c r="F27" s="232"/>
      <c r="G27" s="232">
        <v>18000.0</v>
      </c>
      <c r="H27" s="70"/>
      <c r="I27" s="118">
        <f t="shared" si="1"/>
        <v>49000</v>
      </c>
    </row>
    <row r="28" hidden="1">
      <c r="B28" s="241">
        <v>45220.0</v>
      </c>
      <c r="C28" s="121" t="s">
        <v>16</v>
      </c>
      <c r="D28" s="121" t="s">
        <v>53</v>
      </c>
      <c r="E28" s="121" t="s">
        <v>94</v>
      </c>
      <c r="F28" s="121"/>
      <c r="G28" s="121">
        <v>27000.0</v>
      </c>
      <c r="H28" s="121"/>
      <c r="I28" s="118">
        <f t="shared" si="1"/>
        <v>76000</v>
      </c>
    </row>
    <row r="29" hidden="1">
      <c r="B29" s="234">
        <v>45224.0</v>
      </c>
      <c r="C29" s="44" t="s">
        <v>16</v>
      </c>
      <c r="D29" s="44">
        <v>197.0</v>
      </c>
      <c r="E29" s="44" t="s">
        <v>639</v>
      </c>
      <c r="F29" s="70"/>
      <c r="G29" s="70"/>
      <c r="H29" s="235">
        <v>76000.0</v>
      </c>
      <c r="I29" s="118">
        <f t="shared" si="1"/>
        <v>0</v>
      </c>
      <c r="J29" s="12" t="s">
        <v>65</v>
      </c>
    </row>
    <row r="30" hidden="1">
      <c r="B30" s="230">
        <v>45230.0</v>
      </c>
      <c r="C30" s="21" t="s">
        <v>15</v>
      </c>
      <c r="D30" s="21" t="s">
        <v>53</v>
      </c>
      <c r="E30" s="21" t="s">
        <v>640</v>
      </c>
      <c r="F30" s="21"/>
      <c r="G30" s="21">
        <v>43000.0</v>
      </c>
      <c r="H30" s="231"/>
      <c r="I30" s="118">
        <f t="shared" si="1"/>
        <v>43000</v>
      </c>
      <c r="J30" s="12" t="s">
        <v>98</v>
      </c>
    </row>
    <row r="31" hidden="1">
      <c r="B31" s="230">
        <v>45234.0</v>
      </c>
      <c r="C31" s="21" t="s">
        <v>15</v>
      </c>
      <c r="D31" s="21" t="s">
        <v>53</v>
      </c>
      <c r="E31" s="21" t="s">
        <v>641</v>
      </c>
      <c r="F31" s="21"/>
      <c r="G31" s="21">
        <v>26000.0</v>
      </c>
      <c r="H31" s="231"/>
      <c r="I31" s="118">
        <f t="shared" si="1"/>
        <v>69000</v>
      </c>
    </row>
    <row r="32" hidden="1">
      <c r="B32" s="230">
        <v>45234.0</v>
      </c>
      <c r="C32" s="21" t="s">
        <v>15</v>
      </c>
      <c r="D32" s="21" t="s">
        <v>53</v>
      </c>
      <c r="E32" s="21" t="s">
        <v>642</v>
      </c>
      <c r="F32" s="21"/>
      <c r="G32" s="21">
        <v>36000.0</v>
      </c>
      <c r="H32" s="231"/>
      <c r="I32" s="118">
        <f t="shared" si="1"/>
        <v>105000</v>
      </c>
    </row>
    <row r="33" hidden="1">
      <c r="B33" s="234">
        <v>45234.0</v>
      </c>
      <c r="C33" s="44" t="s">
        <v>16</v>
      </c>
      <c r="D33" s="44">
        <v>1.0</v>
      </c>
      <c r="E33" s="44" t="s">
        <v>643</v>
      </c>
      <c r="F33" s="233"/>
      <c r="G33" s="233"/>
      <c r="H33" s="44">
        <v>43000.0</v>
      </c>
      <c r="I33" s="118">
        <f t="shared" si="1"/>
        <v>62000</v>
      </c>
      <c r="J33" s="12" t="s">
        <v>98</v>
      </c>
    </row>
    <row r="34" hidden="1">
      <c r="B34" s="234">
        <v>45234.0</v>
      </c>
      <c r="C34" s="44" t="s">
        <v>16</v>
      </c>
      <c r="D34" s="44">
        <v>1.0</v>
      </c>
      <c r="E34" s="44" t="s">
        <v>644</v>
      </c>
      <c r="F34" s="233"/>
      <c r="G34" s="233"/>
      <c r="H34" s="44">
        <v>31000.0</v>
      </c>
      <c r="I34" s="118">
        <f t="shared" si="1"/>
        <v>31000</v>
      </c>
      <c r="J34" s="12" t="s">
        <v>101</v>
      </c>
    </row>
    <row r="35" hidden="1">
      <c r="B35" s="234">
        <v>45234.0</v>
      </c>
      <c r="C35" s="44" t="s">
        <v>16</v>
      </c>
      <c r="D35" s="44">
        <v>14.0</v>
      </c>
      <c r="E35" s="44" t="s">
        <v>645</v>
      </c>
      <c r="F35" s="191"/>
      <c r="G35" s="191"/>
      <c r="H35" s="235">
        <v>31000.0</v>
      </c>
      <c r="I35" s="118">
        <f t="shared" si="1"/>
        <v>0</v>
      </c>
      <c r="J35" s="12" t="s">
        <v>101</v>
      </c>
    </row>
    <row r="36" hidden="1">
      <c r="B36" s="230">
        <v>45262.0</v>
      </c>
      <c r="C36" s="21" t="s">
        <v>15</v>
      </c>
      <c r="D36" s="21" t="s">
        <v>53</v>
      </c>
      <c r="E36" s="21" t="s">
        <v>646</v>
      </c>
      <c r="F36" s="21"/>
      <c r="G36" s="21">
        <v>22500.0</v>
      </c>
      <c r="H36" s="231"/>
      <c r="I36" s="118">
        <f t="shared" si="1"/>
        <v>22500</v>
      </c>
    </row>
    <row r="37" hidden="1">
      <c r="B37" s="230">
        <v>45262.0</v>
      </c>
      <c r="C37" s="21" t="s">
        <v>15</v>
      </c>
      <c r="D37" s="21" t="s">
        <v>53</v>
      </c>
      <c r="E37" s="21" t="s">
        <v>647</v>
      </c>
      <c r="F37" s="21"/>
      <c r="G37" s="21">
        <v>52500.0</v>
      </c>
      <c r="H37" s="231"/>
      <c r="I37" s="118">
        <f t="shared" si="1"/>
        <v>75000</v>
      </c>
    </row>
    <row r="38" ht="15.75" hidden="1" customHeight="1">
      <c r="B38" s="234">
        <v>45266.0</v>
      </c>
      <c r="C38" s="44" t="s">
        <v>16</v>
      </c>
      <c r="D38" s="44">
        <v>58.0</v>
      </c>
      <c r="E38" s="44" t="s">
        <v>648</v>
      </c>
      <c r="F38" s="191"/>
      <c r="G38" s="191"/>
      <c r="H38" s="235">
        <v>75000.0</v>
      </c>
      <c r="I38" s="118">
        <f t="shared" si="1"/>
        <v>0</v>
      </c>
      <c r="J38" s="12" t="s">
        <v>123</v>
      </c>
    </row>
    <row r="39" hidden="1">
      <c r="B39" s="230">
        <v>45278.0</v>
      </c>
      <c r="C39" s="21" t="s">
        <v>15</v>
      </c>
      <c r="D39" s="21" t="s">
        <v>53</v>
      </c>
      <c r="E39" s="21" t="s">
        <v>649</v>
      </c>
      <c r="F39" s="232"/>
      <c r="G39" s="232">
        <v>9000.0</v>
      </c>
      <c r="H39" s="22"/>
      <c r="I39" s="118">
        <f t="shared" si="1"/>
        <v>9000</v>
      </c>
    </row>
    <row r="40" hidden="1">
      <c r="B40" s="230">
        <v>45278.0</v>
      </c>
      <c r="C40" s="21" t="s">
        <v>15</v>
      </c>
      <c r="D40" s="21" t="s">
        <v>53</v>
      </c>
      <c r="E40" s="21" t="s">
        <v>650</v>
      </c>
      <c r="F40" s="232"/>
      <c r="G40" s="232">
        <v>21000.0</v>
      </c>
      <c r="H40" s="231"/>
      <c r="I40" s="118">
        <f t="shared" si="1"/>
        <v>30000</v>
      </c>
    </row>
    <row r="41" hidden="1">
      <c r="B41" s="234">
        <v>45316.0</v>
      </c>
      <c r="C41" s="44" t="s">
        <v>16</v>
      </c>
      <c r="D41" s="44">
        <v>125.0</v>
      </c>
      <c r="E41" s="44" t="s">
        <v>651</v>
      </c>
      <c r="F41" s="70"/>
      <c r="G41" s="70"/>
      <c r="H41" s="235">
        <v>30000.0</v>
      </c>
      <c r="I41" s="118">
        <f t="shared" si="1"/>
        <v>0</v>
      </c>
    </row>
    <row r="42" ht="15.75" hidden="1" customHeight="1">
      <c r="B42" s="230">
        <v>45320.0</v>
      </c>
      <c r="C42" s="21" t="s">
        <v>15</v>
      </c>
      <c r="D42" s="21" t="s">
        <v>53</v>
      </c>
      <c r="E42" s="21" t="s">
        <v>652</v>
      </c>
      <c r="F42" s="232"/>
      <c r="G42" s="232">
        <v>25000.0</v>
      </c>
      <c r="H42" s="22"/>
      <c r="I42" s="118">
        <f t="shared" si="1"/>
        <v>25000</v>
      </c>
    </row>
    <row r="43" ht="15.75" hidden="1" customHeight="1">
      <c r="B43" s="230">
        <v>45320.0</v>
      </c>
      <c r="C43" s="21" t="s">
        <v>15</v>
      </c>
      <c r="D43" s="21" t="s">
        <v>53</v>
      </c>
      <c r="E43" s="21" t="s">
        <v>653</v>
      </c>
      <c r="F43" s="232"/>
      <c r="G43" s="232">
        <v>25000.0</v>
      </c>
      <c r="H43" s="22"/>
      <c r="I43" s="118">
        <f t="shared" si="1"/>
        <v>50000</v>
      </c>
    </row>
    <row r="44" hidden="1">
      <c r="B44" s="234">
        <v>45322.0</v>
      </c>
      <c r="C44" s="44" t="s">
        <v>16</v>
      </c>
      <c r="D44" s="44">
        <v>138.0</v>
      </c>
      <c r="E44" s="44" t="s">
        <v>654</v>
      </c>
      <c r="F44" s="233"/>
      <c r="G44" s="233"/>
      <c r="H44" s="44">
        <v>43000.0</v>
      </c>
      <c r="I44" s="118">
        <f t="shared" si="1"/>
        <v>7000</v>
      </c>
      <c r="J44" s="12" t="s">
        <v>71</v>
      </c>
    </row>
    <row r="45" hidden="1">
      <c r="B45" s="230">
        <v>45322.0</v>
      </c>
      <c r="C45" s="21" t="s">
        <v>15</v>
      </c>
      <c r="D45" s="21" t="s">
        <v>53</v>
      </c>
      <c r="E45" s="21" t="s">
        <v>652</v>
      </c>
      <c r="F45" s="21"/>
      <c r="G45" s="21">
        <v>25000.0</v>
      </c>
      <c r="H45" s="231"/>
      <c r="I45" s="118">
        <f t="shared" si="1"/>
        <v>32000</v>
      </c>
    </row>
    <row r="46" hidden="1">
      <c r="B46" s="230">
        <v>45322.0</v>
      </c>
      <c r="C46" s="21" t="s">
        <v>15</v>
      </c>
      <c r="D46" s="21" t="s">
        <v>53</v>
      </c>
      <c r="E46" s="21" t="s">
        <v>653</v>
      </c>
      <c r="F46" s="242"/>
      <c r="G46" s="242">
        <v>25000.0</v>
      </c>
      <c r="H46" s="231"/>
      <c r="I46" s="118">
        <f t="shared" si="1"/>
        <v>57000</v>
      </c>
    </row>
    <row r="47">
      <c r="B47" s="234">
        <v>45323.0</v>
      </c>
      <c r="C47" s="44" t="s">
        <v>16</v>
      </c>
      <c r="D47" s="44">
        <v>138.0</v>
      </c>
      <c r="E47" s="44" t="s">
        <v>655</v>
      </c>
      <c r="F47" s="233"/>
      <c r="G47" s="233"/>
      <c r="H47" s="235">
        <v>41000.0</v>
      </c>
      <c r="I47" s="118">
        <f t="shared" si="1"/>
        <v>16000</v>
      </c>
      <c r="J47" s="12" t="s">
        <v>71</v>
      </c>
    </row>
    <row r="48">
      <c r="B48" s="230">
        <v>45329.0</v>
      </c>
      <c r="C48" s="21" t="s">
        <v>15</v>
      </c>
      <c r="D48" s="21" t="s">
        <v>53</v>
      </c>
      <c r="E48" s="21" t="s">
        <v>656</v>
      </c>
      <c r="F48" s="232"/>
      <c r="G48" s="232">
        <v>17500.0</v>
      </c>
      <c r="H48" s="231"/>
      <c r="I48" s="118">
        <f t="shared" si="1"/>
        <v>33500</v>
      </c>
    </row>
    <row r="49">
      <c r="B49" s="230">
        <v>45329.0</v>
      </c>
      <c r="C49" s="21" t="s">
        <v>15</v>
      </c>
      <c r="D49" s="21" t="s">
        <v>53</v>
      </c>
      <c r="E49" s="21" t="s">
        <v>657</v>
      </c>
      <c r="F49" s="232"/>
      <c r="G49" s="232">
        <v>17500.0</v>
      </c>
      <c r="H49" s="231"/>
      <c r="I49" s="118">
        <f t="shared" si="1"/>
        <v>51000</v>
      </c>
    </row>
    <row r="50">
      <c r="B50" s="230">
        <v>45329.0</v>
      </c>
      <c r="C50" s="21" t="s">
        <v>15</v>
      </c>
      <c r="D50" s="21" t="s">
        <v>53</v>
      </c>
      <c r="E50" s="21" t="s">
        <v>658</v>
      </c>
      <c r="F50" s="232"/>
      <c r="G50" s="232">
        <v>2000.0</v>
      </c>
      <c r="H50" s="231"/>
      <c r="I50" s="118">
        <f t="shared" si="1"/>
        <v>53000</v>
      </c>
    </row>
    <row r="51" ht="15.75" customHeight="1">
      <c r="B51" s="230">
        <v>45342.0</v>
      </c>
      <c r="C51" s="21" t="s">
        <v>15</v>
      </c>
      <c r="D51" s="21" t="s">
        <v>53</v>
      </c>
      <c r="E51" s="21" t="s">
        <v>659</v>
      </c>
      <c r="F51" s="232"/>
      <c r="G51" s="232">
        <v>25000.0</v>
      </c>
      <c r="H51" s="231"/>
      <c r="I51" s="118">
        <f t="shared" si="1"/>
        <v>78000</v>
      </c>
    </row>
    <row r="52" ht="15.75" customHeight="1">
      <c r="B52" s="230">
        <v>45342.0</v>
      </c>
      <c r="C52" s="21" t="s">
        <v>15</v>
      </c>
      <c r="D52" s="21" t="s">
        <v>53</v>
      </c>
      <c r="E52" s="21" t="s">
        <v>660</v>
      </c>
      <c r="F52" s="232"/>
      <c r="G52" s="232">
        <v>25000.0</v>
      </c>
      <c r="H52" s="231"/>
      <c r="I52" s="118">
        <f t="shared" si="1"/>
        <v>103000</v>
      </c>
    </row>
    <row r="53">
      <c r="B53" s="234">
        <v>45347.0</v>
      </c>
      <c r="C53" s="44" t="s">
        <v>16</v>
      </c>
      <c r="D53" s="44">
        <v>166.0</v>
      </c>
      <c r="E53" s="44" t="s">
        <v>661</v>
      </c>
      <c r="F53" s="191"/>
      <c r="G53" s="191"/>
      <c r="H53" s="235">
        <v>88000.0</v>
      </c>
      <c r="I53" s="118">
        <f t="shared" si="1"/>
        <v>15000</v>
      </c>
      <c r="J53" s="12" t="s">
        <v>662</v>
      </c>
    </row>
    <row r="54">
      <c r="B54" s="234">
        <v>45399.0</v>
      </c>
      <c r="C54" s="44" t="s">
        <v>16</v>
      </c>
      <c r="D54" s="44" t="s">
        <v>53</v>
      </c>
      <c r="E54" s="44" t="s">
        <v>663</v>
      </c>
      <c r="F54" s="233"/>
      <c r="G54" s="233"/>
      <c r="H54" s="235">
        <v>15000.0</v>
      </c>
      <c r="I54" s="118">
        <f t="shared" si="1"/>
        <v>0</v>
      </c>
      <c r="J54" s="12" t="s">
        <v>664</v>
      </c>
    </row>
    <row r="55">
      <c r="B55" s="230">
        <v>45420.0</v>
      </c>
      <c r="C55" s="21" t="s">
        <v>15</v>
      </c>
      <c r="D55" s="21" t="s">
        <v>53</v>
      </c>
      <c r="E55" s="21" t="s">
        <v>665</v>
      </c>
      <c r="F55" s="232"/>
      <c r="G55" s="232">
        <v>20000.0</v>
      </c>
      <c r="H55" s="231"/>
      <c r="I55" s="118">
        <f t="shared" si="1"/>
        <v>20000</v>
      </c>
    </row>
    <row r="56">
      <c r="B56" s="230">
        <v>45420.0</v>
      </c>
      <c r="C56" s="21" t="s">
        <v>15</v>
      </c>
      <c r="D56" s="21" t="s">
        <v>53</v>
      </c>
      <c r="E56" s="21" t="s">
        <v>574</v>
      </c>
      <c r="F56" s="232"/>
      <c r="G56" s="232">
        <v>30000.0</v>
      </c>
      <c r="H56" s="231"/>
      <c r="I56" s="118">
        <f t="shared" si="1"/>
        <v>50000</v>
      </c>
    </row>
    <row r="57">
      <c r="B57" s="234">
        <v>45421.0</v>
      </c>
      <c r="C57" s="44" t="s">
        <v>16</v>
      </c>
      <c r="D57" s="44">
        <v>238.0</v>
      </c>
      <c r="E57" s="44" t="s">
        <v>666</v>
      </c>
      <c r="F57" s="233"/>
      <c r="G57" s="233"/>
      <c r="H57" s="235">
        <v>45000.0</v>
      </c>
      <c r="I57" s="118">
        <f t="shared" si="1"/>
        <v>5000</v>
      </c>
      <c r="J57" s="12" t="s">
        <v>201</v>
      </c>
    </row>
    <row r="58">
      <c r="B58" s="234">
        <v>45442.0</v>
      </c>
      <c r="C58" s="44" t="s">
        <v>16</v>
      </c>
      <c r="D58" s="44" t="s">
        <v>53</v>
      </c>
      <c r="E58" s="44" t="s">
        <v>667</v>
      </c>
      <c r="F58" s="233"/>
      <c r="G58" s="233"/>
      <c r="H58" s="235">
        <v>5000.0</v>
      </c>
      <c r="I58" s="118">
        <f t="shared" si="1"/>
        <v>0</v>
      </c>
    </row>
    <row r="59" ht="15.75" customHeight="1">
      <c r="B59" s="230">
        <v>45552.0</v>
      </c>
      <c r="C59" s="21" t="s">
        <v>668</v>
      </c>
      <c r="D59" s="21" t="s">
        <v>53</v>
      </c>
      <c r="E59" s="21" t="s">
        <v>669</v>
      </c>
      <c r="F59" s="232"/>
      <c r="G59" s="232">
        <v>5000.0</v>
      </c>
      <c r="H59" s="231"/>
      <c r="I59" s="118">
        <f t="shared" si="1"/>
        <v>5000</v>
      </c>
    </row>
    <row r="60" ht="24.75" customHeight="1">
      <c r="B60" s="243">
        <v>45570.0</v>
      </c>
      <c r="C60" s="200" t="s">
        <v>16</v>
      </c>
      <c r="D60" s="200"/>
      <c r="E60" s="200" t="s">
        <v>670</v>
      </c>
      <c r="F60" s="244"/>
      <c r="G60" s="244"/>
      <c r="H60" s="244">
        <v>5000.0</v>
      </c>
      <c r="I60" s="131">
        <f t="shared" si="1"/>
        <v>0</v>
      </c>
    </row>
    <row r="61" ht="27.75" customHeight="1">
      <c r="B61" s="230">
        <v>45579.0</v>
      </c>
      <c r="C61" s="21" t="s">
        <v>15</v>
      </c>
      <c r="D61" s="21"/>
      <c r="E61" s="21" t="s">
        <v>671</v>
      </c>
      <c r="F61" s="232"/>
      <c r="G61" s="232">
        <v>10200.0</v>
      </c>
      <c r="H61" s="231"/>
      <c r="I61" s="118">
        <f t="shared" si="1"/>
        <v>10200</v>
      </c>
      <c r="J61" s="12" t="s">
        <v>361</v>
      </c>
    </row>
    <row r="62" ht="29.25" customHeight="1">
      <c r="B62" s="234">
        <v>45591.0</v>
      </c>
      <c r="C62" s="44" t="s">
        <v>16</v>
      </c>
      <c r="D62" s="44">
        <v>394.0</v>
      </c>
      <c r="E62" s="44" t="s">
        <v>672</v>
      </c>
      <c r="F62" s="235"/>
      <c r="G62" s="235"/>
      <c r="H62" s="235">
        <v>10200.0</v>
      </c>
      <c r="I62" s="118">
        <f t="shared" si="1"/>
        <v>0</v>
      </c>
    </row>
    <row r="63" ht="26.25" customHeight="1">
      <c r="B63" s="230">
        <v>45593.0</v>
      </c>
      <c r="C63" s="21" t="s">
        <v>15</v>
      </c>
      <c r="D63" s="21"/>
      <c r="E63" s="21" t="s">
        <v>671</v>
      </c>
      <c r="F63" s="232"/>
      <c r="G63" s="232">
        <v>13600.0</v>
      </c>
      <c r="H63" s="231"/>
      <c r="I63" s="118">
        <f t="shared" si="1"/>
        <v>13600</v>
      </c>
      <c r="J63" s="12" t="s">
        <v>388</v>
      </c>
    </row>
    <row r="64" ht="27.75" customHeight="1">
      <c r="B64" s="234">
        <v>45604.0</v>
      </c>
      <c r="C64" s="44" t="s">
        <v>16</v>
      </c>
      <c r="D64" s="44">
        <v>402.0</v>
      </c>
      <c r="E64" s="44" t="s">
        <v>673</v>
      </c>
      <c r="F64" s="235"/>
      <c r="G64" s="235"/>
      <c r="H64" s="235">
        <v>13600.0</v>
      </c>
      <c r="I64" s="118">
        <f t="shared" si="1"/>
        <v>0</v>
      </c>
      <c r="J64" s="12" t="s">
        <v>379</v>
      </c>
    </row>
    <row r="65" ht="27.75" customHeight="1">
      <c r="B65" s="230">
        <v>45642.0</v>
      </c>
      <c r="C65" s="21" t="s">
        <v>15</v>
      </c>
      <c r="D65" s="245" t="s">
        <v>674</v>
      </c>
      <c r="E65" s="21" t="s">
        <v>675</v>
      </c>
      <c r="F65" s="232"/>
      <c r="G65" s="232">
        <v>6400.0</v>
      </c>
      <c r="H65" s="231"/>
      <c r="I65" s="118">
        <f t="shared" si="1"/>
        <v>6400</v>
      </c>
    </row>
    <row r="66" ht="27.0" customHeight="1">
      <c r="B66" s="246">
        <v>45645.0</v>
      </c>
      <c r="C66" s="209" t="s">
        <v>16</v>
      </c>
      <c r="D66" s="209"/>
      <c r="E66" s="209" t="s">
        <v>676</v>
      </c>
      <c r="F66" s="247">
        <v>1469.0</v>
      </c>
      <c r="G66" s="247"/>
      <c r="H66" s="247">
        <v>7500.0</v>
      </c>
      <c r="I66" s="118">
        <f t="shared" si="1"/>
        <v>-1100</v>
      </c>
    </row>
    <row r="67" ht="15.75" customHeight="1">
      <c r="B67" s="230">
        <v>45652.0</v>
      </c>
      <c r="C67" s="21" t="s">
        <v>15</v>
      </c>
      <c r="D67" s="21"/>
      <c r="E67" s="21" t="s">
        <v>625</v>
      </c>
      <c r="F67" s="232"/>
      <c r="G67" s="248">
        <v>4000.0</v>
      </c>
      <c r="H67" s="231"/>
      <c r="I67" s="118">
        <f t="shared" si="1"/>
        <v>2900</v>
      </c>
    </row>
    <row r="68" ht="15.75" customHeight="1">
      <c r="B68" s="230">
        <v>45668.0</v>
      </c>
      <c r="C68" s="21" t="s">
        <v>15</v>
      </c>
      <c r="D68" s="21"/>
      <c r="E68" s="21" t="s">
        <v>677</v>
      </c>
      <c r="F68" s="232"/>
      <c r="G68" s="248">
        <v>9000.0</v>
      </c>
      <c r="H68" s="231"/>
      <c r="I68" s="118">
        <f t="shared" si="1"/>
        <v>11900</v>
      </c>
    </row>
    <row r="69" ht="15.75" customHeight="1">
      <c r="B69" s="246">
        <v>45677.0</v>
      </c>
      <c r="C69" s="209" t="s">
        <v>16</v>
      </c>
      <c r="D69" s="209"/>
      <c r="E69" s="209" t="s">
        <v>678</v>
      </c>
      <c r="F69" s="247">
        <v>1485.0</v>
      </c>
      <c r="G69" s="247"/>
      <c r="H69" s="247">
        <v>9000.0</v>
      </c>
      <c r="I69" s="118">
        <f t="shared" si="1"/>
        <v>2900</v>
      </c>
    </row>
    <row r="70" ht="15.75" customHeight="1">
      <c r="B70" s="230">
        <v>45677.0</v>
      </c>
      <c r="C70" s="21"/>
      <c r="D70" s="21"/>
      <c r="E70" s="21" t="s">
        <v>474</v>
      </c>
      <c r="F70" s="232"/>
      <c r="G70" s="232"/>
      <c r="H70" s="232">
        <v>2900.0</v>
      </c>
      <c r="I70" s="118">
        <f t="shared" si="1"/>
        <v>0</v>
      </c>
    </row>
    <row r="71" ht="15.75" customHeight="1">
      <c r="B71" s="249">
        <v>45686.0</v>
      </c>
      <c r="C71" s="250" t="s">
        <v>15</v>
      </c>
      <c r="D71" s="251"/>
      <c r="E71" s="250" t="s">
        <v>677</v>
      </c>
      <c r="F71" s="252"/>
      <c r="G71" s="252">
        <v>5000.0</v>
      </c>
      <c r="H71" s="251"/>
      <c r="I71" s="253">
        <f t="shared" si="1"/>
        <v>5000</v>
      </c>
      <c r="J71" s="12" t="s">
        <v>679</v>
      </c>
    </row>
    <row r="72" ht="15.75" customHeight="1">
      <c r="B72" s="254">
        <v>45694.0</v>
      </c>
      <c r="C72" s="255" t="s">
        <v>16</v>
      </c>
      <c r="D72" s="251"/>
      <c r="E72" s="255" t="s">
        <v>678</v>
      </c>
      <c r="F72" s="256">
        <v>1511.0</v>
      </c>
      <c r="G72" s="251"/>
      <c r="H72" s="257">
        <v>5000.0</v>
      </c>
      <c r="I72" s="253">
        <f t="shared" si="1"/>
        <v>0</v>
      </c>
    </row>
    <row r="73" ht="32.25" customHeight="1">
      <c r="B73" s="258">
        <v>45710.0</v>
      </c>
      <c r="C73" s="259" t="s">
        <v>15</v>
      </c>
      <c r="D73" s="260"/>
      <c r="E73" s="259" t="s">
        <v>680</v>
      </c>
      <c r="F73" s="261"/>
      <c r="G73" s="262">
        <v>40000.0</v>
      </c>
      <c r="H73" s="260"/>
      <c r="I73" s="118">
        <f t="shared" si="1"/>
        <v>40000</v>
      </c>
    </row>
    <row r="74" ht="32.25" customHeight="1">
      <c r="A74" s="263"/>
      <c r="B74" s="264">
        <v>45710.0</v>
      </c>
      <c r="C74" s="265" t="s">
        <v>16</v>
      </c>
      <c r="D74" s="266"/>
      <c r="E74" s="267" t="s">
        <v>681</v>
      </c>
      <c r="F74" s="268">
        <v>1517.0</v>
      </c>
      <c r="G74" s="266"/>
      <c r="H74" s="269">
        <v>40000.0</v>
      </c>
      <c r="I74" s="178">
        <f t="shared" si="1"/>
        <v>0</v>
      </c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</row>
    <row r="75" ht="29.25" customHeight="1">
      <c r="B75" s="270">
        <v>45710.0</v>
      </c>
      <c r="C75" s="259" t="s">
        <v>15</v>
      </c>
      <c r="D75" s="260"/>
      <c r="E75" s="271" t="s">
        <v>682</v>
      </c>
      <c r="F75" s="261">
        <v>1535.0</v>
      </c>
      <c r="G75" s="262">
        <v>5000.0</v>
      </c>
      <c r="H75" s="260"/>
      <c r="I75" s="118">
        <f t="shared" si="1"/>
        <v>5000</v>
      </c>
    </row>
    <row r="76" ht="29.25" customHeight="1">
      <c r="B76" s="270">
        <v>45714.0</v>
      </c>
      <c r="C76" s="259" t="s">
        <v>15</v>
      </c>
      <c r="D76" s="260"/>
      <c r="E76" s="271" t="s">
        <v>683</v>
      </c>
      <c r="F76" s="261">
        <v>1535.0</v>
      </c>
      <c r="G76" s="261">
        <v>7000.0</v>
      </c>
      <c r="H76" s="260"/>
      <c r="I76" s="118">
        <f t="shared" si="1"/>
        <v>12000</v>
      </c>
    </row>
    <row r="77" ht="15.75" customHeight="1">
      <c r="B77" s="270">
        <v>45714.0</v>
      </c>
      <c r="C77" s="259" t="s">
        <v>15</v>
      </c>
      <c r="D77" s="260"/>
      <c r="E77" s="271" t="s">
        <v>684</v>
      </c>
      <c r="F77" s="261">
        <v>1535.0</v>
      </c>
      <c r="G77" s="261">
        <v>28000.0</v>
      </c>
      <c r="H77" s="260"/>
      <c r="I77" s="118">
        <f t="shared" si="1"/>
        <v>40000</v>
      </c>
    </row>
    <row r="78" ht="15.75" customHeight="1">
      <c r="B78" s="272">
        <v>45721.0</v>
      </c>
      <c r="C78" s="265" t="s">
        <v>16</v>
      </c>
      <c r="D78" s="266"/>
      <c r="E78" s="267" t="s">
        <v>681</v>
      </c>
      <c r="F78" s="268">
        <v>1535.0</v>
      </c>
      <c r="G78" s="266"/>
      <c r="H78" s="269">
        <v>40000.0</v>
      </c>
      <c r="I78" s="118">
        <f t="shared" si="1"/>
        <v>0</v>
      </c>
    </row>
    <row r="79" ht="15.75" customHeight="1">
      <c r="B79" s="270">
        <v>45724.0</v>
      </c>
      <c r="C79" s="259" t="s">
        <v>15</v>
      </c>
      <c r="D79" s="260"/>
      <c r="E79" s="271" t="s">
        <v>685</v>
      </c>
      <c r="F79" s="261">
        <v>1535.0</v>
      </c>
      <c r="G79" s="261">
        <v>4500.0</v>
      </c>
      <c r="H79" s="231"/>
      <c r="I79" s="118">
        <f t="shared" si="1"/>
        <v>4500</v>
      </c>
    </row>
    <row r="80" ht="15.75" customHeight="1">
      <c r="B80" s="230">
        <v>45750.0</v>
      </c>
      <c r="C80" s="21" t="s">
        <v>593</v>
      </c>
      <c r="D80" s="21"/>
      <c r="E80" s="21" t="s">
        <v>474</v>
      </c>
      <c r="F80" s="232"/>
      <c r="G80" s="232">
        <v>26400.0</v>
      </c>
      <c r="H80" s="231"/>
      <c r="I80" s="118">
        <f t="shared" si="1"/>
        <v>30900</v>
      </c>
    </row>
    <row r="81" ht="15.75" customHeight="1">
      <c r="B81" s="230"/>
      <c r="C81" s="21"/>
      <c r="D81" s="21"/>
      <c r="E81" s="21"/>
      <c r="F81" s="232"/>
      <c r="G81" s="232"/>
      <c r="H81" s="231"/>
      <c r="I81" s="118">
        <f t="shared" si="1"/>
        <v>30900</v>
      </c>
    </row>
    <row r="82" ht="15.75" customHeight="1">
      <c r="B82" s="230"/>
      <c r="C82" s="21"/>
      <c r="D82" s="21"/>
      <c r="E82" s="21"/>
      <c r="F82" s="232"/>
      <c r="G82" s="232"/>
      <c r="H82" s="231"/>
      <c r="I82" s="118">
        <f t="shared" si="1"/>
        <v>30900</v>
      </c>
    </row>
    <row r="83" ht="15.75" customHeight="1">
      <c r="B83" s="230"/>
      <c r="C83" s="21"/>
      <c r="D83" s="21"/>
      <c r="E83" s="21"/>
      <c r="F83" s="232"/>
      <c r="G83" s="232"/>
      <c r="H83" s="231"/>
      <c r="I83" s="118">
        <f t="shared" si="1"/>
        <v>30900</v>
      </c>
    </row>
    <row r="84" ht="15.75" customHeight="1">
      <c r="B84" s="230"/>
      <c r="C84" s="21"/>
      <c r="D84" s="21"/>
      <c r="E84" s="21"/>
      <c r="F84" s="232"/>
      <c r="G84" s="232"/>
      <c r="H84" s="231"/>
      <c r="I84" s="118">
        <f t="shared" si="1"/>
        <v>30900</v>
      </c>
    </row>
    <row r="85" ht="15.75" customHeight="1">
      <c r="B85" s="230"/>
      <c r="C85" s="21"/>
      <c r="D85" s="21"/>
      <c r="E85" s="21"/>
      <c r="F85" s="232"/>
      <c r="G85" s="232"/>
      <c r="H85" s="231"/>
      <c r="I85" s="118">
        <f t="shared" si="1"/>
        <v>30900</v>
      </c>
    </row>
    <row r="86" ht="15.75" customHeight="1">
      <c r="B86" s="230"/>
      <c r="C86" s="21"/>
      <c r="D86" s="21"/>
      <c r="E86" s="21"/>
      <c r="F86" s="232"/>
      <c r="G86" s="232"/>
      <c r="H86" s="231"/>
      <c r="I86" s="118">
        <f t="shared" si="1"/>
        <v>30900</v>
      </c>
    </row>
    <row r="87" ht="15.75" customHeight="1">
      <c r="B87" s="230"/>
      <c r="C87" s="21"/>
      <c r="D87" s="21"/>
      <c r="E87" s="21"/>
      <c r="F87" s="232"/>
      <c r="G87" s="232"/>
      <c r="H87" s="231"/>
      <c r="I87" s="118">
        <f t="shared" si="1"/>
        <v>30900</v>
      </c>
    </row>
    <row r="88" ht="15.75" customHeight="1">
      <c r="B88" s="230"/>
      <c r="C88" s="21"/>
      <c r="D88" s="21"/>
      <c r="E88" s="21"/>
      <c r="F88" s="232"/>
      <c r="G88" s="232"/>
      <c r="H88" s="231"/>
      <c r="I88" s="118">
        <f t="shared" si="1"/>
        <v>30900</v>
      </c>
    </row>
    <row r="89" ht="15.75" customHeight="1">
      <c r="B89" s="230"/>
      <c r="C89" s="21"/>
      <c r="D89" s="21"/>
      <c r="E89" s="21"/>
      <c r="F89" s="232"/>
      <c r="G89" s="232"/>
      <c r="H89" s="231"/>
      <c r="I89" s="118">
        <f t="shared" si="1"/>
        <v>30900</v>
      </c>
    </row>
    <row r="90" ht="15.75" customHeight="1">
      <c r="B90" s="230"/>
      <c r="C90" s="21"/>
      <c r="D90" s="21"/>
      <c r="E90" s="21"/>
      <c r="F90" s="232"/>
      <c r="G90" s="232"/>
      <c r="H90" s="231"/>
      <c r="I90" s="118">
        <f t="shared" si="1"/>
        <v>30900</v>
      </c>
    </row>
    <row r="91" ht="15.75" customHeight="1">
      <c r="B91" s="230"/>
      <c r="C91" s="21"/>
      <c r="D91" s="21"/>
      <c r="E91" s="21"/>
      <c r="F91" s="232"/>
      <c r="G91" s="232"/>
      <c r="H91" s="231"/>
      <c r="I91" s="118">
        <f t="shared" si="1"/>
        <v>30900</v>
      </c>
    </row>
    <row r="92" ht="15.75" customHeight="1">
      <c r="B92" s="28"/>
      <c r="C92" s="22"/>
      <c r="D92" s="22"/>
      <c r="E92" s="22"/>
      <c r="F92" s="71"/>
      <c r="G92" s="71"/>
      <c r="H92" s="71"/>
      <c r="I92" s="118"/>
    </row>
    <row r="93" ht="15.75" customHeight="1">
      <c r="C93" s="26"/>
      <c r="D93" s="26"/>
      <c r="E93" s="26"/>
    </row>
    <row r="94" ht="15.75" customHeight="1">
      <c r="C94" s="26"/>
      <c r="D94" s="26"/>
      <c r="E94" s="26"/>
    </row>
    <row r="95" ht="15.75" customHeight="1">
      <c r="C95" s="26"/>
      <c r="D95" s="26"/>
      <c r="E95" s="26"/>
    </row>
    <row r="96" ht="15.75" customHeight="1">
      <c r="C96" s="26"/>
      <c r="D96" s="26"/>
      <c r="E96" s="26"/>
    </row>
    <row r="97" ht="15.75" customHeight="1">
      <c r="C97" s="26"/>
      <c r="D97" s="26"/>
      <c r="E97" s="26"/>
    </row>
    <row r="98" ht="15.75" customHeight="1">
      <c r="C98" s="26"/>
      <c r="D98" s="26"/>
      <c r="E98" s="26"/>
    </row>
    <row r="99" ht="15.75" customHeight="1">
      <c r="C99" s="26"/>
      <c r="D99" s="26"/>
      <c r="E99" s="26"/>
    </row>
    <row r="100" ht="15.75" customHeight="1">
      <c r="C100" s="26"/>
      <c r="D100" s="26"/>
      <c r="E100" s="26"/>
    </row>
    <row r="101" ht="15.75" customHeight="1">
      <c r="C101" s="26"/>
      <c r="D101" s="26"/>
      <c r="E101" s="26"/>
    </row>
    <row r="102" ht="15.75" customHeight="1">
      <c r="C102" s="26"/>
      <c r="D102" s="26"/>
      <c r="E102" s="26"/>
    </row>
    <row r="103" ht="15.75" customHeight="1">
      <c r="C103" s="26"/>
      <c r="D103" s="26"/>
      <c r="E103" s="26"/>
    </row>
    <row r="104" ht="15.75" customHeight="1">
      <c r="C104" s="26"/>
      <c r="D104" s="26"/>
      <c r="E104" s="26"/>
    </row>
    <row r="105" ht="15.75" customHeight="1">
      <c r="C105" s="26"/>
      <c r="D105" s="26"/>
      <c r="E105" s="26"/>
    </row>
    <row r="106" ht="15.75" customHeight="1">
      <c r="C106" s="26"/>
      <c r="D106" s="26"/>
      <c r="E106" s="26"/>
    </row>
    <row r="107" ht="15.75" customHeight="1">
      <c r="C107" s="26"/>
      <c r="D107" s="26"/>
      <c r="E107" s="26"/>
    </row>
    <row r="108" ht="15.75" customHeight="1">
      <c r="C108" s="26"/>
      <c r="D108" s="26"/>
      <c r="E108" s="26"/>
    </row>
    <row r="109" ht="15.75" customHeight="1">
      <c r="C109" s="26"/>
      <c r="D109" s="26"/>
      <c r="E109" s="26"/>
    </row>
    <row r="110" ht="15.75" customHeight="1">
      <c r="C110" s="26"/>
      <c r="D110" s="26"/>
      <c r="E110" s="26"/>
    </row>
    <row r="111" ht="15.75" customHeight="1">
      <c r="C111" s="26"/>
      <c r="D111" s="26"/>
      <c r="E111" s="26"/>
    </row>
    <row r="112" ht="15.75" customHeight="1">
      <c r="C112" s="26"/>
      <c r="D112" s="26"/>
      <c r="E112" s="26"/>
    </row>
    <row r="113" ht="15.75" customHeight="1">
      <c r="C113" s="26"/>
      <c r="D113" s="26"/>
      <c r="E113" s="26"/>
    </row>
    <row r="114" ht="15.75" customHeight="1">
      <c r="C114" s="26"/>
      <c r="D114" s="26"/>
      <c r="E114" s="26"/>
    </row>
    <row r="115" ht="15.75" customHeight="1">
      <c r="C115" s="26"/>
      <c r="D115" s="26"/>
      <c r="E115" s="26"/>
    </row>
    <row r="116" ht="15.75" customHeight="1">
      <c r="C116" s="26"/>
      <c r="D116" s="26"/>
      <c r="E116" s="26"/>
    </row>
    <row r="117" ht="15.75" customHeight="1">
      <c r="C117" s="26"/>
      <c r="D117" s="26"/>
      <c r="E117" s="26"/>
    </row>
    <row r="118" ht="15.75" customHeight="1">
      <c r="C118" s="26"/>
      <c r="D118" s="26"/>
      <c r="E118" s="26"/>
    </row>
    <row r="119" ht="15.75" customHeight="1">
      <c r="C119" s="26"/>
      <c r="D119" s="26"/>
      <c r="E119" s="26"/>
    </row>
    <row r="120" ht="15.75" customHeight="1">
      <c r="C120" s="26"/>
      <c r="D120" s="26"/>
      <c r="E120" s="26"/>
    </row>
    <row r="121" ht="15.75" customHeight="1">
      <c r="C121" s="26"/>
      <c r="D121" s="26"/>
      <c r="E121" s="26"/>
    </row>
    <row r="122" ht="15.75" customHeight="1">
      <c r="C122" s="26"/>
      <c r="D122" s="26"/>
      <c r="E122" s="26"/>
    </row>
    <row r="123" ht="15.75" customHeight="1">
      <c r="C123" s="26"/>
      <c r="D123" s="26"/>
      <c r="E123" s="26"/>
    </row>
    <row r="124" ht="15.75" customHeight="1">
      <c r="C124" s="26"/>
      <c r="D124" s="26"/>
      <c r="E124" s="26"/>
    </row>
    <row r="125" ht="15.75" customHeight="1">
      <c r="C125" s="26"/>
      <c r="D125" s="26"/>
      <c r="E125" s="26"/>
    </row>
    <row r="126" ht="15.75" customHeight="1">
      <c r="C126" s="26"/>
      <c r="D126" s="26"/>
      <c r="E126" s="26"/>
    </row>
    <row r="127" ht="15.75" customHeight="1">
      <c r="C127" s="26"/>
      <c r="D127" s="26"/>
      <c r="E127" s="26"/>
    </row>
    <row r="128" ht="15.75" customHeight="1">
      <c r="C128" s="26"/>
      <c r="D128" s="26"/>
      <c r="E128" s="26"/>
    </row>
    <row r="129" ht="15.75" customHeight="1">
      <c r="C129" s="26"/>
      <c r="D129" s="26"/>
      <c r="E129" s="26"/>
    </row>
    <row r="130" ht="15.75" customHeight="1">
      <c r="C130" s="26"/>
      <c r="D130" s="26"/>
      <c r="E130" s="26"/>
    </row>
    <row r="131" ht="15.75" customHeight="1">
      <c r="C131" s="26"/>
      <c r="D131" s="26"/>
      <c r="E131" s="26"/>
    </row>
    <row r="132" ht="15.75" customHeight="1">
      <c r="C132" s="26"/>
      <c r="D132" s="26"/>
      <c r="E132" s="26"/>
    </row>
    <row r="133" ht="15.75" customHeight="1">
      <c r="C133" s="26"/>
      <c r="D133" s="26"/>
      <c r="E133" s="26"/>
    </row>
    <row r="134" ht="15.75" customHeight="1">
      <c r="C134" s="26"/>
      <c r="D134" s="26"/>
      <c r="E134" s="26"/>
    </row>
    <row r="135" ht="15.75" customHeight="1">
      <c r="C135" s="26"/>
      <c r="D135" s="26"/>
      <c r="E135" s="26"/>
    </row>
    <row r="136" ht="15.75" customHeight="1">
      <c r="C136" s="26"/>
      <c r="D136" s="26"/>
      <c r="E136" s="26"/>
    </row>
    <row r="137" ht="15.75" customHeight="1">
      <c r="C137" s="26"/>
      <c r="D137" s="26"/>
      <c r="E137" s="26"/>
    </row>
    <row r="138" ht="15.75" customHeight="1">
      <c r="C138" s="26"/>
      <c r="D138" s="26"/>
      <c r="E138" s="26"/>
    </row>
    <row r="139" ht="15.75" customHeight="1">
      <c r="C139" s="26"/>
      <c r="D139" s="26"/>
      <c r="E139" s="26"/>
    </row>
    <row r="140" ht="15.75" customHeight="1">
      <c r="C140" s="26"/>
      <c r="D140" s="26"/>
      <c r="E140" s="26"/>
    </row>
    <row r="141" ht="15.75" customHeight="1">
      <c r="C141" s="26"/>
      <c r="D141" s="26"/>
      <c r="E141" s="26"/>
    </row>
    <row r="142" ht="15.75" customHeight="1">
      <c r="C142" s="26"/>
      <c r="D142" s="26"/>
      <c r="E142" s="26"/>
    </row>
    <row r="143" ht="15.75" customHeight="1">
      <c r="C143" s="26"/>
      <c r="D143" s="26"/>
      <c r="E143" s="26"/>
    </row>
    <row r="144" ht="15.75" customHeight="1">
      <c r="C144" s="26"/>
      <c r="D144" s="26"/>
      <c r="E144" s="26"/>
    </row>
    <row r="145" ht="15.75" customHeight="1">
      <c r="C145" s="26"/>
      <c r="D145" s="26"/>
      <c r="E145" s="26"/>
    </row>
    <row r="146" ht="15.75" customHeight="1">
      <c r="C146" s="26"/>
      <c r="D146" s="26"/>
      <c r="E146" s="26"/>
    </row>
    <row r="147" ht="15.75" customHeight="1">
      <c r="C147" s="26"/>
      <c r="D147" s="26"/>
      <c r="E147" s="26"/>
    </row>
    <row r="148" ht="15.75" customHeight="1">
      <c r="C148" s="26"/>
      <c r="D148" s="26"/>
      <c r="E148" s="26"/>
    </row>
    <row r="149" ht="15.75" customHeight="1">
      <c r="C149" s="26"/>
      <c r="D149" s="26"/>
      <c r="E149" s="26"/>
    </row>
    <row r="150" ht="15.75" customHeight="1">
      <c r="C150" s="26"/>
      <c r="D150" s="26"/>
      <c r="E150" s="26"/>
    </row>
    <row r="151" ht="15.75" customHeight="1">
      <c r="C151" s="26"/>
      <c r="D151" s="26"/>
      <c r="E151" s="26"/>
    </row>
    <row r="152" ht="15.75" customHeight="1">
      <c r="C152" s="26"/>
      <c r="D152" s="26"/>
      <c r="E152" s="26"/>
    </row>
    <row r="153" ht="15.75" customHeight="1">
      <c r="C153" s="26"/>
      <c r="D153" s="26"/>
      <c r="E153" s="26"/>
    </row>
    <row r="154" ht="15.75" customHeight="1">
      <c r="C154" s="26"/>
      <c r="D154" s="26"/>
      <c r="E154" s="26"/>
    </row>
    <row r="155" ht="15.75" customHeight="1">
      <c r="C155" s="26"/>
      <c r="D155" s="26"/>
      <c r="E155" s="26"/>
    </row>
    <row r="156" ht="15.75" customHeight="1">
      <c r="C156" s="26"/>
      <c r="D156" s="26"/>
      <c r="E156" s="26"/>
    </row>
    <row r="157" ht="15.75" customHeight="1">
      <c r="C157" s="26"/>
      <c r="D157" s="26"/>
      <c r="E157" s="26"/>
    </row>
    <row r="158" ht="15.75" customHeight="1">
      <c r="C158" s="26"/>
      <c r="D158" s="26"/>
      <c r="E158" s="26"/>
    </row>
    <row r="159" ht="15.75" customHeight="1">
      <c r="C159" s="26"/>
      <c r="D159" s="26"/>
      <c r="E159" s="26"/>
    </row>
    <row r="160" ht="15.75" customHeight="1">
      <c r="C160" s="26"/>
      <c r="D160" s="26"/>
      <c r="E160" s="26"/>
    </row>
    <row r="161" ht="15.75" customHeight="1">
      <c r="C161" s="26"/>
      <c r="D161" s="26"/>
      <c r="E161" s="26"/>
    </row>
    <row r="162" ht="15.75" customHeight="1">
      <c r="C162" s="26"/>
      <c r="D162" s="26"/>
      <c r="E162" s="26"/>
    </row>
    <row r="163" ht="15.75" customHeight="1">
      <c r="C163" s="26"/>
      <c r="D163" s="26"/>
      <c r="E163" s="26"/>
    </row>
    <row r="164" ht="15.75" customHeight="1">
      <c r="C164" s="26"/>
      <c r="D164" s="26"/>
      <c r="E164" s="26"/>
    </row>
    <row r="165" ht="15.75" customHeight="1">
      <c r="C165" s="26"/>
      <c r="D165" s="26"/>
      <c r="E165" s="26"/>
    </row>
    <row r="166" ht="15.75" customHeight="1">
      <c r="C166" s="26"/>
      <c r="D166" s="26"/>
      <c r="E166" s="26"/>
    </row>
    <row r="167" ht="15.75" customHeight="1">
      <c r="C167" s="26"/>
      <c r="D167" s="26"/>
      <c r="E167" s="26"/>
    </row>
    <row r="168" ht="15.75" customHeight="1">
      <c r="C168" s="26"/>
      <c r="D168" s="26"/>
      <c r="E168" s="26"/>
    </row>
    <row r="169" ht="15.75" customHeight="1">
      <c r="C169" s="26"/>
      <c r="D169" s="26"/>
      <c r="E169" s="26"/>
    </row>
    <row r="170" ht="15.75" customHeight="1">
      <c r="C170" s="26"/>
      <c r="D170" s="26"/>
      <c r="E170" s="26"/>
    </row>
    <row r="171" ht="15.75" customHeight="1">
      <c r="C171" s="26"/>
      <c r="D171" s="26"/>
      <c r="E171" s="26"/>
    </row>
    <row r="172" ht="15.75" customHeight="1">
      <c r="C172" s="26"/>
      <c r="D172" s="26"/>
      <c r="E172" s="26"/>
    </row>
    <row r="173" ht="15.75" customHeight="1">
      <c r="C173" s="26"/>
      <c r="D173" s="26"/>
      <c r="E173" s="26"/>
    </row>
    <row r="174" ht="15.75" customHeight="1">
      <c r="C174" s="26"/>
      <c r="D174" s="26"/>
      <c r="E174" s="26"/>
    </row>
    <row r="175" ht="15.75" customHeight="1">
      <c r="C175" s="26"/>
      <c r="D175" s="26"/>
      <c r="E175" s="26"/>
    </row>
    <row r="176" ht="15.75" customHeight="1">
      <c r="C176" s="26"/>
      <c r="D176" s="26"/>
      <c r="E176" s="26"/>
    </row>
    <row r="177" ht="15.75" customHeight="1">
      <c r="C177" s="26"/>
      <c r="D177" s="26"/>
      <c r="E177" s="26"/>
    </row>
    <row r="178" ht="15.75" customHeight="1">
      <c r="C178" s="26"/>
      <c r="D178" s="26"/>
      <c r="E178" s="26"/>
    </row>
    <row r="179" ht="15.75" customHeight="1">
      <c r="C179" s="26"/>
      <c r="D179" s="26"/>
      <c r="E179" s="26"/>
    </row>
    <row r="180" ht="15.75" customHeight="1">
      <c r="C180" s="26"/>
      <c r="D180" s="26"/>
      <c r="E180" s="26"/>
    </row>
    <row r="181" ht="15.75" customHeight="1">
      <c r="C181" s="26"/>
      <c r="D181" s="26"/>
      <c r="E181" s="26"/>
    </row>
    <row r="182" ht="15.75" customHeight="1">
      <c r="C182" s="26"/>
      <c r="D182" s="26"/>
      <c r="E182" s="26"/>
    </row>
    <row r="183" ht="15.75" customHeight="1">
      <c r="C183" s="26"/>
      <c r="D183" s="26"/>
      <c r="E183" s="26"/>
    </row>
    <row r="184" ht="15.75" customHeight="1">
      <c r="C184" s="26"/>
      <c r="D184" s="26"/>
      <c r="E184" s="26"/>
    </row>
    <row r="185" ht="15.75" customHeight="1">
      <c r="C185" s="26"/>
      <c r="D185" s="26"/>
      <c r="E185" s="26"/>
    </row>
    <row r="186" ht="15.75" customHeight="1">
      <c r="C186" s="26"/>
      <c r="D186" s="26"/>
      <c r="E186" s="26"/>
    </row>
    <row r="187" ht="15.75" customHeight="1">
      <c r="C187" s="26"/>
      <c r="D187" s="26"/>
      <c r="E187" s="26"/>
    </row>
    <row r="188" ht="15.75" customHeight="1">
      <c r="C188" s="26"/>
      <c r="D188" s="26"/>
      <c r="E188" s="26"/>
    </row>
    <row r="189" ht="15.75" customHeight="1">
      <c r="C189" s="26"/>
      <c r="D189" s="26"/>
      <c r="E189" s="26"/>
    </row>
    <row r="190" ht="15.75" customHeight="1">
      <c r="C190" s="26"/>
      <c r="D190" s="26"/>
      <c r="E190" s="26"/>
    </row>
    <row r="191" ht="15.75" customHeight="1">
      <c r="C191" s="26"/>
      <c r="D191" s="26"/>
      <c r="E191" s="26"/>
    </row>
    <row r="192" ht="15.75" customHeight="1">
      <c r="C192" s="26"/>
      <c r="D192" s="26"/>
      <c r="E192" s="26"/>
    </row>
    <row r="193" ht="15.75" customHeight="1">
      <c r="C193" s="26"/>
      <c r="D193" s="26"/>
      <c r="E193" s="26"/>
    </row>
    <row r="194" ht="15.75" customHeight="1">
      <c r="C194" s="26"/>
      <c r="D194" s="26"/>
      <c r="E194" s="26"/>
    </row>
    <row r="195" ht="15.75" customHeight="1">
      <c r="C195" s="26"/>
      <c r="D195" s="26"/>
      <c r="E195" s="26"/>
    </row>
    <row r="196" ht="15.75" customHeight="1">
      <c r="C196" s="26"/>
      <c r="D196" s="26"/>
      <c r="E196" s="26"/>
    </row>
    <row r="197" ht="15.75" customHeight="1">
      <c r="C197" s="26"/>
      <c r="D197" s="26"/>
      <c r="E197" s="26"/>
    </row>
    <row r="198" ht="15.75" customHeight="1">
      <c r="C198" s="26"/>
      <c r="D198" s="26"/>
      <c r="E198" s="26"/>
    </row>
    <row r="199" ht="15.75" customHeight="1">
      <c r="C199" s="26"/>
      <c r="D199" s="26"/>
      <c r="E199" s="26"/>
    </row>
    <row r="200" ht="15.75" customHeight="1">
      <c r="C200" s="26"/>
      <c r="D200" s="26"/>
      <c r="E200" s="26"/>
    </row>
    <row r="201" ht="15.75" customHeight="1">
      <c r="C201" s="26"/>
      <c r="D201" s="26"/>
      <c r="E201" s="26"/>
    </row>
    <row r="202" ht="15.75" customHeight="1">
      <c r="C202" s="26"/>
      <c r="D202" s="26"/>
      <c r="E202" s="26"/>
    </row>
    <row r="203" ht="15.75" customHeight="1">
      <c r="C203" s="26"/>
      <c r="D203" s="26"/>
      <c r="E203" s="26"/>
    </row>
    <row r="204" ht="15.75" customHeight="1">
      <c r="C204" s="26"/>
      <c r="D204" s="26"/>
      <c r="E204" s="26"/>
    </row>
    <row r="205" ht="15.75" customHeight="1">
      <c r="C205" s="26"/>
      <c r="D205" s="26"/>
      <c r="E205" s="26"/>
    </row>
    <row r="206" ht="15.75" customHeight="1">
      <c r="C206" s="26"/>
      <c r="D206" s="26"/>
      <c r="E206" s="26"/>
    </row>
    <row r="207" ht="15.75" customHeight="1">
      <c r="C207" s="26"/>
      <c r="D207" s="26"/>
      <c r="E207" s="26"/>
    </row>
    <row r="208" ht="15.75" customHeight="1">
      <c r="C208" s="26"/>
      <c r="D208" s="26"/>
      <c r="E208" s="26"/>
    </row>
    <row r="209" ht="15.75" customHeight="1">
      <c r="C209" s="26"/>
      <c r="D209" s="26"/>
      <c r="E209" s="26"/>
    </row>
    <row r="210" ht="15.75" customHeight="1">
      <c r="C210" s="26"/>
      <c r="D210" s="26"/>
      <c r="E210" s="26"/>
    </row>
    <row r="211" ht="15.75" customHeight="1">
      <c r="C211" s="26"/>
      <c r="D211" s="26"/>
      <c r="E211" s="26"/>
    </row>
    <row r="212" ht="15.75" customHeight="1">
      <c r="C212" s="26"/>
      <c r="D212" s="26"/>
      <c r="E212" s="26"/>
    </row>
    <row r="213" ht="15.75" customHeight="1">
      <c r="C213" s="26"/>
      <c r="D213" s="26"/>
      <c r="E213" s="26"/>
    </row>
    <row r="214" ht="15.75" customHeight="1">
      <c r="C214" s="26"/>
      <c r="D214" s="26"/>
      <c r="E214" s="26"/>
    </row>
    <row r="215" ht="15.75" customHeight="1">
      <c r="C215" s="26"/>
      <c r="D215" s="26"/>
      <c r="E215" s="26"/>
    </row>
    <row r="216" ht="15.75" customHeight="1">
      <c r="C216" s="26"/>
      <c r="D216" s="26"/>
      <c r="E216" s="26"/>
    </row>
    <row r="217" ht="15.75" customHeight="1">
      <c r="C217" s="26"/>
      <c r="D217" s="26"/>
      <c r="E217" s="26"/>
    </row>
    <row r="218" ht="15.75" customHeight="1">
      <c r="C218" s="26"/>
      <c r="D218" s="26"/>
      <c r="E218" s="26"/>
    </row>
    <row r="219" ht="15.75" customHeight="1">
      <c r="C219" s="26"/>
      <c r="D219" s="26"/>
      <c r="E219" s="26"/>
    </row>
    <row r="220" ht="15.75" customHeight="1">
      <c r="C220" s="26"/>
      <c r="D220" s="26"/>
      <c r="E220" s="26"/>
    </row>
    <row r="221" ht="15.75" customHeight="1">
      <c r="C221" s="26"/>
      <c r="D221" s="26"/>
      <c r="E221" s="26"/>
    </row>
    <row r="222" ht="15.75" customHeight="1">
      <c r="C222" s="26"/>
      <c r="D222" s="26"/>
      <c r="E222" s="26"/>
    </row>
    <row r="223" ht="15.75" customHeight="1">
      <c r="C223" s="26"/>
      <c r="D223" s="26"/>
      <c r="E223" s="26"/>
    </row>
    <row r="224" ht="15.75" customHeight="1">
      <c r="C224" s="26"/>
      <c r="D224" s="26"/>
      <c r="E224" s="26"/>
    </row>
    <row r="225" ht="15.75" customHeight="1">
      <c r="C225" s="26"/>
      <c r="D225" s="26"/>
      <c r="E225" s="26"/>
    </row>
    <row r="226" ht="15.75" customHeight="1">
      <c r="C226" s="26"/>
      <c r="D226" s="26"/>
      <c r="E226" s="26"/>
    </row>
    <row r="227" ht="15.75" customHeight="1">
      <c r="C227" s="26"/>
      <c r="D227" s="26"/>
      <c r="E227" s="26"/>
    </row>
    <row r="228" ht="15.75" customHeight="1">
      <c r="C228" s="26"/>
      <c r="D228" s="26"/>
      <c r="E228" s="26"/>
    </row>
    <row r="229" ht="15.75" customHeight="1">
      <c r="C229" s="26"/>
      <c r="D229" s="26"/>
      <c r="E229" s="26"/>
    </row>
    <row r="230" ht="15.75" customHeight="1">
      <c r="C230" s="26"/>
      <c r="D230" s="26"/>
      <c r="E230" s="26"/>
    </row>
    <row r="231" ht="15.75" customHeight="1">
      <c r="C231" s="26"/>
      <c r="D231" s="26"/>
      <c r="E231" s="26"/>
    </row>
    <row r="232" ht="15.75" customHeight="1">
      <c r="C232" s="26"/>
      <c r="D232" s="26"/>
      <c r="E232" s="26"/>
    </row>
    <row r="233" ht="15.75" customHeight="1">
      <c r="C233" s="26"/>
      <c r="D233" s="26"/>
      <c r="E233" s="26"/>
    </row>
    <row r="234" ht="15.75" customHeight="1">
      <c r="C234" s="26"/>
      <c r="D234" s="26"/>
      <c r="E234" s="26"/>
    </row>
    <row r="235" ht="15.75" customHeight="1">
      <c r="C235" s="26"/>
      <c r="D235" s="26"/>
      <c r="E235" s="26"/>
    </row>
    <row r="236" ht="15.75" customHeight="1">
      <c r="C236" s="26"/>
      <c r="D236" s="26"/>
      <c r="E236" s="26"/>
    </row>
    <row r="237" ht="15.75" customHeight="1">
      <c r="C237" s="26"/>
      <c r="D237" s="26"/>
      <c r="E237" s="26"/>
    </row>
    <row r="238" ht="15.75" customHeight="1">
      <c r="C238" s="26"/>
      <c r="D238" s="26"/>
      <c r="E238" s="26"/>
    </row>
    <row r="239" ht="15.75" customHeight="1">
      <c r="C239" s="26"/>
      <c r="D239" s="26"/>
      <c r="E239" s="26"/>
    </row>
    <row r="240" ht="15.75" customHeight="1">
      <c r="C240" s="26"/>
      <c r="D240" s="26"/>
      <c r="E240" s="26"/>
    </row>
    <row r="241" ht="15.75" customHeight="1">
      <c r="C241" s="26"/>
      <c r="D241" s="26"/>
      <c r="E241" s="26"/>
    </row>
    <row r="242" ht="15.75" customHeight="1">
      <c r="C242" s="26"/>
      <c r="D242" s="26"/>
      <c r="E242" s="26"/>
    </row>
    <row r="243" ht="15.75" customHeight="1">
      <c r="C243" s="26"/>
      <c r="D243" s="26"/>
      <c r="E243" s="26"/>
    </row>
    <row r="244" ht="15.75" customHeight="1">
      <c r="C244" s="26"/>
      <c r="D244" s="26"/>
      <c r="E244" s="26"/>
    </row>
    <row r="245" ht="15.75" customHeight="1">
      <c r="C245" s="26"/>
      <c r="D245" s="26"/>
      <c r="E245" s="26"/>
    </row>
    <row r="246" ht="15.75" customHeight="1">
      <c r="C246" s="26"/>
      <c r="D246" s="26"/>
      <c r="E246" s="26"/>
    </row>
    <row r="247" ht="15.75" customHeight="1">
      <c r="C247" s="26"/>
      <c r="D247" s="26"/>
      <c r="E247" s="26"/>
    </row>
    <row r="248" ht="15.75" customHeight="1">
      <c r="C248" s="26"/>
      <c r="D248" s="26"/>
      <c r="E248" s="26"/>
    </row>
    <row r="249" ht="15.75" customHeight="1">
      <c r="C249" s="26"/>
      <c r="D249" s="26"/>
      <c r="E249" s="26"/>
    </row>
    <row r="250" ht="15.75" customHeight="1">
      <c r="C250" s="26"/>
      <c r="D250" s="26"/>
      <c r="E250" s="26"/>
    </row>
    <row r="251" ht="15.75" customHeight="1">
      <c r="C251" s="26"/>
      <c r="D251" s="26"/>
      <c r="E251" s="26"/>
    </row>
    <row r="252" ht="15.75" customHeight="1">
      <c r="C252" s="26"/>
      <c r="D252" s="26"/>
      <c r="E252" s="26"/>
    </row>
    <row r="253" ht="15.75" customHeight="1">
      <c r="C253" s="26"/>
      <c r="D253" s="26"/>
      <c r="E253" s="26"/>
    </row>
    <row r="254" ht="15.75" customHeight="1">
      <c r="C254" s="26"/>
      <c r="D254" s="26"/>
      <c r="E254" s="26"/>
    </row>
    <row r="255" ht="15.75" customHeight="1">
      <c r="C255" s="26"/>
      <c r="D255" s="26"/>
      <c r="E255" s="26"/>
    </row>
    <row r="256" ht="15.75" customHeight="1">
      <c r="C256" s="26"/>
      <c r="D256" s="26"/>
      <c r="E256" s="26"/>
    </row>
    <row r="257" ht="15.75" customHeight="1">
      <c r="C257" s="26"/>
      <c r="D257" s="26"/>
      <c r="E257" s="26"/>
    </row>
    <row r="258" ht="15.75" customHeight="1">
      <c r="C258" s="26"/>
      <c r="D258" s="26"/>
      <c r="E258" s="26"/>
    </row>
    <row r="259" ht="15.75" customHeight="1">
      <c r="C259" s="26"/>
      <c r="D259" s="26"/>
      <c r="E259" s="26"/>
    </row>
    <row r="260" ht="15.75" customHeight="1">
      <c r="C260" s="26"/>
      <c r="D260" s="26"/>
      <c r="E260" s="26"/>
    </row>
    <row r="261" ht="15.75" customHeight="1">
      <c r="C261" s="26"/>
      <c r="D261" s="26"/>
      <c r="E261" s="26"/>
    </row>
    <row r="262" ht="15.75" customHeight="1">
      <c r="C262" s="26"/>
      <c r="D262" s="26"/>
      <c r="E262" s="26"/>
    </row>
    <row r="263" ht="15.75" customHeight="1">
      <c r="C263" s="26"/>
      <c r="D263" s="26"/>
      <c r="E263" s="26"/>
    </row>
    <row r="264" ht="15.75" customHeight="1">
      <c r="C264" s="26"/>
      <c r="D264" s="26"/>
      <c r="E264" s="26"/>
    </row>
    <row r="265" ht="15.75" customHeight="1">
      <c r="C265" s="26"/>
      <c r="D265" s="26"/>
      <c r="E265" s="26"/>
    </row>
    <row r="266" ht="15.75" customHeight="1">
      <c r="C266" s="26"/>
      <c r="D266" s="26"/>
      <c r="E266" s="26"/>
    </row>
    <row r="267" ht="15.75" customHeight="1">
      <c r="C267" s="26"/>
      <c r="D267" s="26"/>
      <c r="E267" s="26"/>
    </row>
    <row r="268" ht="15.75" customHeight="1">
      <c r="C268" s="26"/>
      <c r="D268" s="26"/>
      <c r="E268" s="26"/>
    </row>
    <row r="269" ht="15.75" customHeight="1">
      <c r="C269" s="26"/>
      <c r="D269" s="26"/>
      <c r="E269" s="26"/>
    </row>
    <row r="270" ht="15.75" customHeight="1">
      <c r="C270" s="26"/>
      <c r="D270" s="26"/>
      <c r="E270" s="26"/>
    </row>
    <row r="271" ht="15.75" customHeight="1">
      <c r="C271" s="26"/>
      <c r="D271" s="26"/>
      <c r="E271" s="26"/>
    </row>
    <row r="272" ht="15.75" customHeight="1">
      <c r="C272" s="26"/>
      <c r="D272" s="26"/>
      <c r="E272" s="26"/>
    </row>
    <row r="273" ht="15.75" customHeight="1">
      <c r="C273" s="26"/>
      <c r="D273" s="26"/>
      <c r="E273" s="26"/>
    </row>
    <row r="274" ht="15.75" customHeight="1">
      <c r="C274" s="26"/>
      <c r="D274" s="26"/>
      <c r="E274" s="26"/>
    </row>
    <row r="275" ht="15.75" customHeight="1">
      <c r="C275" s="26"/>
      <c r="D275" s="26"/>
      <c r="E275" s="26"/>
    </row>
    <row r="276" ht="15.75" customHeight="1">
      <c r="C276" s="26"/>
      <c r="D276" s="26"/>
      <c r="E276" s="26"/>
    </row>
    <row r="277" ht="15.75" customHeight="1">
      <c r="C277" s="26"/>
      <c r="D277" s="26"/>
      <c r="E277" s="26"/>
    </row>
    <row r="278" ht="15.75" customHeight="1">
      <c r="C278" s="26"/>
      <c r="D278" s="26"/>
      <c r="E278" s="26"/>
    </row>
    <row r="279" ht="15.75" customHeight="1">
      <c r="C279" s="26"/>
      <c r="D279" s="26"/>
      <c r="E279" s="26"/>
    </row>
    <row r="280" ht="15.75" customHeight="1">
      <c r="C280" s="26"/>
      <c r="D280" s="26"/>
      <c r="E280" s="26"/>
    </row>
    <row r="281" ht="15.75" customHeight="1">
      <c r="C281" s="26"/>
      <c r="D281" s="26"/>
      <c r="E281" s="26"/>
    </row>
    <row r="282" ht="15.75" customHeight="1">
      <c r="C282" s="26"/>
      <c r="D282" s="26"/>
      <c r="E282" s="26"/>
    </row>
    <row r="283" ht="15.75" customHeight="1">
      <c r="C283" s="26"/>
      <c r="D283" s="26"/>
      <c r="E283" s="26"/>
    </row>
    <row r="284" ht="15.75" customHeight="1">
      <c r="C284" s="26"/>
      <c r="D284" s="26"/>
      <c r="E284" s="26"/>
    </row>
    <row r="285" ht="15.75" customHeight="1">
      <c r="C285" s="26"/>
      <c r="D285" s="26"/>
      <c r="E285" s="26"/>
    </row>
    <row r="286" ht="15.75" customHeight="1">
      <c r="C286" s="26"/>
      <c r="D286" s="26"/>
      <c r="E286" s="26"/>
    </row>
    <row r="287" ht="15.75" customHeight="1">
      <c r="C287" s="26"/>
      <c r="D287" s="26"/>
      <c r="E287" s="26"/>
    </row>
    <row r="288" ht="15.75" customHeight="1">
      <c r="C288" s="26"/>
      <c r="D288" s="26"/>
      <c r="E288" s="26"/>
    </row>
    <row r="289" ht="15.75" customHeight="1">
      <c r="C289" s="26"/>
      <c r="D289" s="26"/>
      <c r="E289" s="26"/>
    </row>
    <row r="290" ht="15.75" customHeight="1">
      <c r="C290" s="26"/>
      <c r="D290" s="26"/>
      <c r="E290" s="26"/>
    </row>
    <row r="291" ht="15.75" customHeight="1">
      <c r="C291" s="26"/>
      <c r="D291" s="26"/>
      <c r="E291" s="26"/>
    </row>
    <row r="292" ht="15.75" customHeight="1">
      <c r="C292" s="26"/>
      <c r="D292" s="26"/>
      <c r="E292" s="2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</sheetData>
  <mergeCells count="1">
    <mergeCell ref="B3:I3"/>
  </mergeCells>
  <printOptions/>
  <pageMargins bottom="0.75" footer="0.0" header="0.0" left="0.7" right="0.7" top="0.75"/>
  <pageSetup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2.0"/>
    <col customWidth="1" min="3" max="3" width="14.43"/>
    <col customWidth="1" min="4" max="4" width="12.14"/>
    <col customWidth="1" min="5" max="5" width="31.57"/>
    <col customWidth="1" min="6" max="8" width="10.0"/>
    <col customWidth="1" min="9" max="9" width="42.43"/>
    <col customWidth="1" min="10" max="28" width="8.86"/>
  </cols>
  <sheetData>
    <row r="2" ht="13.5" customHeight="1">
      <c r="B2" s="273" t="s">
        <v>493</v>
      </c>
      <c r="C2" s="14"/>
      <c r="D2" s="14"/>
      <c r="E2" s="14"/>
      <c r="F2" s="14"/>
      <c r="G2" s="14"/>
      <c r="H2" s="15"/>
    </row>
    <row r="3">
      <c r="A3" s="16"/>
      <c r="B3" s="17" t="s">
        <v>9</v>
      </c>
      <c r="C3" s="17" t="s">
        <v>10</v>
      </c>
      <c r="D3" s="17" t="s">
        <v>12</v>
      </c>
      <c r="E3" s="17" t="s">
        <v>13</v>
      </c>
      <c r="F3" s="17" t="s">
        <v>15</v>
      </c>
      <c r="G3" s="17" t="s">
        <v>16</v>
      </c>
      <c r="H3" s="17" t="s">
        <v>17</v>
      </c>
      <c r="I3" s="16"/>
    </row>
    <row r="4">
      <c r="A4" s="16"/>
      <c r="B4" s="230">
        <v>45175.0</v>
      </c>
      <c r="C4" s="21" t="s">
        <v>18</v>
      </c>
      <c r="D4" s="22"/>
      <c r="E4" s="21"/>
      <c r="F4" s="120">
        <v>7360.0</v>
      </c>
      <c r="G4" s="22"/>
      <c r="H4" s="118">
        <f t="shared" ref="H4:H23" si="1">F4-G4</f>
        <v>7360</v>
      </c>
      <c r="I4" s="1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>
      <c r="A5" s="27"/>
      <c r="B5" s="234">
        <v>45186.0</v>
      </c>
      <c r="C5" s="44" t="s">
        <v>16</v>
      </c>
      <c r="D5" s="44">
        <v>152.0</v>
      </c>
      <c r="E5" s="44" t="s">
        <v>686</v>
      </c>
      <c r="F5" s="70"/>
      <c r="G5" s="44">
        <v>2000.0</v>
      </c>
      <c r="H5" s="118">
        <f t="shared" si="1"/>
        <v>-2000</v>
      </c>
      <c r="I5" s="27"/>
    </row>
    <row r="6">
      <c r="A6" s="27"/>
      <c r="B6" s="234">
        <v>45248.0</v>
      </c>
      <c r="C6" s="44" t="s">
        <v>16</v>
      </c>
      <c r="D6" s="44">
        <v>35.0</v>
      </c>
      <c r="E6" s="121" t="s">
        <v>687</v>
      </c>
      <c r="F6" s="70"/>
      <c r="G6" s="44">
        <v>2000.0</v>
      </c>
      <c r="H6" s="118">
        <f t="shared" si="1"/>
        <v>-2000</v>
      </c>
      <c r="I6" s="68" t="s">
        <v>126</v>
      </c>
    </row>
    <row r="7">
      <c r="A7" s="36"/>
      <c r="B7" s="274">
        <v>45250.0</v>
      </c>
      <c r="C7" s="44" t="s">
        <v>16</v>
      </c>
      <c r="D7" s="44">
        <v>38.0</v>
      </c>
      <c r="E7" s="121" t="s">
        <v>687</v>
      </c>
      <c r="F7" s="70"/>
      <c r="G7" s="44">
        <v>1000.0</v>
      </c>
      <c r="H7" s="118">
        <f t="shared" si="1"/>
        <v>-1000</v>
      </c>
      <c r="I7" s="65" t="s">
        <v>123</v>
      </c>
    </row>
    <row r="8">
      <c r="A8" s="36"/>
      <c r="B8" s="230">
        <v>45262.0</v>
      </c>
      <c r="C8" s="21" t="s">
        <v>15</v>
      </c>
      <c r="D8" s="21" t="s">
        <v>53</v>
      </c>
      <c r="E8" s="21" t="s">
        <v>688</v>
      </c>
      <c r="F8" s="21">
        <v>1000.0</v>
      </c>
      <c r="G8" s="22"/>
      <c r="H8" s="118">
        <f t="shared" si="1"/>
        <v>1000</v>
      </c>
      <c r="I8" s="36"/>
    </row>
    <row r="9">
      <c r="A9" s="36"/>
      <c r="B9" s="240">
        <v>45302.0</v>
      </c>
      <c r="C9" s="21" t="s">
        <v>15</v>
      </c>
      <c r="D9" s="21" t="s">
        <v>53</v>
      </c>
      <c r="E9" s="21" t="s">
        <v>689</v>
      </c>
      <c r="F9" s="21">
        <v>6000.0</v>
      </c>
      <c r="G9" s="70"/>
      <c r="H9" s="118">
        <f t="shared" si="1"/>
        <v>6000</v>
      </c>
      <c r="I9" s="36"/>
    </row>
    <row r="10">
      <c r="A10" s="46"/>
      <c r="B10" s="234">
        <v>45311.0</v>
      </c>
      <c r="C10" s="44" t="s">
        <v>16</v>
      </c>
      <c r="D10" s="21" t="s">
        <v>53</v>
      </c>
      <c r="E10" s="44" t="s">
        <v>690</v>
      </c>
      <c r="F10" s="22"/>
      <c r="G10" s="44">
        <v>2000.0</v>
      </c>
      <c r="H10" s="118">
        <f t="shared" si="1"/>
        <v>-2000</v>
      </c>
      <c r="I10" s="46"/>
      <c r="O10" s="47"/>
    </row>
    <row r="11">
      <c r="A11" s="48"/>
      <c r="B11" s="234">
        <v>45311.0</v>
      </c>
      <c r="C11" s="44" t="s">
        <v>16</v>
      </c>
      <c r="D11" s="44" t="s">
        <v>691</v>
      </c>
      <c r="E11" s="44" t="s">
        <v>692</v>
      </c>
      <c r="F11" s="70"/>
      <c r="G11" s="44">
        <v>1000.0</v>
      </c>
      <c r="H11" s="118">
        <f t="shared" si="1"/>
        <v>-1000</v>
      </c>
      <c r="I11" s="48"/>
    </row>
    <row r="12">
      <c r="A12" s="48"/>
      <c r="B12" s="234">
        <v>45314.0</v>
      </c>
      <c r="C12" s="44" t="s">
        <v>16</v>
      </c>
      <c r="D12" s="44" t="s">
        <v>53</v>
      </c>
      <c r="E12" s="44" t="s">
        <v>693</v>
      </c>
      <c r="F12" s="70"/>
      <c r="G12" s="44">
        <v>2000.0</v>
      </c>
      <c r="H12" s="118">
        <f t="shared" si="1"/>
        <v>-2000</v>
      </c>
      <c r="I12" s="48"/>
    </row>
    <row r="13">
      <c r="A13" s="48"/>
      <c r="B13" s="234">
        <v>45314.0</v>
      </c>
      <c r="C13" s="44" t="s">
        <v>16</v>
      </c>
      <c r="D13" s="44" t="s">
        <v>53</v>
      </c>
      <c r="E13" s="44" t="s">
        <v>694</v>
      </c>
      <c r="F13" s="70"/>
      <c r="G13" s="44">
        <v>1000.0</v>
      </c>
      <c r="H13" s="118">
        <f t="shared" si="1"/>
        <v>-1000</v>
      </c>
      <c r="I13" s="48"/>
    </row>
    <row r="14">
      <c r="A14" s="36"/>
      <c r="B14" s="275">
        <v>45322.0</v>
      </c>
      <c r="C14" s="276" t="s">
        <v>16</v>
      </c>
      <c r="D14" s="276">
        <v>138.0</v>
      </c>
      <c r="E14" s="277" t="s">
        <v>695</v>
      </c>
      <c r="F14" s="278"/>
      <c r="G14" s="277">
        <v>2000.0</v>
      </c>
      <c r="H14" s="118">
        <f t="shared" si="1"/>
        <v>-2000</v>
      </c>
      <c r="I14" s="65" t="s">
        <v>71</v>
      </c>
    </row>
    <row r="15">
      <c r="A15" s="36"/>
      <c r="B15" s="230">
        <v>45322.0</v>
      </c>
      <c r="C15" s="21" t="s">
        <v>15</v>
      </c>
      <c r="D15" s="21">
        <v>140.0</v>
      </c>
      <c r="E15" s="21" t="s">
        <v>696</v>
      </c>
      <c r="F15" s="21">
        <v>6290.0</v>
      </c>
      <c r="G15" s="70"/>
      <c r="H15" s="118">
        <f t="shared" si="1"/>
        <v>6290</v>
      </c>
      <c r="I15" s="36"/>
    </row>
    <row r="16">
      <c r="A16" s="36"/>
      <c r="B16" s="234">
        <v>45323.0</v>
      </c>
      <c r="C16" s="44" t="s">
        <v>16</v>
      </c>
      <c r="D16" s="276">
        <v>138.0</v>
      </c>
      <c r="E16" s="279" t="s">
        <v>697</v>
      </c>
      <c r="F16" s="70"/>
      <c r="G16" s="44">
        <v>2000.0</v>
      </c>
      <c r="H16" s="118">
        <f t="shared" si="1"/>
        <v>-2000</v>
      </c>
      <c r="I16" s="65" t="s">
        <v>71</v>
      </c>
      <c r="M16" s="47"/>
      <c r="N16" s="47"/>
    </row>
    <row r="17">
      <c r="A17" s="36"/>
      <c r="B17" s="230">
        <v>45325.0</v>
      </c>
      <c r="C17" s="21" t="s">
        <v>15</v>
      </c>
      <c r="D17" s="21">
        <v>145.0</v>
      </c>
      <c r="E17" s="21" t="s">
        <v>698</v>
      </c>
      <c r="F17" s="21">
        <v>5000.0</v>
      </c>
      <c r="G17" s="70"/>
      <c r="H17" s="118">
        <f t="shared" si="1"/>
        <v>5000</v>
      </c>
      <c r="I17" s="36"/>
    </row>
    <row r="18">
      <c r="A18" s="27"/>
      <c r="B18" s="234">
        <v>45330.0</v>
      </c>
      <c r="C18" s="44" t="s">
        <v>16</v>
      </c>
      <c r="D18" s="44" t="s">
        <v>53</v>
      </c>
      <c r="E18" s="44" t="s">
        <v>699</v>
      </c>
      <c r="F18" s="70"/>
      <c r="G18" s="44">
        <v>2000.0</v>
      </c>
      <c r="H18" s="118">
        <f t="shared" si="1"/>
        <v>-2000</v>
      </c>
      <c r="I18" s="280" t="s">
        <v>179</v>
      </c>
    </row>
    <row r="19">
      <c r="A19" s="27"/>
      <c r="B19" s="281">
        <v>45363.0</v>
      </c>
      <c r="C19" s="44" t="s">
        <v>16</v>
      </c>
      <c r="D19" s="44">
        <v>180.0</v>
      </c>
      <c r="E19" s="44" t="s">
        <v>700</v>
      </c>
      <c r="F19" s="70"/>
      <c r="G19" s="44">
        <v>2000.0</v>
      </c>
      <c r="H19" s="118">
        <f t="shared" si="1"/>
        <v>-2000</v>
      </c>
      <c r="I19" s="27"/>
    </row>
    <row r="20">
      <c r="A20" s="36"/>
      <c r="B20" s="274">
        <v>45373.0</v>
      </c>
      <c r="C20" s="44" t="s">
        <v>16</v>
      </c>
      <c r="D20" s="44">
        <v>198.0</v>
      </c>
      <c r="E20" s="44" t="s">
        <v>701</v>
      </c>
      <c r="F20" s="70"/>
      <c r="G20" s="44">
        <v>1000.0</v>
      </c>
      <c r="H20" s="118">
        <f t="shared" si="1"/>
        <v>-1000</v>
      </c>
      <c r="I20" s="12" t="s">
        <v>71</v>
      </c>
    </row>
    <row r="21">
      <c r="A21" s="36"/>
      <c r="B21" s="234">
        <v>45374.0</v>
      </c>
      <c r="C21" s="44" t="s">
        <v>16</v>
      </c>
      <c r="D21" s="44">
        <v>198.0</v>
      </c>
      <c r="E21" s="44" t="s">
        <v>702</v>
      </c>
      <c r="F21" s="70"/>
      <c r="G21" s="44">
        <v>1000.0</v>
      </c>
      <c r="H21" s="118">
        <f t="shared" si="1"/>
        <v>-1000</v>
      </c>
      <c r="I21" s="12" t="s">
        <v>71</v>
      </c>
    </row>
    <row r="22">
      <c r="A22" s="27"/>
      <c r="B22" s="234">
        <v>45380.0</v>
      </c>
      <c r="C22" s="44" t="s">
        <v>16</v>
      </c>
      <c r="D22" s="44">
        <v>205.0</v>
      </c>
      <c r="E22" s="44" t="s">
        <v>703</v>
      </c>
      <c r="F22" s="70"/>
      <c r="G22" s="44">
        <v>2000.0</v>
      </c>
      <c r="H22" s="118">
        <f t="shared" si="1"/>
        <v>-2000</v>
      </c>
      <c r="I22" s="27"/>
    </row>
    <row r="23" ht="15.75" customHeight="1">
      <c r="A23" s="36"/>
      <c r="B23" s="230">
        <v>45443.0</v>
      </c>
      <c r="C23" s="21" t="s">
        <v>15</v>
      </c>
      <c r="D23" s="21">
        <v>253.0</v>
      </c>
      <c r="E23" s="21" t="s">
        <v>704</v>
      </c>
      <c r="F23" s="21">
        <v>7000.0</v>
      </c>
      <c r="G23" s="22"/>
      <c r="H23" s="118">
        <f t="shared" si="1"/>
        <v>7000</v>
      </c>
      <c r="I23" s="36"/>
    </row>
    <row r="24" ht="15.75" customHeight="1">
      <c r="A24" s="36"/>
      <c r="B24" s="230">
        <v>45452.0</v>
      </c>
      <c r="C24" s="21" t="s">
        <v>15</v>
      </c>
      <c r="D24" s="21">
        <v>265.0</v>
      </c>
      <c r="E24" s="21" t="s">
        <v>705</v>
      </c>
      <c r="F24" s="21">
        <v>15000.0</v>
      </c>
      <c r="G24" s="22"/>
      <c r="H24" s="118">
        <f t="shared" ref="H24:H44" si="2">H23+F24-G24</f>
        <v>22000</v>
      </c>
      <c r="I24" s="36"/>
      <c r="K24" s="47"/>
    </row>
    <row r="25" ht="15.75" customHeight="1">
      <c r="A25" s="36"/>
      <c r="B25" s="234">
        <v>45520.0</v>
      </c>
      <c r="C25" s="44" t="s">
        <v>16</v>
      </c>
      <c r="D25" s="44">
        <v>316.0</v>
      </c>
      <c r="E25" s="44" t="s">
        <v>706</v>
      </c>
      <c r="F25" s="70"/>
      <c r="G25" s="44">
        <v>500.0</v>
      </c>
      <c r="H25" s="118">
        <f t="shared" si="2"/>
        <v>21500</v>
      </c>
      <c r="I25" s="36"/>
    </row>
    <row r="26" ht="15.75" customHeight="1">
      <c r="A26" s="36"/>
      <c r="B26" s="234">
        <v>45558.0</v>
      </c>
      <c r="C26" s="44" t="s">
        <v>16</v>
      </c>
      <c r="D26" s="44">
        <v>354.0</v>
      </c>
      <c r="E26" s="44" t="s">
        <v>707</v>
      </c>
      <c r="F26" s="70"/>
      <c r="G26" s="44">
        <v>2500.0</v>
      </c>
      <c r="H26" s="118">
        <f t="shared" si="2"/>
        <v>19000</v>
      </c>
      <c r="I26" s="36"/>
    </row>
    <row r="27">
      <c r="A27" s="36"/>
      <c r="B27" s="234">
        <v>45560.0</v>
      </c>
      <c r="C27" s="44" t="s">
        <v>16</v>
      </c>
      <c r="D27" s="44">
        <v>359.0</v>
      </c>
      <c r="E27" s="44" t="s">
        <v>707</v>
      </c>
      <c r="F27" s="70"/>
      <c r="G27" s="44">
        <v>5000.0</v>
      </c>
      <c r="H27" s="118">
        <f t="shared" si="2"/>
        <v>14000</v>
      </c>
      <c r="I27" s="36"/>
    </row>
    <row r="28" ht="15.75" customHeight="1">
      <c r="A28" s="36"/>
      <c r="B28" s="243">
        <v>45572.0</v>
      </c>
      <c r="C28" s="200" t="s">
        <v>15</v>
      </c>
      <c r="D28" s="199"/>
      <c r="E28" s="200" t="s">
        <v>599</v>
      </c>
      <c r="F28" s="200">
        <v>1380.0</v>
      </c>
      <c r="G28" s="195"/>
      <c r="H28" s="131">
        <f t="shared" si="2"/>
        <v>15380</v>
      </c>
      <c r="I28" s="36"/>
    </row>
    <row r="29" ht="25.5" customHeight="1">
      <c r="A29" s="36"/>
      <c r="B29" s="234">
        <v>45580.0</v>
      </c>
      <c r="C29" s="44" t="s">
        <v>16</v>
      </c>
      <c r="D29" s="70"/>
      <c r="E29" s="44" t="s">
        <v>708</v>
      </c>
      <c r="F29" s="22"/>
      <c r="G29" s="44">
        <v>400.0</v>
      </c>
      <c r="H29" s="118">
        <f t="shared" si="2"/>
        <v>14980</v>
      </c>
      <c r="I29" s="68" t="s">
        <v>709</v>
      </c>
    </row>
    <row r="30" ht="27.75" customHeight="1">
      <c r="A30" s="36"/>
      <c r="B30" s="234">
        <v>45600.0</v>
      </c>
      <c r="C30" s="44" t="s">
        <v>16</v>
      </c>
      <c r="D30" s="70"/>
      <c r="E30" s="44" t="s">
        <v>708</v>
      </c>
      <c r="F30" s="70"/>
      <c r="G30" s="44">
        <v>700.0</v>
      </c>
      <c r="H30" s="118">
        <f t="shared" si="2"/>
        <v>14280</v>
      </c>
      <c r="I30" s="68" t="s">
        <v>709</v>
      </c>
    </row>
    <row r="31" ht="29.25" customHeight="1">
      <c r="A31" s="36"/>
      <c r="B31" s="234">
        <v>45601.0</v>
      </c>
      <c r="C31" s="44" t="s">
        <v>16</v>
      </c>
      <c r="D31" s="70"/>
      <c r="E31" s="44" t="s">
        <v>708</v>
      </c>
      <c r="F31" s="70"/>
      <c r="G31" s="44">
        <v>300.0</v>
      </c>
      <c r="H31" s="118">
        <f t="shared" si="2"/>
        <v>13980</v>
      </c>
      <c r="I31" s="68" t="s">
        <v>709</v>
      </c>
    </row>
    <row r="32" ht="15.75" customHeight="1">
      <c r="A32" s="36"/>
      <c r="B32" s="234">
        <v>45606.0</v>
      </c>
      <c r="C32" s="44" t="s">
        <v>16</v>
      </c>
      <c r="D32" s="70"/>
      <c r="E32" s="44" t="s">
        <v>708</v>
      </c>
      <c r="F32" s="22"/>
      <c r="G32" s="44">
        <v>700.0</v>
      </c>
      <c r="H32" s="118">
        <f t="shared" si="2"/>
        <v>13280</v>
      </c>
      <c r="I32" s="68" t="s">
        <v>709</v>
      </c>
    </row>
    <row r="33" ht="15.75" customHeight="1">
      <c r="A33" s="36"/>
      <c r="B33" s="230">
        <v>45640.0</v>
      </c>
      <c r="C33" s="21" t="s">
        <v>710</v>
      </c>
      <c r="D33" s="22"/>
      <c r="E33" s="21" t="s">
        <v>711</v>
      </c>
      <c r="F33" s="21">
        <v>2000.0</v>
      </c>
      <c r="G33" s="44"/>
      <c r="H33" s="118">
        <f t="shared" si="2"/>
        <v>15280</v>
      </c>
      <c r="I33" s="36"/>
    </row>
    <row r="34" ht="15.75" customHeight="1">
      <c r="A34" s="36"/>
      <c r="B34" s="230"/>
      <c r="C34" s="22"/>
      <c r="D34" s="22"/>
      <c r="E34" s="21" t="s">
        <v>599</v>
      </c>
      <c r="F34" s="21">
        <v>2000.0</v>
      </c>
      <c r="G34" s="44"/>
      <c r="H34" s="118">
        <f t="shared" si="2"/>
        <v>17280</v>
      </c>
      <c r="I34" s="36"/>
    </row>
    <row r="35" ht="15.75" customHeight="1">
      <c r="A35" s="36"/>
      <c r="B35" s="282">
        <v>45640.0</v>
      </c>
      <c r="C35" s="283" t="s">
        <v>710</v>
      </c>
      <c r="D35" s="284"/>
      <c r="E35" s="285" t="s">
        <v>712</v>
      </c>
      <c r="F35" s="21"/>
      <c r="G35" s="70"/>
      <c r="H35" s="118">
        <f t="shared" si="2"/>
        <v>17280</v>
      </c>
      <c r="I35" s="36"/>
    </row>
    <row r="36" ht="15.75" customHeight="1">
      <c r="A36" s="36"/>
      <c r="B36" s="234">
        <v>45612.0</v>
      </c>
      <c r="C36" s="44" t="s">
        <v>16</v>
      </c>
      <c r="D36" s="70"/>
      <c r="E36" s="44" t="s">
        <v>713</v>
      </c>
      <c r="F36" s="22"/>
      <c r="G36" s="286">
        <v>800.0</v>
      </c>
      <c r="H36" s="118">
        <f t="shared" si="2"/>
        <v>16480</v>
      </c>
      <c r="I36" s="36"/>
    </row>
    <row r="37" ht="15.75" customHeight="1">
      <c r="A37" s="36"/>
      <c r="B37" s="234">
        <v>45677.0</v>
      </c>
      <c r="C37" s="44" t="s">
        <v>16</v>
      </c>
      <c r="D37" s="70"/>
      <c r="E37" s="44" t="s">
        <v>714</v>
      </c>
      <c r="F37" s="22"/>
      <c r="G37" s="286">
        <v>500.0</v>
      </c>
      <c r="H37" s="118">
        <f t="shared" si="2"/>
        <v>15980</v>
      </c>
      <c r="I37" s="36"/>
    </row>
    <row r="38" ht="15.75" customHeight="1">
      <c r="A38" s="36"/>
      <c r="B38" s="234">
        <v>45678.0</v>
      </c>
      <c r="C38" s="44" t="s">
        <v>16</v>
      </c>
      <c r="D38" s="70"/>
      <c r="E38" s="44" t="s">
        <v>714</v>
      </c>
      <c r="F38" s="22"/>
      <c r="G38" s="286">
        <v>500.0</v>
      </c>
      <c r="H38" s="118">
        <f t="shared" si="2"/>
        <v>15480</v>
      </c>
      <c r="I38" s="36"/>
    </row>
    <row r="39" ht="15.75" customHeight="1">
      <c r="A39" s="36"/>
      <c r="B39" s="234">
        <v>45681.0</v>
      </c>
      <c r="C39" s="44" t="s">
        <v>16</v>
      </c>
      <c r="D39" s="70"/>
      <c r="E39" s="44" t="s">
        <v>714</v>
      </c>
      <c r="F39" s="22"/>
      <c r="G39" s="286">
        <v>500.0</v>
      </c>
      <c r="H39" s="118">
        <f t="shared" si="2"/>
        <v>14980</v>
      </c>
      <c r="I39" s="36"/>
    </row>
    <row r="40" ht="15.75" customHeight="1">
      <c r="A40" s="36"/>
      <c r="B40" s="234">
        <v>45696.0</v>
      </c>
      <c r="C40" s="44" t="s">
        <v>16</v>
      </c>
      <c r="D40" s="70"/>
      <c r="E40" s="44" t="s">
        <v>715</v>
      </c>
      <c r="F40" s="22"/>
      <c r="G40" s="286">
        <v>800.0</v>
      </c>
      <c r="H40" s="118">
        <f t="shared" si="2"/>
        <v>14180</v>
      </c>
      <c r="I40" s="36"/>
    </row>
    <row r="41" ht="15.75" customHeight="1">
      <c r="A41" s="36"/>
      <c r="B41" s="230">
        <v>45698.0</v>
      </c>
      <c r="C41" s="21" t="s">
        <v>15</v>
      </c>
      <c r="D41" s="22"/>
      <c r="E41" s="21" t="s">
        <v>716</v>
      </c>
      <c r="F41" s="287">
        <v>800.0</v>
      </c>
      <c r="G41" s="44"/>
      <c r="H41" s="118">
        <f t="shared" si="2"/>
        <v>14980</v>
      </c>
      <c r="I41" s="65">
        <v>7800.0</v>
      </c>
    </row>
    <row r="42" ht="15.75" customHeight="1">
      <c r="A42" s="36"/>
      <c r="B42" s="234">
        <v>45707.0</v>
      </c>
      <c r="C42" s="44" t="s">
        <v>16</v>
      </c>
      <c r="D42" s="22"/>
      <c r="E42" s="44" t="s">
        <v>599</v>
      </c>
      <c r="F42" s="22"/>
      <c r="G42" s="44">
        <v>7180.0</v>
      </c>
      <c r="H42" s="118">
        <f t="shared" si="2"/>
        <v>7800</v>
      </c>
      <c r="I42" s="36"/>
      <c r="M42" s="12">
        <v>14980.0</v>
      </c>
    </row>
    <row r="43" ht="15.75" customHeight="1">
      <c r="A43" s="36"/>
      <c r="B43" s="234">
        <v>45719.0</v>
      </c>
      <c r="C43" s="44" t="s">
        <v>16</v>
      </c>
      <c r="D43" s="22"/>
      <c r="E43" s="44" t="s">
        <v>717</v>
      </c>
      <c r="F43" s="22"/>
      <c r="G43" s="44">
        <v>1000.0</v>
      </c>
      <c r="H43" s="118">
        <f t="shared" si="2"/>
        <v>6800</v>
      </c>
      <c r="I43" s="36"/>
      <c r="M43" s="12">
        <v>7800.0</v>
      </c>
    </row>
    <row r="44" ht="15.75" customHeight="1">
      <c r="A44" s="36"/>
      <c r="B44" s="234">
        <v>45721.0</v>
      </c>
      <c r="C44" s="44" t="s">
        <v>16</v>
      </c>
      <c r="D44" s="22"/>
      <c r="E44" s="44" t="s">
        <v>717</v>
      </c>
      <c r="F44" s="22"/>
      <c r="G44" s="44">
        <v>200.0</v>
      </c>
      <c r="H44" s="118">
        <f t="shared" si="2"/>
        <v>6600</v>
      </c>
      <c r="I44" s="36"/>
      <c r="M44" s="167">
        <f>M42-M43</f>
        <v>7180</v>
      </c>
    </row>
    <row r="45" ht="15.75" customHeight="1">
      <c r="A45" s="36"/>
      <c r="B45" s="234">
        <v>45728.0</v>
      </c>
      <c r="C45" s="44" t="s">
        <v>16</v>
      </c>
      <c r="D45" s="22"/>
      <c r="E45" s="44" t="s">
        <v>718</v>
      </c>
      <c r="F45" s="22"/>
      <c r="G45" s="44">
        <v>100.0</v>
      </c>
      <c r="H45" s="118">
        <f t="shared" ref="H45:H50" si="3">H43+F45-G45</f>
        <v>6700</v>
      </c>
      <c r="I45" s="36"/>
    </row>
    <row r="46" ht="15.75" customHeight="1">
      <c r="A46" s="36"/>
      <c r="B46" s="230"/>
      <c r="C46" s="22"/>
      <c r="D46" s="22"/>
      <c r="E46" s="21"/>
      <c r="F46" s="22"/>
      <c r="G46" s="70"/>
      <c r="H46" s="118">
        <f t="shared" si="3"/>
        <v>6600</v>
      </c>
      <c r="I46" s="36"/>
    </row>
    <row r="47" ht="15.75" customHeight="1">
      <c r="A47" s="36"/>
      <c r="B47" s="230">
        <v>45736.0</v>
      </c>
      <c r="C47" s="21" t="s">
        <v>15</v>
      </c>
      <c r="D47" s="22"/>
      <c r="E47" s="21" t="s">
        <v>719</v>
      </c>
      <c r="F47" s="21">
        <v>6050.0</v>
      </c>
      <c r="G47" s="70"/>
      <c r="H47" s="118">
        <f t="shared" si="3"/>
        <v>12750</v>
      </c>
      <c r="I47" s="36"/>
    </row>
    <row r="48" ht="15.75" customHeight="1">
      <c r="A48" s="36"/>
      <c r="B48" s="230">
        <v>45741.0</v>
      </c>
      <c r="C48" s="21" t="s">
        <v>16</v>
      </c>
      <c r="D48" s="22"/>
      <c r="E48" s="21" t="s">
        <v>720</v>
      </c>
      <c r="F48" s="22"/>
      <c r="G48" s="44">
        <v>1000.0</v>
      </c>
      <c r="H48" s="118">
        <f t="shared" si="3"/>
        <v>5600</v>
      </c>
      <c r="I48" s="36"/>
    </row>
    <row r="49" ht="15.75" customHeight="1">
      <c r="A49" s="36"/>
      <c r="B49" s="230">
        <v>45742.0</v>
      </c>
      <c r="C49" s="21" t="s">
        <v>16</v>
      </c>
      <c r="D49" s="22"/>
      <c r="E49" s="21" t="s">
        <v>721</v>
      </c>
      <c r="F49" s="22"/>
      <c r="G49" s="44">
        <v>3000.0</v>
      </c>
      <c r="H49" s="118">
        <f t="shared" si="3"/>
        <v>9750</v>
      </c>
      <c r="I49" s="36"/>
    </row>
    <row r="50" ht="15.75" customHeight="1">
      <c r="A50" s="36"/>
      <c r="B50" s="230">
        <v>45754.0</v>
      </c>
      <c r="C50" s="21" t="s">
        <v>15</v>
      </c>
      <c r="D50" s="22"/>
      <c r="E50" s="21" t="s">
        <v>722</v>
      </c>
      <c r="F50" s="21">
        <v>1900.0</v>
      </c>
      <c r="G50" s="70"/>
      <c r="H50" s="118">
        <f t="shared" si="3"/>
        <v>7500</v>
      </c>
      <c r="I50" s="36"/>
    </row>
    <row r="51" ht="15.75" customHeight="1">
      <c r="A51" s="36"/>
      <c r="B51" s="230"/>
      <c r="C51" s="22"/>
      <c r="D51" s="22"/>
      <c r="E51" s="21"/>
      <c r="F51" s="22"/>
      <c r="G51" s="70"/>
      <c r="H51" s="118">
        <f>H50+F51-G51</f>
        <v>7500</v>
      </c>
      <c r="I51" s="36"/>
    </row>
    <row r="52" ht="15.75" customHeight="1">
      <c r="A52" s="36"/>
      <c r="B52" s="230"/>
      <c r="C52" s="22"/>
      <c r="D52" s="22"/>
      <c r="E52" s="21"/>
      <c r="F52" s="22"/>
      <c r="G52" s="70"/>
      <c r="H52" s="118">
        <f t="shared" ref="H52:H59" si="4">H50+F52-G52</f>
        <v>7500</v>
      </c>
      <c r="I52" s="36"/>
    </row>
    <row r="53" ht="15.75" customHeight="1">
      <c r="A53" s="36"/>
      <c r="B53" s="230"/>
      <c r="C53" s="22"/>
      <c r="D53" s="22"/>
      <c r="E53" s="21"/>
      <c r="F53" s="22"/>
      <c r="G53" s="70"/>
      <c r="H53" s="118">
        <f t="shared" si="4"/>
        <v>7500</v>
      </c>
      <c r="I53" s="36"/>
    </row>
    <row r="54" ht="15.75" customHeight="1">
      <c r="A54" s="36"/>
      <c r="B54" s="230"/>
      <c r="C54" s="22"/>
      <c r="D54" s="22"/>
      <c r="E54" s="21"/>
      <c r="F54" s="22"/>
      <c r="G54" s="70"/>
      <c r="H54" s="118">
        <f t="shared" si="4"/>
        <v>7500</v>
      </c>
      <c r="I54" s="36"/>
    </row>
    <row r="55" ht="15.75" customHeight="1">
      <c r="A55" s="36"/>
      <c r="B55" s="230"/>
      <c r="C55" s="22"/>
      <c r="D55" s="22"/>
      <c r="E55" s="21"/>
      <c r="F55" s="22"/>
      <c r="G55" s="70"/>
      <c r="H55" s="118">
        <f t="shared" si="4"/>
        <v>7500</v>
      </c>
      <c r="I55" s="36"/>
    </row>
    <row r="56" ht="15.75" customHeight="1">
      <c r="A56" s="36"/>
      <c r="B56" s="230"/>
      <c r="C56" s="22"/>
      <c r="D56" s="22"/>
      <c r="E56" s="21"/>
      <c r="F56" s="22"/>
      <c r="G56" s="70"/>
      <c r="H56" s="118">
        <f t="shared" si="4"/>
        <v>7500</v>
      </c>
      <c r="I56" s="36"/>
    </row>
    <row r="57" ht="15.75" customHeight="1">
      <c r="A57" s="36"/>
      <c r="B57" s="230"/>
      <c r="C57" s="22"/>
      <c r="D57" s="22"/>
      <c r="E57" s="21"/>
      <c r="F57" s="22"/>
      <c r="G57" s="70"/>
      <c r="H57" s="118">
        <f t="shared" si="4"/>
        <v>7500</v>
      </c>
      <c r="I57" s="36"/>
    </row>
    <row r="58" ht="15.75" customHeight="1">
      <c r="A58" s="36"/>
      <c r="B58" s="230"/>
      <c r="C58" s="22"/>
      <c r="D58" s="22"/>
      <c r="E58" s="21"/>
      <c r="F58" s="22"/>
      <c r="G58" s="70"/>
      <c r="H58" s="118">
        <f t="shared" si="4"/>
        <v>7500</v>
      </c>
      <c r="I58" s="36"/>
    </row>
    <row r="59" ht="15.75" customHeight="1">
      <c r="A59" s="36"/>
      <c r="B59" s="230"/>
      <c r="C59" s="22"/>
      <c r="D59" s="22"/>
      <c r="E59" s="21" t="s">
        <v>492</v>
      </c>
      <c r="F59" s="22"/>
      <c r="G59" s="70"/>
      <c r="H59" s="118">
        <f t="shared" si="4"/>
        <v>7500</v>
      </c>
      <c r="I59" s="36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">
    <mergeCell ref="B2:H2"/>
  </mergeCells>
  <printOptions/>
  <pageMargins bottom="0.75" footer="0.0" header="0.0" left="0.7" right="0.7" top="0.75"/>
  <pageSetup fitToHeight="0" orientation="landscape"/>
  <drawing r:id="rId1"/>
</worksheet>
</file>