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/Users/ihwani/Documents/GitHub/zium_database/"/>
    </mc:Choice>
  </mc:AlternateContent>
  <xr:revisionPtr revIDLastSave="0" documentId="13_ncr:1_{9194ADFF-2932-5F4B-8F1E-49E09F468D8D}" xr6:coauthVersionLast="47" xr6:coauthVersionMax="47" xr10:uidLastSave="{00000000-0000-0000-0000-000000000000}"/>
  <bookViews>
    <workbookView xWindow="14400" yWindow="500" windowWidth="14400" windowHeight="17500" xr2:uid="{8D1FB1D7-0E09-4D4D-A38E-C8EE6C268FF2}"/>
  </bookViews>
  <sheets>
    <sheet name="source_data" sheetId="1" r:id="rId1"/>
    <sheet name="base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E60" i="1"/>
  <c r="F60" i="1"/>
  <c r="G60" i="1"/>
  <c r="H60" i="1"/>
  <c r="I60" i="1"/>
  <c r="E61" i="1"/>
  <c r="F61" i="1"/>
  <c r="G61" i="1"/>
  <c r="H61" i="1"/>
  <c r="I61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0" i="1"/>
  <c r="F70" i="1"/>
  <c r="G70" i="1"/>
  <c r="H70" i="1"/>
  <c r="I70" i="1"/>
  <c r="E71" i="1"/>
  <c r="F71" i="1"/>
  <c r="G71" i="1"/>
  <c r="H71" i="1"/>
  <c r="I71" i="1"/>
  <c r="E72" i="1"/>
  <c r="F72" i="1"/>
  <c r="G72" i="1"/>
  <c r="H72" i="1"/>
  <c r="I72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6" i="1"/>
  <c r="F76" i="1"/>
  <c r="G76" i="1"/>
  <c r="H76" i="1"/>
  <c r="I76" i="1"/>
  <c r="E77" i="1"/>
  <c r="F77" i="1"/>
  <c r="G77" i="1"/>
  <c r="H77" i="1"/>
  <c r="I77" i="1"/>
  <c r="E78" i="1"/>
  <c r="F78" i="1"/>
  <c r="G78" i="1"/>
  <c r="H78" i="1"/>
  <c r="I78" i="1"/>
  <c r="E79" i="1"/>
  <c r="F79" i="1"/>
  <c r="G79" i="1"/>
  <c r="H79" i="1"/>
  <c r="I79" i="1"/>
  <c r="E80" i="1"/>
  <c r="F80" i="1"/>
  <c r="G80" i="1"/>
  <c r="H80" i="1"/>
  <c r="I80" i="1"/>
  <c r="E81" i="1"/>
  <c r="F81" i="1"/>
  <c r="G81" i="1"/>
  <c r="H81" i="1"/>
  <c r="I81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I2" i="1"/>
  <c r="H2" i="1"/>
  <c r="G2" i="1"/>
  <c r="F2" i="1"/>
  <c r="E15" i="1"/>
  <c r="D15" i="1"/>
  <c r="C15" i="1"/>
  <c r="A15" i="1"/>
  <c r="E14" i="1"/>
  <c r="D14" i="1"/>
  <c r="C14" i="1"/>
  <c r="A14" i="1"/>
  <c r="E13" i="1"/>
  <c r="D13" i="1"/>
  <c r="C13" i="1"/>
  <c r="A13" i="1"/>
  <c r="E12" i="1"/>
  <c r="D12" i="1"/>
  <c r="C12" i="1"/>
  <c r="A12" i="1"/>
  <c r="E11" i="1"/>
  <c r="D11" i="1"/>
  <c r="C11" i="1"/>
  <c r="A11" i="1"/>
  <c r="E10" i="1"/>
  <c r="D10" i="1"/>
  <c r="C10" i="1"/>
  <c r="A10" i="1"/>
  <c r="E9" i="1"/>
  <c r="D9" i="1"/>
  <c r="C9" i="1"/>
  <c r="A9" i="1"/>
  <c r="E8" i="1"/>
  <c r="D8" i="1"/>
  <c r="C8" i="1"/>
  <c r="A8" i="1"/>
  <c r="E7" i="1"/>
  <c r="D7" i="1"/>
  <c r="C7" i="1"/>
  <c r="A7" i="1"/>
  <c r="E6" i="1"/>
  <c r="D6" i="1"/>
  <c r="C6" i="1"/>
  <c r="A6" i="1"/>
  <c r="D35" i="1"/>
  <c r="C35" i="1"/>
  <c r="A35" i="1"/>
  <c r="D34" i="1"/>
  <c r="C34" i="1"/>
  <c r="A34" i="1"/>
  <c r="D33" i="1"/>
  <c r="C33" i="1"/>
  <c r="A33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A32" i="1"/>
  <c r="A31" i="1"/>
  <c r="A30" i="1"/>
  <c r="A29" i="1"/>
  <c r="A28" i="1"/>
  <c r="A27" i="1"/>
  <c r="A26" i="1"/>
  <c r="A2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A56" i="1"/>
  <c r="A57" i="1"/>
  <c r="A58" i="1"/>
  <c r="A59" i="1"/>
  <c r="A60" i="1"/>
  <c r="A61" i="1"/>
  <c r="A62" i="1"/>
  <c r="A63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A45" i="1"/>
  <c r="A46" i="1"/>
  <c r="A47" i="1"/>
  <c r="A48" i="1"/>
  <c r="A49" i="1"/>
  <c r="A50" i="1"/>
  <c r="A51" i="1"/>
  <c r="A52" i="1"/>
  <c r="A53" i="1"/>
  <c r="A54" i="1"/>
  <c r="A55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A75" i="1"/>
  <c r="A76" i="1"/>
  <c r="A77" i="1"/>
  <c r="A78" i="1"/>
  <c r="A79" i="1"/>
  <c r="A80" i="1"/>
  <c r="A81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A66" i="1"/>
  <c r="A67" i="1"/>
  <c r="A68" i="1"/>
  <c r="A69" i="1"/>
  <c r="A70" i="1"/>
  <c r="A71" i="1"/>
  <c r="A72" i="1"/>
  <c r="A73" i="1"/>
  <c r="A74" i="1"/>
  <c r="C2" i="1"/>
  <c r="A3" i="1"/>
  <c r="A4" i="1"/>
  <c r="A5" i="1"/>
  <c r="A16" i="1"/>
  <c r="A17" i="1"/>
  <c r="A18" i="1"/>
  <c r="A19" i="1"/>
  <c r="A20" i="1"/>
  <c r="A21" i="1"/>
  <c r="A22" i="1"/>
  <c r="A23" i="1"/>
  <c r="A24" i="1"/>
  <c r="A36" i="1"/>
  <c r="A37" i="1"/>
  <c r="A38" i="1"/>
  <c r="A39" i="1"/>
  <c r="A40" i="1"/>
  <c r="A41" i="1"/>
  <c r="A42" i="1"/>
  <c r="A43" i="1"/>
  <c r="A44" i="1"/>
  <c r="A64" i="1"/>
  <c r="A65" i="1"/>
  <c r="A2" i="1"/>
  <c r="C65" i="1"/>
  <c r="D65" i="1"/>
  <c r="C64" i="1"/>
  <c r="D64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36" i="1"/>
  <c r="D36" i="1"/>
  <c r="C21" i="1"/>
  <c r="D21" i="1"/>
  <c r="C22" i="1"/>
  <c r="D22" i="1"/>
  <c r="C23" i="1"/>
  <c r="D23" i="1"/>
  <c r="C24" i="1"/>
  <c r="D24" i="1"/>
  <c r="C18" i="1"/>
  <c r="D18" i="1"/>
  <c r="C19" i="1"/>
  <c r="D19" i="1"/>
  <c r="C20" i="1"/>
  <c r="D20" i="1"/>
  <c r="C17" i="1"/>
  <c r="D17" i="1"/>
  <c r="C16" i="1"/>
  <c r="D16" i="1"/>
  <c r="E3" i="1"/>
  <c r="E4" i="1"/>
  <c r="E5" i="1"/>
  <c r="E2" i="1"/>
  <c r="D3" i="1"/>
  <c r="D4" i="1"/>
  <c r="D5" i="1"/>
  <c r="D2" i="1"/>
  <c r="C4" i="1"/>
  <c r="C5" i="1"/>
  <c r="C3" i="1"/>
</calcChain>
</file>

<file path=xl/sharedStrings.xml><?xml version="1.0" encoding="utf-8"?>
<sst xmlns="http://schemas.openxmlformats.org/spreadsheetml/2006/main" count="615" uniqueCount="417">
  <si>
    <t>design_office</t>
    <phoneticPr fontId="1" type="noConversion"/>
  </si>
  <si>
    <t>homepage_link</t>
    <phoneticPr fontId="1" type="noConversion"/>
  </si>
  <si>
    <t>ic_link</t>
    <phoneticPr fontId="1" type="noConversion"/>
  </si>
  <si>
    <t>project_id</t>
    <phoneticPr fontId="1" type="noConversion"/>
  </si>
  <si>
    <t>project_name</t>
    <phoneticPr fontId="1" type="noConversion"/>
  </si>
  <si>
    <t>project_link</t>
    <phoneticPr fontId="1" type="noConversion"/>
  </si>
  <si>
    <t>image_link</t>
    <phoneticPr fontId="1" type="noConversion"/>
  </si>
  <si>
    <t>location</t>
    <phoneticPr fontId="1" type="noConversion"/>
  </si>
  <si>
    <t>tag</t>
    <phoneticPr fontId="1" type="noConversion"/>
  </si>
  <si>
    <t>미소로건축사사무소</t>
    <phoneticPr fontId="1" type="noConversion"/>
  </si>
  <si>
    <t>http://misoroarch.com/images/main/mt_title.png</t>
    <phoneticPr fontId="1" type="noConversion"/>
  </si>
  <si>
    <t>office_id</t>
    <phoneticPr fontId="1" type="noConversion"/>
  </si>
  <si>
    <t>갤러리84(75)</t>
    <phoneticPr fontId="1" type="noConversion"/>
  </si>
  <si>
    <t>http://misoroarch.com/HyAdmin/view.php?&amp;bbs_id=bo02&amp;page=&amp;doc_num=36</t>
    <phoneticPr fontId="1" type="noConversion"/>
  </si>
  <si>
    <t>http://misoroarch.com/HyAdmin/naverEditor/upload/1642754249.png</t>
    <phoneticPr fontId="1" type="noConversion"/>
  </si>
  <si>
    <t>인천시 영종도 운북동</t>
    <phoneticPr fontId="1" type="noConversion"/>
  </si>
  <si>
    <t>http://misoroarch.com/HyAdmin/view.php?&amp;bbs_id=bo02&amp;page=&amp;doc_num=20</t>
    <phoneticPr fontId="1" type="noConversion"/>
  </si>
  <si>
    <t>대치동 근린생활시설</t>
    <phoneticPr fontId="1" type="noConversion"/>
  </si>
  <si>
    <t>http://misoroarch.com/HyAdmin/naverEditor/upload/1619583051.jpg</t>
    <phoneticPr fontId="1" type="noConversion"/>
  </si>
  <si>
    <t>서울시 강남구 대치동</t>
    <phoneticPr fontId="1" type="noConversion"/>
  </si>
  <si>
    <t>소수 건축사사무소</t>
    <phoneticPr fontId="1" type="noConversion"/>
  </si>
  <si>
    <t>http://sosu2357.com/</t>
    <phoneticPr fontId="1" type="noConversion"/>
  </si>
  <si>
    <t>http://images.squarespace-cdn.com/content/v1/5756c135356fb02fbe7ced1d/1468466155608-AQICUKO1PT078R8MGRBO/sosu+ci-01+copy.png</t>
    <phoneticPr fontId="1" type="noConversion"/>
  </si>
  <si>
    <t>m_00001</t>
    <phoneticPr fontId="1" type="noConversion"/>
  </si>
  <si>
    <t>s_00001</t>
    <phoneticPr fontId="1" type="noConversion"/>
  </si>
  <si>
    <t>t_00001</t>
    <phoneticPr fontId="1" type="noConversion"/>
  </si>
  <si>
    <t>투닷 건축사사무소</t>
    <phoneticPr fontId="1" type="noConversion"/>
  </si>
  <si>
    <t>https://todot.kr/</t>
    <phoneticPr fontId="1" type="noConversion"/>
  </si>
  <si>
    <t>i_00001</t>
    <phoneticPr fontId="1" type="noConversion"/>
  </si>
  <si>
    <t>인우 건축사사무소</t>
    <phoneticPr fontId="1" type="noConversion"/>
  </si>
  <si>
    <t>http://inuarchi.com/</t>
    <phoneticPr fontId="1" type="noConversion"/>
  </si>
  <si>
    <t>http://inuarchi.com/wp-content/uploads/2020/10/%EB%A1%9C%EA%B3%A0-e1603675402751.png</t>
    <phoneticPr fontId="1" type="noConversion"/>
  </si>
  <si>
    <t>성남시 고등동 근생 및 다세대주택</t>
    <phoneticPr fontId="1" type="noConversion"/>
  </si>
  <si>
    <t>http://misoroarch.com/HyAdmin/view.php?&amp;bbs_id=bo02&amp;page=&amp;doc_num=23</t>
    <phoneticPr fontId="1" type="noConversion"/>
  </si>
  <si>
    <t>http://misoroarch.com/HyAdmin/naverEditor/upload/1620023226.jpg</t>
    <phoneticPr fontId="1" type="noConversion"/>
  </si>
  <si>
    <t>경기도 성남시 수정구 고등동</t>
    <phoneticPr fontId="1" type="noConversion"/>
  </si>
  <si>
    <t>구미 직장 어린이집</t>
    <phoneticPr fontId="1" type="noConversion"/>
  </si>
  <si>
    <t>http://misoroarch.com/HyAdmin/view.php?&amp;bbs_id=bo02&amp;page=&amp;doc_num=31</t>
    <phoneticPr fontId="1" type="noConversion"/>
  </si>
  <si>
    <t>http://misoroarch.com/HyAdmin/naverEditor/upload/1624342016.jpg</t>
    <phoneticPr fontId="1" type="noConversion"/>
  </si>
  <si>
    <t>경상북도 구미시 구포동</t>
    <phoneticPr fontId="1" type="noConversion"/>
  </si>
  <si>
    <t>s_00001</t>
    <phoneticPr fontId="1" type="noConversion"/>
  </si>
  <si>
    <t>시선재(示線齋)</t>
    <phoneticPr fontId="1" type="noConversion"/>
  </si>
  <si>
    <t>http://sosu2357.com/projects/seasunjae</t>
    <phoneticPr fontId="1" type="noConversion"/>
  </si>
  <si>
    <t>https://images.squarespace-cdn.com/content/v1/5756c135356fb02fbe7ced1d/1487048537891-P5OM894V6SS0G4VO8UIY/%EC%8B%9C%EC%84%A0%EC%9E%AC+%EC%A0%95%EB%A9%B4%EC%82%AC%EC%A7%84%28%EC%88%98%EC%A0%95%ED%9B%84%29.jpg</t>
    <phoneticPr fontId="1" type="noConversion"/>
  </si>
  <si>
    <t>제주도 서귀포시 대포동</t>
    <phoneticPr fontId="1" type="noConversion"/>
  </si>
  <si>
    <t>담류헌(談流軒)</t>
    <phoneticPr fontId="1" type="noConversion"/>
  </si>
  <si>
    <t>http://sosu2357.com/projects/8456</t>
    <phoneticPr fontId="1" type="noConversion"/>
  </si>
  <si>
    <t>https://images.squarespace-cdn.com/content/v1/5756c135356fb02fbe7ced1d/1467600129226-HT31Q3XJIV68Q7RSXKS7/KakaoTalk_20160630_201846235.jpg</t>
    <phoneticPr fontId="1" type="noConversion"/>
  </si>
  <si>
    <t>경기도 파주시 산남동</t>
    <phoneticPr fontId="1" type="noConversion"/>
  </si>
  <si>
    <t>동심원(同心院)</t>
    <phoneticPr fontId="1" type="noConversion"/>
  </si>
  <si>
    <t>http://sosu2357.com/projects/000</t>
    <phoneticPr fontId="1" type="noConversion"/>
  </si>
  <si>
    <t>https://images.squarespace-cdn.com/content/v1/5756c135356fb02fbe7ced1d/1503938393715-BVIIXNSSO78REBDM8SGO/PRIZE-2.jpg</t>
    <phoneticPr fontId="1" type="noConversion"/>
  </si>
  <si>
    <t>서울시 양천구 목동</t>
    <phoneticPr fontId="1" type="noConversion"/>
  </si>
  <si>
    <t>지품 팡팡 놀이터</t>
    <phoneticPr fontId="1" type="noConversion"/>
  </si>
  <si>
    <t>http://sosu2357.com/projects/pangpang</t>
    <phoneticPr fontId="1" type="noConversion"/>
  </si>
  <si>
    <t>https://images.squarespace-cdn.com/content/v1/5756c135356fb02fbe7ced1d/1500613997236-CBR414WDKLEI849SC2IU/DSC_9094-편집.jpg</t>
    <phoneticPr fontId="1" type="noConversion"/>
  </si>
  <si>
    <t>경상북도 영덕군 지품면</t>
    <phoneticPr fontId="1" type="noConversion"/>
  </si>
  <si>
    <t>정중헌(正中軒)</t>
    <phoneticPr fontId="1" type="noConversion"/>
  </si>
  <si>
    <t>http://sosu2357.com/projects/sejong</t>
    <phoneticPr fontId="1" type="noConversion"/>
  </si>
  <si>
    <t>https://images.squarespace-cdn.com/content/v1/5756c135356fb02fbe7ced1d/1525185810809-W2O16CWI0UWG3306PK9G/2.jpg</t>
    <phoneticPr fontId="1" type="noConversion"/>
  </si>
  <si>
    <t>신선길(Shinsun-gil)</t>
    <phoneticPr fontId="1" type="noConversion"/>
  </si>
  <si>
    <t>http://sosu2357.com/projects/250</t>
    <phoneticPr fontId="1" type="noConversion"/>
  </si>
  <si>
    <t>https://images.squarespace-cdn.com/content/v1/5756c135356fb02fbe7ced1d/1530938387870-UN9DFCKF5A24O1RB2Y8T/4상부1.jpg</t>
    <phoneticPr fontId="1" type="noConversion"/>
  </si>
  <si>
    <t>닮담집(DamDamZip)</t>
    <phoneticPr fontId="1" type="noConversion"/>
  </si>
  <si>
    <t>http://sosu2357.com/projects/ssang</t>
    <phoneticPr fontId="1" type="noConversion"/>
  </si>
  <si>
    <t>https://images.squarespace-cdn.com/content/v1/5756c135356fb02fbe7ced1d/1537181229797-2ZC550DRPXQ4BM1PPNE9/thumnai-2.jpg</t>
    <phoneticPr fontId="1" type="noConversion"/>
  </si>
  <si>
    <t>서울시 도봉구 쌍문동</t>
    <phoneticPr fontId="1" type="noConversion"/>
  </si>
  <si>
    <t>일삶빌딩(3/1 bldg.)</t>
    <phoneticPr fontId="1" type="noConversion"/>
  </si>
  <si>
    <t>http://sosu2357.com/projects/315-37</t>
    <phoneticPr fontId="1" type="noConversion"/>
  </si>
  <si>
    <t>https://images.squarespace-cdn.com/content/v1/5756c135356fb02fbe7ced1d/1542679029822-LBGXA8V0KJ3JSWXPVISQ/thumnail.jpg</t>
    <phoneticPr fontId="1" type="noConversion"/>
  </si>
  <si>
    <t>서울시 성동구 성수동2가</t>
    <phoneticPr fontId="1" type="noConversion"/>
  </si>
  <si>
    <t>송학리의 생각(生閣)</t>
    <phoneticPr fontId="1" type="noConversion"/>
  </si>
  <si>
    <t>http://sosu2357.com/projects//-</t>
    <phoneticPr fontId="1" type="noConversion"/>
  </si>
  <si>
    <t>https://images.squarespace-cdn.com/content/v1/5756c135356fb02fbe7ced1d/1573812648846-VYJEJF1JHLMIKXQN84YD/thum.jpg</t>
    <phoneticPr fontId="1" type="noConversion"/>
  </si>
  <si>
    <t>경기도 양평군 강상면 송학리</t>
    <phoneticPr fontId="1" type="noConversion"/>
  </si>
  <si>
    <t>t_00001</t>
    <phoneticPr fontId="1" type="noConversion"/>
  </si>
  <si>
    <t>pj_00001</t>
    <phoneticPr fontId="1" type="noConversion"/>
  </si>
  <si>
    <t>pj_00002</t>
  </si>
  <si>
    <t>pj_00003</t>
  </si>
  <si>
    <t>pj_00004</t>
  </si>
  <si>
    <t>pj_00005</t>
  </si>
  <si>
    <t>pj_00006</t>
  </si>
  <si>
    <t>pj_00007</t>
  </si>
  <si>
    <t>pj_00008</t>
  </si>
  <si>
    <t>pj_00009</t>
  </si>
  <si>
    <t>김포 근린생활시설</t>
    <phoneticPr fontId="1" type="noConversion"/>
  </si>
  <si>
    <t>https://todot.kr/29?category=821064</t>
    <phoneticPr fontId="1" type="noConversion"/>
  </si>
  <si>
    <t>https://i1.daumcdn.net/thumb/C230x180/?fname=https://blog.kakaocdn.net/dn/dSnR2J/btqzrXWI0SD/v0HNR4c6nVggsyWIgFggo1/img.jpg</t>
    <phoneticPr fontId="1" type="noConversion"/>
  </si>
  <si>
    <t>경기도 김포시 고촌읍 전호리</t>
    <phoneticPr fontId="1" type="noConversion"/>
  </si>
  <si>
    <t>LS전선 동해사업장 본관동 증축</t>
    <phoneticPr fontId="1" type="noConversion"/>
  </si>
  <si>
    <t>https://todot.kr/87?category=821064</t>
    <phoneticPr fontId="1" type="noConversion"/>
  </si>
  <si>
    <t>https://i1.daumcdn.net/thumb/C230x180/?fname=https://blog.kakaocdn.net/dn/kNXVk/btrqQfriMDY/nliDnjkhioDRiNzRXmSXq0/img.jpg</t>
    <phoneticPr fontId="1" type="noConversion"/>
  </si>
  <si>
    <t>강원도 동해시 송정동</t>
    <phoneticPr fontId="1" type="noConversion"/>
  </si>
  <si>
    <t>화성 단독주택 '봉구네</t>
    <phoneticPr fontId="1" type="noConversion"/>
  </si>
  <si>
    <t>https://todot.kr/50?category=821063</t>
    <phoneticPr fontId="1" type="noConversion"/>
  </si>
  <si>
    <t>https://i1.daumcdn.net/thumb/C230x180/?fname=https://blog.kakaocdn.net/dn/qLD2T/btqCM9AJ15n/xtqKY9KcHEsm5zy7Xn3GHk/img.png</t>
    <phoneticPr fontId="1" type="noConversion"/>
  </si>
  <si>
    <t>경기도 화성시 정남면 수면리</t>
    <phoneticPr fontId="1" type="noConversion"/>
  </si>
  <si>
    <t>정자동 다가구주택 ‘솟은집’</t>
    <phoneticPr fontId="1" type="noConversion"/>
  </si>
  <si>
    <t>https://todot.kr/51?category=821063</t>
    <phoneticPr fontId="1" type="noConversion"/>
  </si>
  <si>
    <t>https://i1.daumcdn.net/thumb/C230x180/?fname=https://blog.kakaocdn.net/dn/bp2wQt/btqCM9Hnj4d/i3NKohoOvGld9uj8CixuUK/img.jpg</t>
    <phoneticPr fontId="1" type="noConversion"/>
  </si>
  <si>
    <t>경기도 수원시 장안구 정자동</t>
    <phoneticPr fontId="1" type="noConversion"/>
  </si>
  <si>
    <t>용인 서천 상가주택</t>
    <phoneticPr fontId="1" type="noConversion"/>
  </si>
  <si>
    <t>https://todot.kr/36?category=821063</t>
    <phoneticPr fontId="1" type="noConversion"/>
  </si>
  <si>
    <t>https://i1.daumcdn.net/thumb/C230x180/?fname=https://blog.kakaocdn.net/dn/zINPa/btqzH1xsDq4/U8IL6Ybpuy7xY6mV1dLMtK/img.jpg</t>
    <phoneticPr fontId="1" type="noConversion"/>
  </si>
  <si>
    <t>경기도 용인시 기흥구 농서동</t>
    <phoneticPr fontId="1" type="noConversion"/>
  </si>
  <si>
    <t>용인 서천 삼남매집</t>
    <phoneticPr fontId="1" type="noConversion"/>
  </si>
  <si>
    <t>https://todot.kr/37?category=821063</t>
    <phoneticPr fontId="1" type="noConversion"/>
  </si>
  <si>
    <t>https://i1.daumcdn.net/thumb/C230x180/?fname=https://blog.kakaocdn.net/dn/l1qpu/btqzKdD8U7u/92hpRS47zebbuKGLFweOeK/img.jpg</t>
    <phoneticPr fontId="1" type="noConversion"/>
  </si>
  <si>
    <t>파주 단독주택</t>
    <phoneticPr fontId="1" type="noConversion"/>
  </si>
  <si>
    <t>https://todot.kr/11?category=821063</t>
    <phoneticPr fontId="1" type="noConversion"/>
  </si>
  <si>
    <t>https://i1.daumcdn.net/thumb/C230x180/?fname=https://blog.kakaocdn.net/dn/trMtk/btqzb9W8Dzq/cWHqEqJQtHhsOdIi0oHpK0/img.jpg</t>
    <phoneticPr fontId="1" type="noConversion"/>
  </si>
  <si>
    <t>원주 상가주택 '자경채(自景彩)'</t>
    <phoneticPr fontId="1" type="noConversion"/>
  </si>
  <si>
    <t>https://todot.kr/20?category=821063</t>
    <phoneticPr fontId="1" type="noConversion"/>
  </si>
  <si>
    <t>https://i1.daumcdn.net/thumb/C230x180/?fname=https://blog.kakaocdn.net/dn/ceCwNk/btqzjhaM2N6/lI0lgyNVKIE6EJuovhKlf0/img.jpg</t>
    <phoneticPr fontId="1" type="noConversion"/>
  </si>
  <si>
    <t>군자동 다세대주택 '밭은집'</t>
    <phoneticPr fontId="1" type="noConversion"/>
  </si>
  <si>
    <t>https://todot.kr/12?category=821063</t>
    <phoneticPr fontId="1" type="noConversion"/>
  </si>
  <si>
    <t>https://i1.daumcdn.net/thumb/C230x180/?fname=https://blog.kakaocdn.net/dn/OjkHB/btqza9wZwcf/kLVYVcuRbAhyAzNXaECZ30/img.jpg</t>
    <phoneticPr fontId="1" type="noConversion"/>
  </si>
  <si>
    <t>i_00001</t>
    <phoneticPr fontId="1" type="noConversion"/>
  </si>
  <si>
    <t>pj_00001</t>
    <phoneticPr fontId="1" type="noConversion"/>
  </si>
  <si>
    <t>id</t>
    <phoneticPr fontId="1" type="noConversion"/>
  </si>
  <si>
    <t>상가주택, 근린생활시설, 다가구주택, 주택, 상가</t>
  </si>
  <si>
    <t>상가주택, 근린생활시설, 다가구주택, 주택, 상가</t>
    <phoneticPr fontId="1" type="noConversion"/>
  </si>
  <si>
    <t>근린생활시설, 상가</t>
  </si>
  <si>
    <t>노유자시설</t>
  </si>
  <si>
    <t>단독주택, 주택</t>
  </si>
  <si>
    <t>지역복지시설</t>
  </si>
  <si>
    <t>다가구주택, 주택</t>
  </si>
  <si>
    <t>공장</t>
  </si>
  <si>
    <t>상가주택, 근린생활시설, 다세대주택, 주택, 상가</t>
  </si>
  <si>
    <t>https://blogpfthumb-phinf.pstatic.net/MjAxOTEyMjVfMjA1/MDAxNTc3MjE4Nzc2NTIy.EkeacEGWYCB5ib35H9Nfckt-RwihhCo-qfEnGCfdxBYg.AsYOAQpr4BPrRwDMhO9cSokLM2FPjk3bA1kJs4G2ubAg.JPEG.ftw18/%25C5%25F5%25B4%25E5%2B%25BA%25B9%25BB%25E7.jpg?type=w161</t>
    <phoneticPr fontId="1" type="noConversion"/>
  </si>
  <si>
    <t>강원도 원주혁신도시</t>
    <phoneticPr fontId="1" type="noConversion"/>
  </si>
  <si>
    <t>서울 광진구 군자동</t>
    <phoneticPr fontId="1" type="noConversion"/>
  </si>
  <si>
    <t>http://misoroarch.com/</t>
    <phoneticPr fontId="1" type="noConversion"/>
  </si>
  <si>
    <t>pj_00010</t>
  </si>
  <si>
    <t>pj_00011</t>
  </si>
  <si>
    <t>http://inuarchi.com/?p=1498</t>
    <phoneticPr fontId="1" type="noConversion"/>
  </si>
  <si>
    <t>http://inuarchi.com/wp-content/uploads/2020/10/DSC4768-1-300x150.jpg</t>
    <phoneticPr fontId="1" type="noConversion"/>
  </si>
  <si>
    <t>세현담</t>
    <phoneticPr fontId="1" type="noConversion"/>
  </si>
  <si>
    <t>단독주택, 주택</t>
    <phoneticPr fontId="1" type="noConversion"/>
  </si>
  <si>
    <t>http://inuarchi.com/?p=1536</t>
    <phoneticPr fontId="1" type="noConversion"/>
  </si>
  <si>
    <t>담양 베비에르</t>
    <phoneticPr fontId="1" type="noConversion"/>
  </si>
  <si>
    <t>상가, 근린생활시설, 카페, 베이커리카페</t>
    <phoneticPr fontId="1" type="noConversion"/>
  </si>
  <si>
    <t>http://inuarchi.com/?p=1593</t>
    <phoneticPr fontId="1" type="noConversion"/>
  </si>
  <si>
    <t>장성 민경담</t>
    <phoneticPr fontId="1" type="noConversion"/>
  </si>
  <si>
    <t>http://inuarchi.com/wp-content/uploads/2020/10/1020363-300x150.jpg</t>
    <phoneticPr fontId="1" type="noConversion"/>
  </si>
  <si>
    <t>http://inuarchi.com/wp-content/uploads/2020/10/DSC6173-300x150.jpg</t>
    <phoneticPr fontId="1" type="noConversion"/>
  </si>
  <si>
    <t>전라남도 담양군</t>
    <phoneticPr fontId="1" type="noConversion"/>
  </si>
  <si>
    <t>전라남도 장성군</t>
    <phoneticPr fontId="1" type="noConversion"/>
  </si>
  <si>
    <t>전라남도 나주시 빛가림동</t>
    <phoneticPr fontId="1" type="noConversion"/>
  </si>
  <si>
    <t>http://inuarchi.com/?p=1764</t>
    <phoneticPr fontId="1" type="noConversion"/>
  </si>
  <si>
    <t>http://inuarchi.com/wp-content/uploads/2020/10/KakaoTalk_20171114_121503383-300x150.jpg</t>
    <phoneticPr fontId="1" type="noConversion"/>
  </si>
  <si>
    <t>장성 패시브하우스</t>
    <phoneticPr fontId="1" type="noConversion"/>
  </si>
  <si>
    <t>http://inuarchi.com/?p=1840</t>
    <phoneticPr fontId="1" type="noConversion"/>
  </si>
  <si>
    <t>http://inuarchi.com/wp-content/uploads/2020/10/KOOA0377-300x150.jpg</t>
    <phoneticPr fontId="1" type="noConversion"/>
  </si>
  <si>
    <t>전주 단독주택</t>
    <phoneticPr fontId="1" type="noConversion"/>
  </si>
  <si>
    <t>전라북도 전주시</t>
    <phoneticPr fontId="1" type="noConversion"/>
  </si>
  <si>
    <t>http://inuarchi.com/?p=1868</t>
    <phoneticPr fontId="1" type="noConversion"/>
  </si>
  <si>
    <t>장성 단독주택</t>
    <phoneticPr fontId="1" type="noConversion"/>
  </si>
  <si>
    <t>http://inuarchi.com/wp-content/uploads/2020/10/01-%EC%99%B8%EB%B6%80-1-300x150.jpg</t>
    <phoneticPr fontId="1" type="noConversion"/>
  </si>
  <si>
    <t>http://inuarchi.com/?p=1938</t>
    <phoneticPr fontId="1" type="noConversion"/>
  </si>
  <si>
    <t>http://inuarchi.com/wp-content/uploads/2020/10/DSC3724-300x150.jpg</t>
    <phoneticPr fontId="1" type="noConversion"/>
  </si>
  <si>
    <t>양림동 상가주택</t>
    <phoneticPr fontId="1" type="noConversion"/>
  </si>
  <si>
    <t>광주광역시 남구 양림동</t>
    <phoneticPr fontId="1" type="noConversion"/>
  </si>
  <si>
    <t>상가주택, 근린생활시설, 주택, 상가</t>
    <phoneticPr fontId="1" type="noConversion"/>
  </si>
  <si>
    <t>http://inuarchi.com/?p=1946</t>
    <phoneticPr fontId="1" type="noConversion"/>
  </si>
  <si>
    <t>빛가람동 단독주택</t>
    <phoneticPr fontId="1" type="noConversion"/>
  </si>
  <si>
    <t>전라남도 나주시 빛가람동</t>
    <phoneticPr fontId="1" type="noConversion"/>
  </si>
  <si>
    <t>http://inuarchi.com/wp-content/uploads/2020/10/DSC7743-300x150.jpg</t>
    <phoneticPr fontId="1" type="noConversion"/>
  </si>
  <si>
    <t>http://inuarchi.com/?p=1955</t>
    <phoneticPr fontId="1" type="noConversion"/>
  </si>
  <si>
    <t>장덕동 근린생활시설</t>
    <phoneticPr fontId="1" type="noConversion"/>
  </si>
  <si>
    <t>http://inuarchi.com/wp-content/uploads/2020/10/DSC3510-300x150.jpg</t>
    <phoneticPr fontId="1" type="noConversion"/>
  </si>
  <si>
    <t>광주광역시 광산구 장덕동</t>
    <phoneticPr fontId="1" type="noConversion"/>
  </si>
  <si>
    <t>상가, 근린생활시설</t>
    <phoneticPr fontId="1" type="noConversion"/>
  </si>
  <si>
    <t>http://inuarchi.com/?p=2070</t>
    <phoneticPr fontId="1" type="noConversion"/>
  </si>
  <si>
    <t>담양 하현재</t>
    <phoneticPr fontId="1" type="noConversion"/>
  </si>
  <si>
    <t>http://inuarchi.com/wp-content/uploads/2021/06/KakaoTalk_20210601_113308412_16-300x150.jpg</t>
    <phoneticPr fontId="1" type="noConversion"/>
  </si>
  <si>
    <t>http://inuarchi.com/?p=2091</t>
    <phoneticPr fontId="1" type="noConversion"/>
  </si>
  <si>
    <t>http://inuarchi.com/wp-content/uploads/2021/08/KakaoTalk_20210806_132334058-300x150.jpg</t>
    <phoneticPr fontId="1" type="noConversion"/>
  </si>
  <si>
    <t>pj_00012</t>
  </si>
  <si>
    <t>pj_00013</t>
  </si>
  <si>
    <t>pj_00014</t>
  </si>
  <si>
    <t>pj_00015</t>
  </si>
  <si>
    <t>pj_00016</t>
  </si>
  <si>
    <t>pj_00017</t>
  </si>
  <si>
    <t>pj_00018</t>
  </si>
  <si>
    <t>pj_00019</t>
  </si>
  <si>
    <t>pj_00020</t>
  </si>
  <si>
    <t>pj_00021</t>
  </si>
  <si>
    <t>http://inuarchi.com/?p=2093</t>
    <phoneticPr fontId="1" type="noConversion"/>
  </si>
  <si>
    <t>소태동 상가주택</t>
    <phoneticPr fontId="1" type="noConversion"/>
  </si>
  <si>
    <t>http://inuarchi.com/wp-content/uploads/2021/08/KakaoTalk_20210806_132334058_03-300x150.jpg</t>
    <phoneticPr fontId="1" type="noConversion"/>
  </si>
  <si>
    <t>광주광역시 동구 소태동</t>
    <phoneticPr fontId="1" type="noConversion"/>
  </si>
  <si>
    <t>http://inuarchi.com/?p=2111</t>
    <phoneticPr fontId="1" type="noConversion"/>
  </si>
  <si>
    <t>http://inuarchi.com/wp-content/uploads/2021/12/IMG_20211015_162350_086-300x150.jpg</t>
    <phoneticPr fontId="1" type="noConversion"/>
  </si>
  <si>
    <t>지산동 근생</t>
    <phoneticPr fontId="1" type="noConversion"/>
  </si>
  <si>
    <t>광주광역시 동구 지산동</t>
    <phoneticPr fontId="1" type="noConversion"/>
  </si>
  <si>
    <t>http://inuarchi.com/?p=2116</t>
    <phoneticPr fontId="1" type="noConversion"/>
  </si>
  <si>
    <t>http://inuarchi.com/wp-content/uploads/2021/12/IMG_20211104_202013_032-300x150.jpg</t>
    <phoneticPr fontId="1" type="noConversion"/>
  </si>
  <si>
    <t>장성주택</t>
    <phoneticPr fontId="1" type="noConversion"/>
  </si>
  <si>
    <t>http://inuarchi.com/?p=2134</t>
    <phoneticPr fontId="1" type="noConversion"/>
  </si>
  <si>
    <t>화순 신덕리 단독주택</t>
    <phoneticPr fontId="1" type="noConversion"/>
  </si>
  <si>
    <t>http://inuarchi.com/wp-content/uploads/2022/03/01-%EC%99%B8%EB%B6%80_01-300x150.jpg</t>
    <phoneticPr fontId="1" type="noConversion"/>
  </si>
  <si>
    <t>전라남도 화순군 도곡면 신덕리</t>
    <phoneticPr fontId="1" type="noConversion"/>
  </si>
  <si>
    <t>http://inuarchi.com/?p=2175</t>
    <phoneticPr fontId="1" type="noConversion"/>
  </si>
  <si>
    <t>http://inuarchi.com/wp-content/uploads/2022/05/P9A1073-300x150.jpg</t>
    <phoneticPr fontId="1" type="noConversion"/>
  </si>
  <si>
    <t>담양치과&amp;갤러리</t>
    <phoneticPr fontId="1" type="noConversion"/>
  </si>
  <si>
    <t>http://inuarchi.com/?p=2194</t>
    <phoneticPr fontId="1" type="noConversion"/>
  </si>
  <si>
    <t>http://inuarchi.com/wp-content/uploads/2022/05/DSC2813-300x150.jpg</t>
    <phoneticPr fontId="1" type="noConversion"/>
  </si>
  <si>
    <t>하현재 준공사진</t>
    <phoneticPr fontId="1" type="noConversion"/>
  </si>
  <si>
    <t>상가주택, 근린생활시설, 단독주택, 주택, 상가</t>
    <phoneticPr fontId="1" type="noConversion"/>
  </si>
  <si>
    <t>http://inuarchi.com/?p=2226</t>
    <phoneticPr fontId="1" type="noConversion"/>
  </si>
  <si>
    <t>http://inuarchi.com/wp-content/uploads/2022/05/P9A1310-300x150.jpg</t>
    <phoneticPr fontId="1" type="noConversion"/>
  </si>
  <si>
    <t>장성 봄빛담</t>
    <phoneticPr fontId="1" type="noConversion"/>
  </si>
  <si>
    <t>https://todot.kr/21?category=821063</t>
    <phoneticPr fontId="1" type="noConversion"/>
  </si>
  <si>
    <t>https://i1.daumcdn.net/thumb/C230x180/?fname=https://blog.kakaocdn.net/dn/mV3cF/btqzktgS0eP/5pZK6wHhVzYxZtw54s1fk0/img.jpg</t>
    <phoneticPr fontId="1" type="noConversion"/>
  </si>
  <si>
    <t>영종도 상가주택 '중정삼대'</t>
    <phoneticPr fontId="1" type="noConversion"/>
  </si>
  <si>
    <t>상가주택, 근린생활시설, 상가, 다가구주택, 주택</t>
    <phoneticPr fontId="1" type="noConversion"/>
  </si>
  <si>
    <t>인천광역시 중구 운서동</t>
    <phoneticPr fontId="1" type="noConversion"/>
  </si>
  <si>
    <t>전라북도 부안군 위도면 대리</t>
    <phoneticPr fontId="1" type="noConversion"/>
  </si>
  <si>
    <t>전망대, 공작물</t>
    <phoneticPr fontId="1" type="noConversion"/>
  </si>
  <si>
    <t xml:space="preserve">	세종특별시 도담동</t>
    <phoneticPr fontId="1" type="noConversion"/>
  </si>
  <si>
    <t>https://todot.kr/19?category=821063</t>
    <phoneticPr fontId="1" type="noConversion"/>
  </si>
  <si>
    <t>영종도 쉐어하우스 '고독한 집'</t>
    <phoneticPr fontId="1" type="noConversion"/>
  </si>
  <si>
    <t>https://i1.daumcdn.net/thumb/C230x180/?fname=https://blog.kakaocdn.net/dn/bJxmdz/btqzkrpKeCo/p4QNu18ittUhQdU1MMQFv0/img.jpg</t>
    <phoneticPr fontId="1" type="noConversion"/>
  </si>
  <si>
    <t>https://todot.kr/22?category=821063</t>
    <phoneticPr fontId="1" type="noConversion"/>
  </si>
  <si>
    <t>https://i1.daumcdn.net/thumb/C230x180/?fname=https://blog.kakaocdn.net/dn/DevsY/btqzjrRZOeE/ikwv0PimmKniYaH7qJdL4K/img.jpg</t>
    <phoneticPr fontId="1" type="noConversion"/>
  </si>
  <si>
    <t>영종도 상가주택 '바라봄'</t>
    <phoneticPr fontId="1" type="noConversion"/>
  </si>
  <si>
    <t>https://todot.kr/31?category=821063</t>
    <phoneticPr fontId="1" type="noConversion"/>
  </si>
  <si>
    <t>https://i1.daumcdn.net/thumb/C230x180/?fname=https://blog.kakaocdn.net/dn/bBuhmJ/btqzusIzuPv/xYq4s5QRCqT4cHMiSpmoRK/img.jpg</t>
    <phoneticPr fontId="1" type="noConversion"/>
  </si>
  <si>
    <t>제주 상가주택 '숨집'</t>
    <phoneticPr fontId="1" type="noConversion"/>
  </si>
  <si>
    <t>제주특별자치도 제주시 노형동</t>
    <phoneticPr fontId="1" type="noConversion"/>
  </si>
  <si>
    <t>상가주택, 근린생활시설, 상가, 다가구주택, 주택, 카페</t>
    <phoneticPr fontId="1" type="noConversion"/>
  </si>
  <si>
    <t>https://todot.kr/33?category=821063</t>
    <phoneticPr fontId="1" type="noConversion"/>
  </si>
  <si>
    <t>https://i1.daumcdn.net/thumb/C230x180/?fname=https://blog.kakaocdn.net/dn/bEYVBm/btqzyi7D7zC/tO5geNniFVjTqIcrlygqCk/img.jpg</t>
    <phoneticPr fontId="1" type="noConversion"/>
  </si>
  <si>
    <t>민락동 다가구주택 '딜쿠샤(닿은집)'</t>
    <phoneticPr fontId="1" type="noConversion"/>
  </si>
  <si>
    <t>경기도 의정부시 민락동</t>
    <phoneticPr fontId="1" type="noConversion"/>
  </si>
  <si>
    <t>다가구주택, 주택</t>
    <phoneticPr fontId="1" type="noConversion"/>
  </si>
  <si>
    <t>https://todot.kr/34?category=821063</t>
    <phoneticPr fontId="1" type="noConversion"/>
  </si>
  <si>
    <t>https://i1.daumcdn.net/thumb/C230x180/?fname=https://blog.kakaocdn.net/dn/IqioU/btqzwuVJdYc/8nmHI8IK3CBESQ1K0jSKX1/img.jpg</t>
    <phoneticPr fontId="1" type="noConversion"/>
  </si>
  <si>
    <t>방화동 다세대주택 '하얀집'</t>
    <phoneticPr fontId="1" type="noConversion"/>
  </si>
  <si>
    <t>서울특별시 강서구 방화동</t>
    <phoneticPr fontId="1" type="noConversion"/>
  </si>
  <si>
    <t>상가주택, 근린생활시설, 상가, 다세대주택, 주택, 카페</t>
    <phoneticPr fontId="1" type="noConversion"/>
  </si>
  <si>
    <t>양수리 두 건축가의 집 ‘모조’</t>
    <phoneticPr fontId="1" type="noConversion"/>
  </si>
  <si>
    <t>https://todot.kr/35?category=821063</t>
    <phoneticPr fontId="1" type="noConversion"/>
  </si>
  <si>
    <t>https://i1.daumcdn.net/thumb/C230x180/?fname=https://blog.kakaocdn.net/dn/baodtm/btqzKZty6Bo/BUvGGfT7Nh2UNy9zYV7MGk/img.jpg</t>
    <phoneticPr fontId="1" type="noConversion"/>
  </si>
  <si>
    <t>경기도 양평군 양서면 양수리</t>
    <phoneticPr fontId="1" type="noConversion"/>
  </si>
  <si>
    <t>https://todot.kr/40?category=821063</t>
    <phoneticPr fontId="1" type="noConversion"/>
  </si>
  <si>
    <t>https://i1.daumcdn.net/thumb/C230x180/?fname=https://blog.kakaocdn.net/dn/kJQ0L/btqz5z7Y7cD/9nK6ov7c4n0JQZXo7j0rdk/img.jpg</t>
    <phoneticPr fontId="1" type="noConversion"/>
  </si>
  <si>
    <t>조안리 전원주택 ‘또들네’</t>
    <phoneticPr fontId="1" type="noConversion"/>
  </si>
  <si>
    <t>경기도 남양주시 조안면 조안리</t>
    <phoneticPr fontId="1" type="noConversion"/>
  </si>
  <si>
    <t>단독주택, 주택, 전원주택</t>
    <phoneticPr fontId="1" type="noConversion"/>
  </si>
  <si>
    <t>https://todot.kr/41?category=821063</t>
    <phoneticPr fontId="1" type="noConversion"/>
  </si>
  <si>
    <t>https://i1.daumcdn.net/thumb/C230x180/?fname=https://blog.kakaocdn.net/dn/bFKJcz/btqz5aH6nUb/k2BHmIain5sygdpQB5L6O1/img.jpg</t>
    <phoneticPr fontId="1" type="noConversion"/>
  </si>
  <si>
    <t>서울특별시 중랑구 중화동</t>
    <phoneticPr fontId="1" type="noConversion"/>
  </si>
  <si>
    <t>중화동 다가구주택 '골목집'</t>
    <phoneticPr fontId="1" type="noConversion"/>
  </si>
  <si>
    <t>영종도 상가주택(쉐어하우스) '달리'</t>
    <phoneticPr fontId="1" type="noConversion"/>
  </si>
  <si>
    <t>https://todot.kr/43?category=821063</t>
    <phoneticPr fontId="1" type="noConversion"/>
  </si>
  <si>
    <t>https://i1.daumcdn.net/thumb/C230x180/?fname=https://blog.kakaocdn.net/dn/bpTH5l/btqEeqmLJNm/nTYkv4SqeZucskSiiJZZXK/img.jpg</t>
    <phoneticPr fontId="1" type="noConversion"/>
  </si>
  <si>
    <t>인천광역시 중구 중산동</t>
    <phoneticPr fontId="1" type="noConversion"/>
  </si>
  <si>
    <t>pj_00022</t>
  </si>
  <si>
    <t>pj_00023</t>
  </si>
  <si>
    <t>pj_00024</t>
  </si>
  <si>
    <t>pj_00025</t>
  </si>
  <si>
    <t>pj_00026</t>
  </si>
  <si>
    <t>pj_00027</t>
  </si>
  <si>
    <t>pj_00028</t>
  </si>
  <si>
    <t>방이동 다세대주택 '라운딩'</t>
    <phoneticPr fontId="1" type="noConversion"/>
  </si>
  <si>
    <t>https://todot.kr/45?category=821063</t>
    <phoneticPr fontId="1" type="noConversion"/>
  </si>
  <si>
    <t>https://i1.daumcdn.net/thumb/C230x180/?fname=https://blog.kakaocdn.net/dn/ETw5y/btqCDj3pDH8/kvPoxBZ3nguPH9aTeWaKQ1/img.jpg</t>
    <phoneticPr fontId="1" type="noConversion"/>
  </si>
  <si>
    <t>서울특별시 송파구 방이동</t>
    <phoneticPr fontId="1" type="noConversion"/>
  </si>
  <si>
    <t>상가주택, 근린생활시설, 상가, 다세대주택, 주택</t>
    <phoneticPr fontId="1" type="noConversion"/>
  </si>
  <si>
    <t>평택 전원주택 '책과 노니는 집'</t>
    <phoneticPr fontId="1" type="noConversion"/>
  </si>
  <si>
    <t>https://todot.kr/56?category=821063</t>
    <phoneticPr fontId="1" type="noConversion"/>
  </si>
  <si>
    <t>https://i1.daumcdn.net/thumb/C230x180/?fname=https://blog.kakaocdn.net/dn/cTk5N1/btqEGUgMsNa/ott2JTlGLSgyudhXT7kO1k/img.jpg</t>
    <phoneticPr fontId="1" type="noConversion"/>
  </si>
  <si>
    <t>경기도 평택시 현덕면 덕목리</t>
    <phoneticPr fontId="1" type="noConversion"/>
  </si>
  <si>
    <t>상가주택, 근린생활시설, 상가, 단독주택, 주택, 서점</t>
    <phoneticPr fontId="1" type="noConversion"/>
  </si>
  <si>
    <t>묵동 다가구주택 '스키니'</t>
    <phoneticPr fontId="1" type="noConversion"/>
  </si>
  <si>
    <t>https://todot.kr/58?category=821063</t>
    <phoneticPr fontId="1" type="noConversion"/>
  </si>
  <si>
    <t>https://i1.daumcdn.net/thumb/C230x180/?fname=https://blog.kakaocdn.net/dn/b1CQf6/btqFtJZ4R6j/CUpHk4SszWlHBhzK81DBvK/img.jpg</t>
    <phoneticPr fontId="1" type="noConversion"/>
  </si>
  <si>
    <t>서울특별시 중랑구 묵동</t>
    <phoneticPr fontId="1" type="noConversion"/>
  </si>
  <si>
    <t>성내동 상가주택 '저모서리'</t>
    <phoneticPr fontId="1" type="noConversion"/>
  </si>
  <si>
    <t>https://todot.kr/71?category=821063</t>
    <phoneticPr fontId="1" type="noConversion"/>
  </si>
  <si>
    <t>https://i1.daumcdn.net/thumb/C230x180/?fname=https://blog.kakaocdn.net/dn/FqTIR/btqUL8I6efn/rZCRd1OfrWvhjncIO6zEfk/img.jpg</t>
    <phoneticPr fontId="1" type="noConversion"/>
  </si>
  <si>
    <t>서울특별시 강동구 성내동</t>
    <phoneticPr fontId="1" type="noConversion"/>
  </si>
  <si>
    <t>향동 상가주택 '커튼콜'</t>
    <phoneticPr fontId="1" type="noConversion"/>
  </si>
  <si>
    <t>https://todot.kr/82?category=821063</t>
    <phoneticPr fontId="1" type="noConversion"/>
  </si>
  <si>
    <t>https://i1.daumcdn.net/thumb/C230x180/?fname=https://blog.kakaocdn.net/dn/cuJidR/btq16Q9rfAC/2Mmere5Xms6BSJ5eckFWx1/img.jpg</t>
    <phoneticPr fontId="1" type="noConversion"/>
  </si>
  <si>
    <t>경기도 고양시 덕양구 향동동</t>
    <phoneticPr fontId="1" type="noConversion"/>
  </si>
  <si>
    <t>종로 다세대주택 ‘제이블럭’</t>
    <phoneticPr fontId="1" type="noConversion"/>
  </si>
  <si>
    <t>https://todot.kr/85?category=821063</t>
    <phoneticPr fontId="1" type="noConversion"/>
  </si>
  <si>
    <t>https://i1.daumcdn.net/thumb/C230x180/?fname=https://blog.kakaocdn.net/dn/owA2N/btreX3PJp9I/008c8Aw9nieHs4oepAy4bK/img.jpg</t>
    <phoneticPr fontId="1" type="noConversion"/>
  </si>
  <si>
    <t>서울특별시 종로구 종로6가</t>
    <phoneticPr fontId="1" type="noConversion"/>
  </si>
  <si>
    <t>면목동 상가주택 'VARANDA'</t>
    <phoneticPr fontId="1" type="noConversion"/>
  </si>
  <si>
    <t>https://todot.kr/95?category=821063</t>
    <phoneticPr fontId="1" type="noConversion"/>
  </si>
  <si>
    <t>https://i1.daumcdn.net/thumb/C230x180/?fname=https://blog.kakaocdn.net/dn/bOUoJ6/btrrd7kYN12/KLOLJny9bqk6D7OPDlFXU0/img.jpg</t>
    <phoneticPr fontId="1" type="noConversion"/>
  </si>
  <si>
    <t>서울특별시 중랑구 면목동</t>
    <phoneticPr fontId="1" type="noConversion"/>
  </si>
  <si>
    <t>주말주택 '진화산방'</t>
    <phoneticPr fontId="1" type="noConversion"/>
  </si>
  <si>
    <t>https://todot.kr/96?category=821063</t>
    <phoneticPr fontId="1" type="noConversion"/>
  </si>
  <si>
    <t>https://i1.daumcdn.net/thumb/C230x180/?fname=https://blog.kakaocdn.net/dn/cSsCHz/btruHxgqwcV/VKS7rbdHZhEg1B3Tgk3Pa0/img.jpg</t>
    <phoneticPr fontId="1" type="noConversion"/>
  </si>
  <si>
    <t>울산광역시 울주군 두동면 은편리</t>
    <phoneticPr fontId="1" type="noConversion"/>
  </si>
  <si>
    <t>호평동 단독주택 '트인 집'</t>
    <phoneticPr fontId="1" type="noConversion"/>
  </si>
  <si>
    <t>https://todot.kr/97?category=821063</t>
    <phoneticPr fontId="1" type="noConversion"/>
  </si>
  <si>
    <t>https://i1.daumcdn.net/thumb/C230x180/?fname=https://blog.kakaocdn.net/dn/4X2Rw/btrwGiWnYuq/btXAmG5Ticzvr7SMYKmh2K/img.jpg</t>
    <phoneticPr fontId="1" type="noConversion"/>
  </si>
  <si>
    <t>경기도 남양주시 늘을1로</t>
    <phoneticPr fontId="1" type="noConversion"/>
  </si>
  <si>
    <t>풍경이 흐르는 집</t>
    <phoneticPr fontId="1" type="noConversion"/>
  </si>
  <si>
    <t>http://sosu2357.com/projects//1120-73</t>
    <phoneticPr fontId="1" type="noConversion"/>
  </si>
  <si>
    <t>https://images.squarespace-cdn.com/content/v1/5756c135356fb02fbe7ced1d/1545988133800-J5VV8COBVGEGC3LTYW2W/thumbnail-2.jpg?format=500w</t>
    <phoneticPr fontId="1" type="noConversion"/>
  </si>
  <si>
    <t>대구광역시 동구 방촌동</t>
    <phoneticPr fontId="1" type="noConversion"/>
  </si>
  <si>
    <t>THE HOME 3.0</t>
    <phoneticPr fontId="1" type="noConversion"/>
  </si>
  <si>
    <t>http://sosu2357.com/projects//the-home-30</t>
    <phoneticPr fontId="1" type="noConversion"/>
  </si>
  <si>
    <t>https://images.squarespace-cdn.com/content/v1/5756c135356fb02fbe7ced1d/1595828009825-TMYPNXLM42E2K5P7VNFD/thumnail.jpg?format=500w</t>
    <phoneticPr fontId="1" type="noConversion"/>
  </si>
  <si>
    <t>서울특별시 양천구 등촌동</t>
    <phoneticPr fontId="1" type="noConversion"/>
  </si>
  <si>
    <t>상가주택, 다가구주택, 주택, 상가, 근린생활시설</t>
    <phoneticPr fontId="1" type="noConversion"/>
  </si>
  <si>
    <t>상가주택, 다세대주택, 주택, 상가, 근린생활시설</t>
    <phoneticPr fontId="1" type="noConversion"/>
  </si>
  <si>
    <t>brick 19.75</t>
    <phoneticPr fontId="1" type="noConversion"/>
  </si>
  <si>
    <t>http://sosu2357.com/projects//brick-1975-1</t>
    <phoneticPr fontId="1" type="noConversion"/>
  </si>
  <si>
    <t>https://images.squarespace-cdn.com/content/v1/5756c135356fb02fbe7ced1d/1595828862548-B4WY35OQJL7LHLK0PTNF/thumnail_detail.jpg?format=500w</t>
    <phoneticPr fontId="1" type="noConversion"/>
  </si>
  <si>
    <t>서울특별시 양천구 목동</t>
    <phoneticPr fontId="1" type="noConversion"/>
  </si>
  <si>
    <t>송25 [松怡俉]</t>
    <phoneticPr fontId="1" type="noConversion"/>
  </si>
  <si>
    <t>http://sosu2357.com/projects//25-</t>
    <phoneticPr fontId="1" type="noConversion"/>
  </si>
  <si>
    <t>https://images.squarespace-cdn.com/content/v1/5756c135356fb02fbe7ced1d/1595827607872-X3FD5S8BOE156LLALMSP/thumnail.jpg?format=500w</t>
    <phoneticPr fontId="1" type="noConversion"/>
  </si>
  <si>
    <t>서울특별시 송파구 송파동</t>
    <phoneticPr fontId="1" type="noConversion"/>
  </si>
  <si>
    <t>이이헌 [怡里軒]</t>
    <phoneticPr fontId="1" type="noConversion"/>
  </si>
  <si>
    <t>http://sosu2357.com/projects//--1</t>
    <phoneticPr fontId="1" type="noConversion"/>
  </si>
  <si>
    <t>https://images.squarespace-cdn.com/content/v1/5756c135356fb02fbe7ced1d/1599628763678-ATRE905J3P45VVKIC6XC/thumnail_%EC%9D%B4%EC%9D%B4%ED%97%8C.jpg?format=500w</t>
    <phoneticPr fontId="1" type="noConversion"/>
  </si>
  <si>
    <t>서울특별시 마포구 망원동</t>
    <phoneticPr fontId="1" type="noConversion"/>
  </si>
  <si>
    <t>N House</t>
    <phoneticPr fontId="1" type="noConversion"/>
  </si>
  <si>
    <t>http://sosu2357.com/projects//-1</t>
    <phoneticPr fontId="1" type="noConversion"/>
  </si>
  <si>
    <t>https://images.squarespace-cdn.com/content/v1/5756c135356fb02fbe7ced1d/1608621265857-X303A73TGAIVQV4Z8VE7/thumnail_N%EC%A3%BC%ED%83%9D.jpg?format=500w</t>
    <phoneticPr fontId="1" type="noConversion"/>
  </si>
  <si>
    <t>서울특별시 서초구 내곡동</t>
    <phoneticPr fontId="1" type="noConversion"/>
  </si>
  <si>
    <t>g.ROUND</t>
    <phoneticPr fontId="1" type="noConversion"/>
  </si>
  <si>
    <t>http://sosu2357.com/projects//ground</t>
    <phoneticPr fontId="1" type="noConversion"/>
  </si>
  <si>
    <t>https://images.squarespace-cdn.com/content/v1/5756c135356fb02fbe7ced1d/1620981339441-OJ6AFWKEHZFM3NOVTNMO/thumnail.jpg?format=500w</t>
    <phoneticPr fontId="1" type="noConversion"/>
  </si>
  <si>
    <t>서울특별시 송파구 가락동</t>
    <phoneticPr fontId="1" type="noConversion"/>
  </si>
  <si>
    <t>P HQ.</t>
    <phoneticPr fontId="1" type="noConversion"/>
  </si>
  <si>
    <t>http://sosu2357.com/projects//-p</t>
    <phoneticPr fontId="1" type="noConversion"/>
  </si>
  <si>
    <t>https://images.squarespace-cdn.com/content/v1/5756c135356fb02fbe7ced1d/1631266497715-5U8VTK11TDK2Q09VVREY/thumnail_p%EC%82%AC%EC%98%A5_re.jpg?format=500w</t>
    <phoneticPr fontId="1" type="noConversion"/>
  </si>
  <si>
    <t>서울특별시 강남구 논현동</t>
    <phoneticPr fontId="1" type="noConversion"/>
  </si>
  <si>
    <t>업무시설</t>
    <phoneticPr fontId="1" type="noConversion"/>
  </si>
  <si>
    <t>흔연재 [ 欣然齎 ]</t>
    <phoneticPr fontId="1" type="noConversion"/>
  </si>
  <si>
    <t>http://sosu2357.com/projects//-2</t>
    <phoneticPr fontId="1" type="noConversion"/>
  </si>
  <si>
    <t>https://images.squarespace-cdn.com/content/v1/5756c135356fb02fbe7ced1d/1633573039788-GGK933QA86HK0KGSZ1SS/thumnail_%EC%95%84%EC%8B%A0%EB%A6%AC.jpg?format=500w</t>
    <phoneticPr fontId="1" type="noConversion"/>
  </si>
  <si>
    <t>경기도 양평군 옥천면 아신리</t>
    <phoneticPr fontId="1" type="noConversion"/>
  </si>
  <si>
    <t>PinOak</t>
    <phoneticPr fontId="1" type="noConversion"/>
  </si>
  <si>
    <t>http://sosu2357.com/projects//-3</t>
    <phoneticPr fontId="1" type="noConversion"/>
  </si>
  <si>
    <t>https://images.squarespace-cdn.com/content/v1/5756c135356fb02fbe7ced1d/1644228652734-UDUWP46ZVANZ62ZZP4CB/thumnail_pinoak.jpg?format=500w</t>
    <phoneticPr fontId="1" type="noConversion"/>
  </si>
  <si>
    <t>경기도 용인시 처인구 백암면 근창리</t>
    <phoneticPr fontId="1" type="noConversion"/>
  </si>
  <si>
    <t>근린생활시설, 상가</t>
    <phoneticPr fontId="1" type="noConversion"/>
  </si>
  <si>
    <t>Glow bldg.</t>
    <phoneticPr fontId="1" type="noConversion"/>
  </si>
  <si>
    <t>http://sosu2357.com/projects//glow</t>
    <phoneticPr fontId="1" type="noConversion"/>
  </si>
  <si>
    <t>https://images.squarespace-cdn.com/content/v1/5756c135356fb02fbe7ced1d/1644232796902-N7EXYSGRWA49CCLPDLEK/thumnail_glow-2.jpg?format=500w</t>
    <phoneticPr fontId="1" type="noConversion"/>
  </si>
  <si>
    <t>서울특별시 성동구 성수동1가</t>
    <phoneticPr fontId="1" type="noConversion"/>
  </si>
  <si>
    <t>판교 운중동 상가주택</t>
    <phoneticPr fontId="1" type="noConversion"/>
  </si>
  <si>
    <t>http://www.misoroarch.com/HyAdmin/view.php?&amp;bbs_id=bo02&amp;page=&amp;doc_num=22</t>
    <phoneticPr fontId="1" type="noConversion"/>
  </si>
  <si>
    <t>http://www.misoroarch.com/HyAdmin/data/bo02/22$1$2104281221021.jpg</t>
    <phoneticPr fontId="1" type="noConversion"/>
  </si>
  <si>
    <t>상가주택, 주택, 상가</t>
    <phoneticPr fontId="1" type="noConversion"/>
  </si>
  <si>
    <t>성남시 분당구 운중동</t>
    <phoneticPr fontId="1" type="noConversion"/>
  </si>
  <si>
    <t>http://www.misoroarch.com/HyAdmin/view.php?&amp;bbs_id=bo02&amp;page=&amp;doc_num=16</t>
    <phoneticPr fontId="1" type="noConversion"/>
  </si>
  <si>
    <t>http://www.misoroarch.com/HyAdmin/data/bo02/16$1$2105041108411.jpg</t>
    <phoneticPr fontId="1" type="noConversion"/>
  </si>
  <si>
    <t>양재동 다세대주택</t>
    <phoneticPr fontId="1" type="noConversion"/>
  </si>
  <si>
    <t>서울특별시 서초구 양재동</t>
    <phoneticPr fontId="1" type="noConversion"/>
  </si>
  <si>
    <t>다세대주택, 주택</t>
    <phoneticPr fontId="1" type="noConversion"/>
  </si>
  <si>
    <t>전주 예치과</t>
    <phoneticPr fontId="1" type="noConversion"/>
  </si>
  <si>
    <t>http://www.misoroarch.com/HyAdmin/view.php?&amp;bbs_id=bo02&amp;page=&amp;doc_num=21</t>
    <phoneticPr fontId="1" type="noConversion"/>
  </si>
  <si>
    <t>http://www.misoroarch.com/HyAdmin/data/bo02/21$1$2104281222411.jpg</t>
    <phoneticPr fontId="1" type="noConversion"/>
  </si>
  <si>
    <t>http://www.misoroarch.com/HyAdmin/view.php?&amp;bbs_id=bo02&amp;page=&amp;doc_num=9</t>
    <phoneticPr fontId="1" type="noConversion"/>
  </si>
  <si>
    <t>http://www.misoroarch.com/HyAdmin/data/bo02/9$1$2104061202401.jpg</t>
    <phoneticPr fontId="1" type="noConversion"/>
  </si>
  <si>
    <t>어스 20</t>
    <phoneticPr fontId="1" type="noConversion"/>
  </si>
  <si>
    <t>경기도 안산시 단원구 대부남동</t>
    <phoneticPr fontId="1" type="noConversion"/>
  </si>
  <si>
    <t>상가주택, 근린생활시설, 상가, 다가구주택, 주택, 펜션</t>
    <phoneticPr fontId="1" type="noConversion"/>
  </si>
  <si>
    <t>http://www.misoroarch.com/HyAdmin/view.php?&amp;bbs_id=bo02&amp;page=&amp;doc_num=15</t>
    <phoneticPr fontId="1" type="noConversion"/>
  </si>
  <si>
    <t>http://www.misoroarch.com/HyAdmin/data/bo02/15$1$2106211459371.jpg</t>
    <phoneticPr fontId="1" type="noConversion"/>
  </si>
  <si>
    <t>지웰 에스테이트</t>
    <phoneticPr fontId="1" type="noConversion"/>
  </si>
  <si>
    <t>경기도 광명시 일직동</t>
    <phoneticPr fontId="1" type="noConversion"/>
  </si>
  <si>
    <t>근린생활시설, 상가, 업무시설, 오피스텔</t>
    <phoneticPr fontId="1" type="noConversion"/>
  </si>
  <si>
    <t>http://www.misoroarch.com/HyAdmin/view.php?&amp;bbs_id=bo02&amp;page=&amp;doc_num=17</t>
    <phoneticPr fontId="1" type="noConversion"/>
  </si>
  <si>
    <t>http://www.misoroarch.com/HyAdmin/data/bo02/17$1$2104061209521.jpg</t>
    <phoneticPr fontId="1" type="noConversion"/>
  </si>
  <si>
    <t>광교 데시앙루브 오피스텔</t>
    <phoneticPr fontId="1" type="noConversion"/>
  </si>
  <si>
    <t xml:space="preserve">경기도 수원시 영통구 </t>
    <phoneticPr fontId="1" type="noConversion"/>
  </si>
  <si>
    <t>http://www.misoroarch.com/HyAdmin/view.php?&amp;bbs_id=bo02&amp;page=&amp;doc_num=33</t>
    <phoneticPr fontId="1" type="noConversion"/>
  </si>
  <si>
    <t>http://www.misoroarch.com/HyAdmin/data/bo02/33$1$2106241142301.jpg</t>
    <phoneticPr fontId="1" type="noConversion"/>
  </si>
  <si>
    <t>안양시 관양동 오피스텔</t>
    <phoneticPr fontId="1" type="noConversion"/>
  </si>
  <si>
    <t>경기도 안양시 동안구 관양동</t>
    <phoneticPr fontId="1" type="noConversion"/>
  </si>
  <si>
    <t>http://www.misoroarch.com/HyAdmin/view.php?&amp;bbs_id=bo02&amp;page=&amp;doc_num=29</t>
    <phoneticPr fontId="1" type="noConversion"/>
  </si>
  <si>
    <t>http://www.misoroarch.com/HyAdmin/data/bo02/29$1$2106221439491.jpg</t>
    <phoneticPr fontId="1" type="noConversion"/>
  </si>
  <si>
    <t>부천 새빛교회</t>
    <phoneticPr fontId="1" type="noConversion"/>
  </si>
  <si>
    <t>경기도 부천시 도당동</t>
    <phoneticPr fontId="1" type="noConversion"/>
  </si>
  <si>
    <t>교회, 종교시설</t>
    <phoneticPr fontId="1" type="noConversion"/>
  </si>
  <si>
    <t>e편한세상 동해</t>
    <phoneticPr fontId="1" type="noConversion"/>
  </si>
  <si>
    <t>e편한세상 안동</t>
    <phoneticPr fontId="1" type="noConversion"/>
  </si>
  <si>
    <t>http://www.misoroarch.com/HyAdmin/view.php?&amp;bbs_id=bo02&amp;page=&amp;doc_num=12</t>
    <phoneticPr fontId="1" type="noConversion"/>
  </si>
  <si>
    <t>http://www.misoroarch.com/HyAdmin/view.php?&amp;bbs_id=bo02&amp;page=&amp;doc_num=13</t>
    <phoneticPr fontId="1" type="noConversion"/>
  </si>
  <si>
    <t>http://www.misoroarch.com/HyAdmin/data/bo02/12$1$2106221340131.jpg</t>
    <phoneticPr fontId="1" type="noConversion"/>
  </si>
  <si>
    <t>http://www.misoroarch.com/HyAdmin/data/bo02/13$1$2106211145471.jpg</t>
    <phoneticPr fontId="1" type="noConversion"/>
  </si>
  <si>
    <t>공동주택, 아파트, 주택</t>
    <phoneticPr fontId="1" type="noConversion"/>
  </si>
  <si>
    <t>강원도 동해시 단봉동</t>
    <phoneticPr fontId="1" type="noConversion"/>
  </si>
  <si>
    <t>경상북도 안동시 용상동</t>
    <phoneticPr fontId="1" type="noConversion"/>
  </si>
  <si>
    <t>office_boss</t>
    <phoneticPr fontId="1" type="noConversion"/>
  </si>
  <si>
    <t>phone_number</t>
    <phoneticPr fontId="1" type="noConversion"/>
  </si>
  <si>
    <t>office_address</t>
    <phoneticPr fontId="1" type="noConversion"/>
  </si>
  <si>
    <t>박완수, 박성남</t>
    <phoneticPr fontId="1" type="noConversion"/>
  </si>
  <si>
    <t>02)577-4543</t>
    <phoneticPr fontId="1" type="noConversion"/>
  </si>
  <si>
    <t>02)461-2357</t>
    <phoneticPr fontId="1" type="noConversion"/>
  </si>
  <si>
    <t>email</t>
    <phoneticPr fontId="1" type="noConversion"/>
  </si>
  <si>
    <t>김미희, 고석홍</t>
    <phoneticPr fontId="1" type="noConversion"/>
  </si>
  <si>
    <t>모승민, 조병규</t>
    <phoneticPr fontId="1" type="noConversion"/>
  </si>
  <si>
    <t>todot@todot.kr</t>
    <phoneticPr fontId="1" type="noConversion"/>
  </si>
  <si>
    <t>02)6959-1076</t>
    <phoneticPr fontId="1" type="noConversion"/>
  </si>
  <si>
    <t>경기도 양평군 양서면 북한강로25-1</t>
    <phoneticPr fontId="1" type="noConversion"/>
  </si>
  <si>
    <t>235711sosu@gmail.com</t>
    <phoneticPr fontId="1" type="noConversion"/>
  </si>
  <si>
    <t>서울특별시 성동구 서울숲6길 13, B1F</t>
    <phoneticPr fontId="1" type="noConversion"/>
  </si>
  <si>
    <t>서울시 강남구 개포로 206, 5층</t>
    <phoneticPr fontId="1" type="noConversion"/>
  </si>
  <si>
    <t>062)945-5442</t>
    <phoneticPr fontId="1" type="noConversion"/>
  </si>
  <si>
    <t>inu-archi@hanmail.net</t>
    <phoneticPr fontId="1" type="noConversion"/>
  </si>
  <si>
    <t>misoroarch@hanmail.net</t>
    <phoneticPr fontId="1" type="noConversion"/>
  </si>
  <si>
    <t>광주광역시 광산구 장신로 136, 4층</t>
    <phoneticPr fontId="1" type="noConversion"/>
  </si>
  <si>
    <t>김대영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</si>
</sst>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3" borderId="1" xfId="0" applyFill="1" applyBorder="1" applyAlignment="1">
      <alignment horizontal="left" vertical="center" shrinkToFit="1"/>
    </xf>
    <xf numFmtId="0" fontId="2" fillId="3" borderId="1" xfId="1" applyFill="1" applyBorder="1" applyAlignment="1">
      <alignment horizontal="left" vertical="center" shrinkToFit="1"/>
    </xf>
    <xf numFmtId="0" fontId="0" fillId="3" borderId="0" xfId="0" applyFill="1" applyAlignment="1">
      <alignment horizontal="left" vertical="center" shrinkToFit="1"/>
    </xf>
    <xf numFmtId="0" fontId="0" fillId="2" borderId="1" xfId="0" applyFill="1" applyBorder="1" applyAlignment="1">
      <alignment horizontal="left" vertical="center" shrinkToFit="1"/>
    </xf>
    <xf numFmtId="0" fontId="2" fillId="2" borderId="1" xfId="1" applyFill="1" applyBorder="1" applyAlignment="1">
      <alignment horizontal="left" vertical="center" shrinkToFit="1"/>
    </xf>
    <xf numFmtId="0" fontId="0" fillId="2" borderId="0" xfId="0" applyFill="1" applyAlignment="1">
      <alignment horizontal="left" vertical="center" shrinkToFit="1"/>
    </xf>
    <xf numFmtId="0" fontId="0" fillId="3" borderId="3" xfId="0" applyFill="1" applyBorder="1" applyAlignment="1">
      <alignment horizontal="left" vertical="center" shrinkToFit="1"/>
    </xf>
    <xf numFmtId="0" fontId="2" fillId="3" borderId="3" xfId="1" applyFill="1" applyBorder="1" applyAlignment="1">
      <alignment horizontal="left" vertical="center" shrinkToFit="1"/>
    </xf>
    <xf numFmtId="0" fontId="3" fillId="4" borderId="2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0" fontId="2" fillId="0" borderId="3" xfId="1" applyBorder="1" applyAlignment="1">
      <alignment horizontal="left" vertical="center" shrinkToFit="1"/>
    </xf>
    <xf numFmtId="0" fontId="2" fillId="0" borderId="1" xfId="1" applyBorder="1" applyAlignment="1">
      <alignment horizontal="left" vertical="center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odot.kr/97?category=821063" TargetMode="External"/><Relationship Id="rId21" Type="http://schemas.openxmlformats.org/officeDocument/2006/relationships/hyperlink" Target="http://sosu2357.com/projects/ssang" TargetMode="External"/><Relationship Id="rId42" Type="http://schemas.openxmlformats.org/officeDocument/2006/relationships/hyperlink" Target="https://i1.daumcdn.net/thumb/C230x180/?fname=https://blog.kakaocdn.net/dn/ceCwNk/btqzjhaM2N6/lI0lgyNVKIE6EJuovhKlf0/img.jpg" TargetMode="External"/><Relationship Id="rId63" Type="http://schemas.openxmlformats.org/officeDocument/2006/relationships/hyperlink" Target="http://inuarchi.com/?p=2070" TargetMode="External"/><Relationship Id="rId84" Type="http://schemas.openxmlformats.org/officeDocument/2006/relationships/hyperlink" Target="https://i1.daumcdn.net/thumb/C230x180/?fname=https://blog.kakaocdn.net/dn/bJxmdz/btqzkrpKeCo/p4QNu18ittUhQdU1MMQFv0/img.jpg" TargetMode="External"/><Relationship Id="rId138" Type="http://schemas.openxmlformats.org/officeDocument/2006/relationships/hyperlink" Target="https://images.squarespace-cdn.com/content/v1/5756c135356fb02fbe7ced1d/1644228652734-UDUWP46ZVANZ62ZZP4CB/thumnail_pinoak.jpg?format=500w" TargetMode="External"/><Relationship Id="rId159" Type="http://schemas.openxmlformats.org/officeDocument/2006/relationships/hyperlink" Target="http://www.misoroarch.com/HyAdmin/data/bo02/12$1$2106221340131.jpg" TargetMode="External"/><Relationship Id="rId107" Type="http://schemas.openxmlformats.org/officeDocument/2006/relationships/hyperlink" Target="https://todot.kr/71?category=821063" TargetMode="External"/><Relationship Id="rId11" Type="http://schemas.openxmlformats.org/officeDocument/2006/relationships/hyperlink" Target="http://sosu2357.com/projects/8456" TargetMode="External"/><Relationship Id="rId32" Type="http://schemas.openxmlformats.org/officeDocument/2006/relationships/hyperlink" Target="https://i1.daumcdn.net/thumb/C230x180/?fname=https://blog.kakaocdn.net/dn/qLD2T/btqCM9AJ15n/xtqKY9KcHEsm5zy7Xn3GHk/img.png" TargetMode="External"/><Relationship Id="rId53" Type="http://schemas.openxmlformats.org/officeDocument/2006/relationships/hyperlink" Target="http://inuarchi.com/?p=1840" TargetMode="External"/><Relationship Id="rId74" Type="http://schemas.openxmlformats.org/officeDocument/2006/relationships/hyperlink" Target="http://inuarchi.com/wp-content/uploads/2022/03/01-%EC%99%B8%EB%B6%80_01-300x150.jpg" TargetMode="External"/><Relationship Id="rId128" Type="http://schemas.openxmlformats.org/officeDocument/2006/relationships/hyperlink" Target="https://images.squarespace-cdn.com/content/v1/5756c135356fb02fbe7ced1d/1599628763678-ATRE905J3P45VVKIC6XC/thumnail_%EC%9D%B4%EC%9D%B4%ED%97%8C.jpg?format=500w" TargetMode="External"/><Relationship Id="rId149" Type="http://schemas.openxmlformats.org/officeDocument/2006/relationships/hyperlink" Target="http://www.misoroarch.com/HyAdmin/view.php?&amp;bbs_id=bo02&amp;page=&amp;doc_num=15" TargetMode="External"/><Relationship Id="rId5" Type="http://schemas.openxmlformats.org/officeDocument/2006/relationships/hyperlink" Target="http://misoroarch.com/HyAdmin/view.php?&amp;bbs_id=bo02&amp;page=&amp;doc_num=23" TargetMode="External"/><Relationship Id="rId95" Type="http://schemas.openxmlformats.org/officeDocument/2006/relationships/hyperlink" Target="https://i1.daumcdn.net/thumb/C230x180/?fname=https://blog.kakaocdn.net/dn/kJQ0L/btqz5z7Y7cD/9nK6ov7c4n0JQZXo7j0rdk/img.jpg" TargetMode="External"/><Relationship Id="rId160" Type="http://schemas.openxmlformats.org/officeDocument/2006/relationships/hyperlink" Target="http://www.misoroarch.com/HyAdmin/data/bo02/13$1$2106211145471.jpg" TargetMode="External"/><Relationship Id="rId22" Type="http://schemas.openxmlformats.org/officeDocument/2006/relationships/hyperlink" Target="https://images.squarespace-cdn.com/content/v1/5756c135356fb02fbe7ced1d/1537181229797-2ZC550DRPXQ4BM1PPNE9/thumnai-2.jpg" TargetMode="External"/><Relationship Id="rId43" Type="http://schemas.openxmlformats.org/officeDocument/2006/relationships/hyperlink" Target="https://todot.kr/12?category=821063" TargetMode="External"/><Relationship Id="rId64" Type="http://schemas.openxmlformats.org/officeDocument/2006/relationships/hyperlink" Target="http://inuarchi.com/wp-content/uploads/2021/06/KakaoTalk_20210601_113308412_16-300x150.jpg" TargetMode="External"/><Relationship Id="rId118" Type="http://schemas.openxmlformats.org/officeDocument/2006/relationships/hyperlink" Target="https://i1.daumcdn.net/thumb/C230x180/?fname=https://blog.kakaocdn.net/dn/4X2Rw/btrwGiWnYuq/btXAmG5Ticzvr7SMYKmh2K/img.jpg" TargetMode="External"/><Relationship Id="rId139" Type="http://schemas.openxmlformats.org/officeDocument/2006/relationships/hyperlink" Target="http://sosu2357.com/projects/glow" TargetMode="External"/><Relationship Id="rId85" Type="http://schemas.openxmlformats.org/officeDocument/2006/relationships/hyperlink" Target="https://todot.kr/22?category=821063" TargetMode="External"/><Relationship Id="rId150" Type="http://schemas.openxmlformats.org/officeDocument/2006/relationships/hyperlink" Target="http://www.misoroarch.com/HyAdmin/data/bo02/15$1$2106211459371.jpg" TargetMode="External"/><Relationship Id="rId12" Type="http://schemas.openxmlformats.org/officeDocument/2006/relationships/hyperlink" Target="https://images.squarespace-cdn.com/content/v1/5756c135356fb02fbe7ced1d/1467600129226-HT31Q3XJIV68Q7RSXKS7/KakaoTalk_20160630_201846235.jpg" TargetMode="External"/><Relationship Id="rId17" Type="http://schemas.openxmlformats.org/officeDocument/2006/relationships/hyperlink" Target="http://sosu2357.com/projects/sejong" TargetMode="External"/><Relationship Id="rId33" Type="http://schemas.openxmlformats.org/officeDocument/2006/relationships/hyperlink" Target="https://todot.kr/51?category=821063" TargetMode="External"/><Relationship Id="rId38" Type="http://schemas.openxmlformats.org/officeDocument/2006/relationships/hyperlink" Target="https://i1.daumcdn.net/thumb/C230x180/?fname=https://blog.kakaocdn.net/dn/l1qpu/btqzKdD8U7u/92hpRS47zebbuKGLFweOeK/img.jpg" TargetMode="External"/><Relationship Id="rId59" Type="http://schemas.openxmlformats.org/officeDocument/2006/relationships/hyperlink" Target="http://inuarchi.com/?p=1946" TargetMode="External"/><Relationship Id="rId103" Type="http://schemas.openxmlformats.org/officeDocument/2006/relationships/hyperlink" Target="https://todot.kr/56?category=821063" TargetMode="External"/><Relationship Id="rId108" Type="http://schemas.openxmlformats.org/officeDocument/2006/relationships/hyperlink" Target="https://i1.daumcdn.net/thumb/C230x180/?fname=https://blog.kakaocdn.net/dn/FqTIR/btqUL8I6efn/rZCRd1OfrWvhjncIO6zEfk/img.jpg" TargetMode="External"/><Relationship Id="rId124" Type="http://schemas.openxmlformats.org/officeDocument/2006/relationships/hyperlink" Target="https://images.squarespace-cdn.com/content/v1/5756c135356fb02fbe7ced1d/1595828862548-B4WY35OQJL7LHLK0PTNF/thumnail_detail.jpg?format=500w" TargetMode="External"/><Relationship Id="rId129" Type="http://schemas.openxmlformats.org/officeDocument/2006/relationships/hyperlink" Target="http://sosu2357.com/projects/-1" TargetMode="External"/><Relationship Id="rId54" Type="http://schemas.openxmlformats.org/officeDocument/2006/relationships/hyperlink" Target="http://inuarchi.com/wp-content/uploads/2020/10/KOOA0377-300x150.jpg" TargetMode="External"/><Relationship Id="rId70" Type="http://schemas.openxmlformats.org/officeDocument/2006/relationships/hyperlink" Target="http://inuarchi.com/wp-content/uploads/2021/12/IMG_20211015_162350_086-300x150.jpg" TargetMode="External"/><Relationship Id="rId75" Type="http://schemas.openxmlformats.org/officeDocument/2006/relationships/hyperlink" Target="http://inuarchi.com/?p=2175" TargetMode="External"/><Relationship Id="rId91" Type="http://schemas.openxmlformats.org/officeDocument/2006/relationships/hyperlink" Target="https://todot.kr/34?category=821063" TargetMode="External"/><Relationship Id="rId96" Type="http://schemas.openxmlformats.org/officeDocument/2006/relationships/hyperlink" Target="https://todot.kr/40?category=821063" TargetMode="External"/><Relationship Id="rId140" Type="http://schemas.openxmlformats.org/officeDocument/2006/relationships/hyperlink" Target="https://images.squarespace-cdn.com/content/v1/5756c135356fb02fbe7ced1d/1644232796902-N7EXYSGRWA49CCLPDLEK/thumnail_glow-2.jpg?format=500w" TargetMode="External"/><Relationship Id="rId145" Type="http://schemas.openxmlformats.org/officeDocument/2006/relationships/hyperlink" Target="http://www.misoroarch.com/HyAdmin/view.php?&amp;bbs_id=bo02&amp;page=&amp;doc_num=21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://misoroarch.com/HyAdmin/view.php?&amp;bbs_id=bo02&amp;page=&amp;doc_num=36" TargetMode="External"/><Relationship Id="rId6" Type="http://schemas.openxmlformats.org/officeDocument/2006/relationships/hyperlink" Target="http://misoroarch.com/HyAdmin/naverEditor/upload/1620023226.jpg" TargetMode="External"/><Relationship Id="rId23" Type="http://schemas.openxmlformats.org/officeDocument/2006/relationships/hyperlink" Target="http://sosu2357.com/projects/315-37" TargetMode="External"/><Relationship Id="rId28" Type="http://schemas.openxmlformats.org/officeDocument/2006/relationships/hyperlink" Target="https://i1.daumcdn.net/thumb/C230x180/?fname=https://blog.kakaocdn.net/dn/dSnR2J/btqzrXWI0SD/v0HNR4c6nVggsyWIgFggo1/img.jpg" TargetMode="External"/><Relationship Id="rId49" Type="http://schemas.openxmlformats.org/officeDocument/2006/relationships/hyperlink" Target="http://inuarchi.com/wp-content/uploads/2020/10/1020363-300x150.jpg" TargetMode="External"/><Relationship Id="rId114" Type="http://schemas.openxmlformats.org/officeDocument/2006/relationships/hyperlink" Target="https://i1.daumcdn.net/thumb/C230x180/?fname=https://blog.kakaocdn.net/dn/bOUoJ6/btrrd7kYN12/KLOLJny9bqk6D7OPDlFXU0/img.jpg" TargetMode="External"/><Relationship Id="rId119" Type="http://schemas.openxmlformats.org/officeDocument/2006/relationships/hyperlink" Target="http://sosu2357.com/projects/1120-73" TargetMode="External"/><Relationship Id="rId44" Type="http://schemas.openxmlformats.org/officeDocument/2006/relationships/hyperlink" Target="https://i1.daumcdn.net/thumb/C230x180/?fname=https://blog.kakaocdn.net/dn/OjkHB/btqza9wZwcf/kLVYVcuRbAhyAzNXaECZ30/img.jpg" TargetMode="External"/><Relationship Id="rId60" Type="http://schemas.openxmlformats.org/officeDocument/2006/relationships/hyperlink" Target="http://inuarchi.com/wp-content/uploads/2020/10/DSC7743-300x150.jpg" TargetMode="External"/><Relationship Id="rId65" Type="http://schemas.openxmlformats.org/officeDocument/2006/relationships/hyperlink" Target="http://inuarchi.com/?p=2091" TargetMode="External"/><Relationship Id="rId81" Type="http://schemas.openxmlformats.org/officeDocument/2006/relationships/hyperlink" Target="https://todot.kr/21?category=821063" TargetMode="External"/><Relationship Id="rId86" Type="http://schemas.openxmlformats.org/officeDocument/2006/relationships/hyperlink" Target="https://i1.daumcdn.net/thumb/C230x180/?fname=https://blog.kakaocdn.net/dn/DevsY/btqzjrRZOeE/ikwv0PimmKniYaH7qJdL4K/img.jpg" TargetMode="External"/><Relationship Id="rId130" Type="http://schemas.openxmlformats.org/officeDocument/2006/relationships/hyperlink" Target="https://images.squarespace-cdn.com/content/v1/5756c135356fb02fbe7ced1d/1608621265857-X303A73TGAIVQV4Z8VE7/thumnail_N%EC%A3%BC%ED%83%9D.jpg?format=500w" TargetMode="External"/><Relationship Id="rId135" Type="http://schemas.openxmlformats.org/officeDocument/2006/relationships/hyperlink" Target="http://sosu2357.com/projects/-2" TargetMode="External"/><Relationship Id="rId151" Type="http://schemas.openxmlformats.org/officeDocument/2006/relationships/hyperlink" Target="http://www.misoroarch.com/HyAdmin/view.php?&amp;bbs_id=bo02&amp;page=&amp;doc_num=17" TargetMode="External"/><Relationship Id="rId156" Type="http://schemas.openxmlformats.org/officeDocument/2006/relationships/hyperlink" Target="http://www.misoroarch.com/HyAdmin/data/bo02/29$1$2106221439491.jpg" TargetMode="External"/><Relationship Id="rId13" Type="http://schemas.openxmlformats.org/officeDocument/2006/relationships/hyperlink" Target="http://sosu2357.com/projects/000" TargetMode="External"/><Relationship Id="rId18" Type="http://schemas.openxmlformats.org/officeDocument/2006/relationships/hyperlink" Target="https://images.squarespace-cdn.com/content/v1/5756c135356fb02fbe7ced1d/1525185810809-W2O16CWI0UWG3306PK9G/2.jpg" TargetMode="External"/><Relationship Id="rId39" Type="http://schemas.openxmlformats.org/officeDocument/2006/relationships/hyperlink" Target="https://todot.kr/11?category=821063" TargetMode="External"/><Relationship Id="rId109" Type="http://schemas.openxmlformats.org/officeDocument/2006/relationships/hyperlink" Target="https://todot.kr/82?category=821063" TargetMode="External"/><Relationship Id="rId34" Type="http://schemas.openxmlformats.org/officeDocument/2006/relationships/hyperlink" Target="https://i1.daumcdn.net/thumb/C230x180/?fname=https://blog.kakaocdn.net/dn/bp2wQt/btqCM9Hnj4d/i3NKohoOvGld9uj8CixuUK/img.jpg" TargetMode="External"/><Relationship Id="rId50" Type="http://schemas.openxmlformats.org/officeDocument/2006/relationships/hyperlink" Target="http://inuarchi.com/wp-content/uploads/2020/10/DSC6173-300x150.jpg" TargetMode="External"/><Relationship Id="rId55" Type="http://schemas.openxmlformats.org/officeDocument/2006/relationships/hyperlink" Target="http://inuarchi.com/?p=1868" TargetMode="External"/><Relationship Id="rId76" Type="http://schemas.openxmlformats.org/officeDocument/2006/relationships/hyperlink" Target="http://inuarchi.com/wp-content/uploads/2022/05/P9A1073-300x150.jpg" TargetMode="External"/><Relationship Id="rId97" Type="http://schemas.openxmlformats.org/officeDocument/2006/relationships/hyperlink" Target="https://todot.kr/41?category=821063" TargetMode="External"/><Relationship Id="rId104" Type="http://schemas.openxmlformats.org/officeDocument/2006/relationships/hyperlink" Target="https://i1.daumcdn.net/thumb/C230x180/?fname=https://blog.kakaocdn.net/dn/cTk5N1/btqEGUgMsNa/ott2JTlGLSgyudhXT7kO1k/img.jpg" TargetMode="External"/><Relationship Id="rId120" Type="http://schemas.openxmlformats.org/officeDocument/2006/relationships/hyperlink" Target="https://images.squarespace-cdn.com/content/v1/5756c135356fb02fbe7ced1d/1545988133800-J5VV8COBVGEGC3LTYW2W/thumbnail-2.jpg?format=500w" TargetMode="External"/><Relationship Id="rId125" Type="http://schemas.openxmlformats.org/officeDocument/2006/relationships/hyperlink" Target="http://sosu2357.com/projects/25-" TargetMode="External"/><Relationship Id="rId141" Type="http://schemas.openxmlformats.org/officeDocument/2006/relationships/hyperlink" Target="http://www.misoroarch.com/HyAdmin/view.php?&amp;bbs_id=bo02&amp;page=&amp;doc_num=22" TargetMode="External"/><Relationship Id="rId146" Type="http://schemas.openxmlformats.org/officeDocument/2006/relationships/hyperlink" Target="http://www.misoroarch.com/HyAdmin/data/bo02/21$1$2104281222411.jpg" TargetMode="External"/><Relationship Id="rId7" Type="http://schemas.openxmlformats.org/officeDocument/2006/relationships/hyperlink" Target="http://misoroarch.com/HyAdmin/view.php?&amp;bbs_id=bo02&amp;page=&amp;doc_num=31" TargetMode="External"/><Relationship Id="rId71" Type="http://schemas.openxmlformats.org/officeDocument/2006/relationships/hyperlink" Target="http://inuarchi.com/?p=2116" TargetMode="External"/><Relationship Id="rId92" Type="http://schemas.openxmlformats.org/officeDocument/2006/relationships/hyperlink" Target="https://i1.daumcdn.net/thumb/C230x180/?fname=https://blog.kakaocdn.net/dn/IqioU/btqzwuVJdYc/8nmHI8IK3CBESQ1K0jSKX1/img.jpg" TargetMode="External"/><Relationship Id="rId2" Type="http://schemas.openxmlformats.org/officeDocument/2006/relationships/hyperlink" Target="http://misoroarch.com/HyAdmin/naverEditor/upload/1642754249.png" TargetMode="External"/><Relationship Id="rId29" Type="http://schemas.openxmlformats.org/officeDocument/2006/relationships/hyperlink" Target="https://todot.kr/87?category=821064" TargetMode="External"/><Relationship Id="rId24" Type="http://schemas.openxmlformats.org/officeDocument/2006/relationships/hyperlink" Target="https://images.squarespace-cdn.com/content/v1/5756c135356fb02fbe7ced1d/1542679029822-LBGXA8V0KJ3JSWXPVISQ/thumnail.jpg" TargetMode="External"/><Relationship Id="rId40" Type="http://schemas.openxmlformats.org/officeDocument/2006/relationships/hyperlink" Target="https://i1.daumcdn.net/thumb/C230x180/?fname=https://blog.kakaocdn.net/dn/trMtk/btqzb9W8Dzq/cWHqEqJQtHhsOdIi0oHpK0/img.jpg" TargetMode="External"/><Relationship Id="rId45" Type="http://schemas.openxmlformats.org/officeDocument/2006/relationships/hyperlink" Target="http://inuarchi.com/?p=1498" TargetMode="External"/><Relationship Id="rId66" Type="http://schemas.openxmlformats.org/officeDocument/2006/relationships/hyperlink" Target="http://inuarchi.com/wp-content/uploads/2021/08/KakaoTalk_20210806_132334058-300x150.jpg" TargetMode="External"/><Relationship Id="rId87" Type="http://schemas.openxmlformats.org/officeDocument/2006/relationships/hyperlink" Target="https://todot.kr/31?category=821063" TargetMode="External"/><Relationship Id="rId110" Type="http://schemas.openxmlformats.org/officeDocument/2006/relationships/hyperlink" Target="https://i1.daumcdn.net/thumb/C230x180/?fname=https://blog.kakaocdn.net/dn/cuJidR/btq16Q9rfAC/2Mmere5Xms6BSJ5eckFWx1/img.jpg" TargetMode="External"/><Relationship Id="rId115" Type="http://schemas.openxmlformats.org/officeDocument/2006/relationships/hyperlink" Target="https://todot.kr/96?category=821063" TargetMode="External"/><Relationship Id="rId131" Type="http://schemas.openxmlformats.org/officeDocument/2006/relationships/hyperlink" Target="http://sosu2357.com/projects/ground" TargetMode="External"/><Relationship Id="rId136" Type="http://schemas.openxmlformats.org/officeDocument/2006/relationships/hyperlink" Target="https://images.squarespace-cdn.com/content/v1/5756c135356fb02fbe7ced1d/1633573039788-GGK933QA86HK0KGSZ1SS/thumnail_%EC%95%84%EC%8B%A0%EB%A6%AC.jpg?format=500w" TargetMode="External"/><Relationship Id="rId157" Type="http://schemas.openxmlformats.org/officeDocument/2006/relationships/hyperlink" Target="http://www.misoroarch.com/HyAdmin/view.php?&amp;bbs_id=bo02&amp;page=&amp;doc_num=12" TargetMode="External"/><Relationship Id="rId61" Type="http://schemas.openxmlformats.org/officeDocument/2006/relationships/hyperlink" Target="http://inuarchi.com/?p=1955" TargetMode="External"/><Relationship Id="rId82" Type="http://schemas.openxmlformats.org/officeDocument/2006/relationships/hyperlink" Target="https://i1.daumcdn.net/thumb/C230x180/?fname=https://blog.kakaocdn.net/dn/mV3cF/btqzktgS0eP/5pZK6wHhVzYxZtw54s1fk0/img.jpg" TargetMode="External"/><Relationship Id="rId152" Type="http://schemas.openxmlformats.org/officeDocument/2006/relationships/hyperlink" Target="http://www.misoroarch.com/HyAdmin/data/bo02/17$1$2104061209521.jpg" TargetMode="External"/><Relationship Id="rId19" Type="http://schemas.openxmlformats.org/officeDocument/2006/relationships/hyperlink" Target="http://sosu2357.com/projects/250" TargetMode="External"/><Relationship Id="rId14" Type="http://schemas.openxmlformats.org/officeDocument/2006/relationships/hyperlink" Target="https://images.squarespace-cdn.com/content/v1/5756c135356fb02fbe7ced1d/1503938393715-BVIIXNSSO78REBDM8SGO/PRIZE-2.jpg" TargetMode="External"/><Relationship Id="rId30" Type="http://schemas.openxmlformats.org/officeDocument/2006/relationships/hyperlink" Target="https://i1.daumcdn.net/thumb/C230x180/?fname=https://blog.kakaocdn.net/dn/kNXVk/btrqQfriMDY/nliDnjkhioDRiNzRXmSXq0/img.jpg" TargetMode="External"/><Relationship Id="rId35" Type="http://schemas.openxmlformats.org/officeDocument/2006/relationships/hyperlink" Target="https://todot.kr/36?category=821063" TargetMode="External"/><Relationship Id="rId56" Type="http://schemas.openxmlformats.org/officeDocument/2006/relationships/hyperlink" Target="http://inuarchi.com/wp-content/uploads/2020/10/01-%EC%99%B8%EB%B6%80-1-300x150.jpg" TargetMode="External"/><Relationship Id="rId77" Type="http://schemas.openxmlformats.org/officeDocument/2006/relationships/hyperlink" Target="http://inuarchi.com/?p=2194" TargetMode="External"/><Relationship Id="rId100" Type="http://schemas.openxmlformats.org/officeDocument/2006/relationships/hyperlink" Target="https://i1.daumcdn.net/thumb/C230x180/?fname=https://blog.kakaocdn.net/dn/bpTH5l/btqEeqmLJNm/nTYkv4SqeZucskSiiJZZXK/img.jpg" TargetMode="External"/><Relationship Id="rId105" Type="http://schemas.openxmlformats.org/officeDocument/2006/relationships/hyperlink" Target="https://todot.kr/58?category=821063" TargetMode="External"/><Relationship Id="rId126" Type="http://schemas.openxmlformats.org/officeDocument/2006/relationships/hyperlink" Target="https://images.squarespace-cdn.com/content/v1/5756c135356fb02fbe7ced1d/1595827607872-X3FD5S8BOE156LLALMSP/thumnail.jpg?format=500w" TargetMode="External"/><Relationship Id="rId147" Type="http://schemas.openxmlformats.org/officeDocument/2006/relationships/hyperlink" Target="http://www.misoroarch.com/HyAdmin/view.php?&amp;bbs_id=bo02&amp;page=&amp;doc_num=9" TargetMode="External"/><Relationship Id="rId8" Type="http://schemas.openxmlformats.org/officeDocument/2006/relationships/hyperlink" Target="http://misoroarch.com/HyAdmin/naverEditor/upload/1624342016.jpg" TargetMode="External"/><Relationship Id="rId51" Type="http://schemas.openxmlformats.org/officeDocument/2006/relationships/hyperlink" Target="http://inuarchi.com/?p=1764" TargetMode="External"/><Relationship Id="rId72" Type="http://schemas.openxmlformats.org/officeDocument/2006/relationships/hyperlink" Target="http://inuarchi.com/wp-content/uploads/2021/12/IMG_20211104_202013_032-300x150.jpg" TargetMode="External"/><Relationship Id="rId93" Type="http://schemas.openxmlformats.org/officeDocument/2006/relationships/hyperlink" Target="https://todot.kr/35?category=821063" TargetMode="External"/><Relationship Id="rId98" Type="http://schemas.openxmlformats.org/officeDocument/2006/relationships/hyperlink" Target="https://i1.daumcdn.net/thumb/C230x180/?fname=https://blog.kakaocdn.net/dn/bFKJcz/btqz5aH6nUb/k2BHmIain5sygdpQB5L6O1/img.jpg" TargetMode="External"/><Relationship Id="rId121" Type="http://schemas.openxmlformats.org/officeDocument/2006/relationships/hyperlink" Target="http://sosu2357.com/projects/the-home-30" TargetMode="External"/><Relationship Id="rId142" Type="http://schemas.openxmlformats.org/officeDocument/2006/relationships/hyperlink" Target="http://www.misoroarch.com/HyAdmin/data/bo02/22$1$2104281221021.jpg" TargetMode="External"/><Relationship Id="rId3" Type="http://schemas.openxmlformats.org/officeDocument/2006/relationships/hyperlink" Target="http://misoroarch.com/HyAdmin/view.php?&amp;bbs_id=bo02&amp;page=&amp;doc_num=20" TargetMode="External"/><Relationship Id="rId25" Type="http://schemas.openxmlformats.org/officeDocument/2006/relationships/hyperlink" Target="http://sosu2357.com/projects/-" TargetMode="External"/><Relationship Id="rId46" Type="http://schemas.openxmlformats.org/officeDocument/2006/relationships/hyperlink" Target="http://inuarchi.com/wp-content/uploads/2020/10/DSC4768-1-300x150.jpg" TargetMode="External"/><Relationship Id="rId67" Type="http://schemas.openxmlformats.org/officeDocument/2006/relationships/hyperlink" Target="http://inuarchi.com/?p=2093" TargetMode="External"/><Relationship Id="rId116" Type="http://schemas.openxmlformats.org/officeDocument/2006/relationships/hyperlink" Target="https://i1.daumcdn.net/thumb/C230x180/?fname=https://blog.kakaocdn.net/dn/cSsCHz/btruHxgqwcV/VKS7rbdHZhEg1B3Tgk3Pa0/img.jpg" TargetMode="External"/><Relationship Id="rId137" Type="http://schemas.openxmlformats.org/officeDocument/2006/relationships/hyperlink" Target="http://sosu2357.com/projects/-3" TargetMode="External"/><Relationship Id="rId158" Type="http://schemas.openxmlformats.org/officeDocument/2006/relationships/hyperlink" Target="http://www.misoroarch.com/HyAdmin/view.php?&amp;bbs_id=bo02&amp;page=&amp;doc_num=13" TargetMode="External"/><Relationship Id="rId20" Type="http://schemas.openxmlformats.org/officeDocument/2006/relationships/hyperlink" Target="https://images.squarespace-cdn.com/content/v1/5756c135356fb02fbe7ced1d/1530938387870-UN9DFCKF5A24O1RB2Y8T/4&#49345;&#48512;1.jpg" TargetMode="External"/><Relationship Id="rId41" Type="http://schemas.openxmlformats.org/officeDocument/2006/relationships/hyperlink" Target="https://todot.kr/20?category=821063" TargetMode="External"/><Relationship Id="rId62" Type="http://schemas.openxmlformats.org/officeDocument/2006/relationships/hyperlink" Target="http://inuarchi.com/wp-content/uploads/2020/10/DSC3510-300x150.jpg" TargetMode="External"/><Relationship Id="rId83" Type="http://schemas.openxmlformats.org/officeDocument/2006/relationships/hyperlink" Target="https://todot.kr/19?category=821063" TargetMode="External"/><Relationship Id="rId88" Type="http://schemas.openxmlformats.org/officeDocument/2006/relationships/hyperlink" Target="https://i1.daumcdn.net/thumb/C230x180/?fname=https://blog.kakaocdn.net/dn/bBuhmJ/btqzusIzuPv/xYq4s5QRCqT4cHMiSpmoRK/img.jpg" TargetMode="External"/><Relationship Id="rId111" Type="http://schemas.openxmlformats.org/officeDocument/2006/relationships/hyperlink" Target="https://todot.kr/85?category=821063" TargetMode="External"/><Relationship Id="rId132" Type="http://schemas.openxmlformats.org/officeDocument/2006/relationships/hyperlink" Target="https://images.squarespace-cdn.com/content/v1/5756c135356fb02fbe7ced1d/1620981339441-OJ6AFWKEHZFM3NOVTNMO/thumnail.jpg?format=500w" TargetMode="External"/><Relationship Id="rId153" Type="http://schemas.openxmlformats.org/officeDocument/2006/relationships/hyperlink" Target="http://www.misoroarch.com/HyAdmin/view.php?&amp;bbs_id=bo02&amp;page=&amp;doc_num=33" TargetMode="External"/><Relationship Id="rId15" Type="http://schemas.openxmlformats.org/officeDocument/2006/relationships/hyperlink" Target="http://sosu2357.com/projects/pangpang" TargetMode="External"/><Relationship Id="rId36" Type="http://schemas.openxmlformats.org/officeDocument/2006/relationships/hyperlink" Target="https://i1.daumcdn.net/thumb/C230x180/?fname=https://blog.kakaocdn.net/dn/zINPa/btqzH1xsDq4/U8IL6Ybpuy7xY6mV1dLMtK/img.jpg" TargetMode="External"/><Relationship Id="rId57" Type="http://schemas.openxmlformats.org/officeDocument/2006/relationships/hyperlink" Target="http://inuarchi.com/?p=1938" TargetMode="External"/><Relationship Id="rId106" Type="http://schemas.openxmlformats.org/officeDocument/2006/relationships/hyperlink" Target="https://i1.daumcdn.net/thumb/C230x180/?fname=https://blog.kakaocdn.net/dn/b1CQf6/btqFtJZ4R6j/CUpHk4SszWlHBhzK81DBvK/img.jpg" TargetMode="External"/><Relationship Id="rId127" Type="http://schemas.openxmlformats.org/officeDocument/2006/relationships/hyperlink" Target="http://sosu2357.com/projects/--1" TargetMode="External"/><Relationship Id="rId10" Type="http://schemas.openxmlformats.org/officeDocument/2006/relationships/hyperlink" Target="https://images.squarespace-cdn.com/content/v1/5756c135356fb02fbe7ced1d/1487048537891-P5OM894V6SS0G4VO8UIY/%EC%8B%9C%EC%84%A0%EC%9E%AC+%EC%A0%95%EB%A9%B4%EC%82%AC%EC%A7%84%28%EC%88%98%EC%A0%95%ED%9B%84%29.jpg" TargetMode="External"/><Relationship Id="rId31" Type="http://schemas.openxmlformats.org/officeDocument/2006/relationships/hyperlink" Target="https://todot.kr/50?category=821063" TargetMode="External"/><Relationship Id="rId52" Type="http://schemas.openxmlformats.org/officeDocument/2006/relationships/hyperlink" Target="http://inuarchi.com/wp-content/uploads/2020/10/KakaoTalk_20171114_121503383-300x150.jpg" TargetMode="External"/><Relationship Id="rId73" Type="http://schemas.openxmlformats.org/officeDocument/2006/relationships/hyperlink" Target="http://inuarchi.com/?p=2134" TargetMode="External"/><Relationship Id="rId78" Type="http://schemas.openxmlformats.org/officeDocument/2006/relationships/hyperlink" Target="http://inuarchi.com/wp-content/uploads/2022/05/DSC2813-300x150.jpg" TargetMode="External"/><Relationship Id="rId94" Type="http://schemas.openxmlformats.org/officeDocument/2006/relationships/hyperlink" Target="https://i1.daumcdn.net/thumb/C230x180/?fname=https://blog.kakaocdn.net/dn/baodtm/btqzKZty6Bo/BUvGGfT7Nh2UNy9zYV7MGk/img.jpg" TargetMode="External"/><Relationship Id="rId99" Type="http://schemas.openxmlformats.org/officeDocument/2006/relationships/hyperlink" Target="https://todot.kr/43?category=821063" TargetMode="External"/><Relationship Id="rId101" Type="http://schemas.openxmlformats.org/officeDocument/2006/relationships/hyperlink" Target="https://todot.kr/45?category=821063" TargetMode="External"/><Relationship Id="rId122" Type="http://schemas.openxmlformats.org/officeDocument/2006/relationships/hyperlink" Target="https://images.squarespace-cdn.com/content/v1/5756c135356fb02fbe7ced1d/1595828009825-TMYPNXLM42E2K5P7VNFD/thumnail.jpg?format=500w" TargetMode="External"/><Relationship Id="rId143" Type="http://schemas.openxmlformats.org/officeDocument/2006/relationships/hyperlink" Target="http://www.misoroarch.com/HyAdmin/view.php?&amp;bbs_id=bo02&amp;page=&amp;doc_num=16" TargetMode="External"/><Relationship Id="rId148" Type="http://schemas.openxmlformats.org/officeDocument/2006/relationships/hyperlink" Target="http://www.misoroarch.com/HyAdmin/data/bo02/9$1$2104061202401.jpg" TargetMode="External"/><Relationship Id="rId4" Type="http://schemas.openxmlformats.org/officeDocument/2006/relationships/hyperlink" Target="http://misoroarch.com/HyAdmin/naverEditor/upload/1619583051.jpg" TargetMode="External"/><Relationship Id="rId9" Type="http://schemas.openxmlformats.org/officeDocument/2006/relationships/hyperlink" Target="http://sosu2357.com/projects/seasunjae" TargetMode="External"/><Relationship Id="rId26" Type="http://schemas.openxmlformats.org/officeDocument/2006/relationships/hyperlink" Target="https://images.squarespace-cdn.com/content/v1/5756c135356fb02fbe7ced1d/1573812648846-VYJEJF1JHLMIKXQN84YD/thum.jpg" TargetMode="External"/><Relationship Id="rId47" Type="http://schemas.openxmlformats.org/officeDocument/2006/relationships/hyperlink" Target="http://inuarchi.com/?p=1536" TargetMode="External"/><Relationship Id="rId68" Type="http://schemas.openxmlformats.org/officeDocument/2006/relationships/hyperlink" Target="http://inuarchi.com/wp-content/uploads/2021/08/KakaoTalk_20210806_132334058_03-300x150.jpg" TargetMode="External"/><Relationship Id="rId89" Type="http://schemas.openxmlformats.org/officeDocument/2006/relationships/hyperlink" Target="https://todot.kr/33?category=821063" TargetMode="External"/><Relationship Id="rId112" Type="http://schemas.openxmlformats.org/officeDocument/2006/relationships/hyperlink" Target="https://i1.daumcdn.net/thumb/C230x180/?fname=https://blog.kakaocdn.net/dn/owA2N/btreX3PJp9I/008c8Aw9nieHs4oepAy4bK/img.jpg" TargetMode="External"/><Relationship Id="rId133" Type="http://schemas.openxmlformats.org/officeDocument/2006/relationships/hyperlink" Target="http://sosu2357.com/projects/-p" TargetMode="External"/><Relationship Id="rId154" Type="http://schemas.openxmlformats.org/officeDocument/2006/relationships/hyperlink" Target="http://www.misoroarch.com/HyAdmin/data/bo02/33$1$2106241142301.jpg" TargetMode="External"/><Relationship Id="rId16" Type="http://schemas.openxmlformats.org/officeDocument/2006/relationships/hyperlink" Target="https://images.squarespace-cdn.com/content/v1/5756c135356fb02fbe7ced1d/1500613997236-CBR414WDKLEI849SC2IU/DSC_9094-&#54200;&#51665;.jpg" TargetMode="External"/><Relationship Id="rId37" Type="http://schemas.openxmlformats.org/officeDocument/2006/relationships/hyperlink" Target="https://todot.kr/37?category=821063" TargetMode="External"/><Relationship Id="rId58" Type="http://schemas.openxmlformats.org/officeDocument/2006/relationships/hyperlink" Target="http://inuarchi.com/wp-content/uploads/2020/10/DSC3724-300x150.jpg" TargetMode="External"/><Relationship Id="rId79" Type="http://schemas.openxmlformats.org/officeDocument/2006/relationships/hyperlink" Target="http://inuarchi.com/?p=2226" TargetMode="External"/><Relationship Id="rId102" Type="http://schemas.openxmlformats.org/officeDocument/2006/relationships/hyperlink" Target="https://i1.daumcdn.net/thumb/C230x180/?fname=https://blog.kakaocdn.net/dn/ETw5y/btqCDj3pDH8/kvPoxBZ3nguPH9aTeWaKQ1/img.jpg" TargetMode="External"/><Relationship Id="rId123" Type="http://schemas.openxmlformats.org/officeDocument/2006/relationships/hyperlink" Target="http://sosu2357.com/projects/brick-1975-1" TargetMode="External"/><Relationship Id="rId144" Type="http://schemas.openxmlformats.org/officeDocument/2006/relationships/hyperlink" Target="http://www.misoroarch.com/HyAdmin/data/bo02/16$1$2105041108411.jpg" TargetMode="External"/><Relationship Id="rId90" Type="http://schemas.openxmlformats.org/officeDocument/2006/relationships/hyperlink" Target="https://i1.daumcdn.net/thumb/C230x180/?fname=https://blog.kakaocdn.net/dn/bEYVBm/btqzyi7D7zC/tO5geNniFVjTqIcrlygqCk/img.jpg" TargetMode="External"/><Relationship Id="rId27" Type="http://schemas.openxmlformats.org/officeDocument/2006/relationships/hyperlink" Target="https://todot.kr/29?category=821064" TargetMode="External"/><Relationship Id="rId48" Type="http://schemas.openxmlformats.org/officeDocument/2006/relationships/hyperlink" Target="http://inuarchi.com/?p=1593" TargetMode="External"/><Relationship Id="rId69" Type="http://schemas.openxmlformats.org/officeDocument/2006/relationships/hyperlink" Target="http://inuarchi.com/?p=2111" TargetMode="External"/><Relationship Id="rId113" Type="http://schemas.openxmlformats.org/officeDocument/2006/relationships/hyperlink" Target="https://todot.kr/95?category=821063" TargetMode="External"/><Relationship Id="rId134" Type="http://schemas.openxmlformats.org/officeDocument/2006/relationships/hyperlink" Target="https://images.squarespace-cdn.com/content/v1/5756c135356fb02fbe7ced1d/1631266497715-5U8VTK11TDK2Q09VVREY/thumnail_p%EC%82%AC%EC%98%A5_re.jpg?format=500w" TargetMode="External"/><Relationship Id="rId80" Type="http://schemas.openxmlformats.org/officeDocument/2006/relationships/hyperlink" Target="http://inuarchi.com/wp-content/uploads/2022/05/P9A1310-300x150.jpg" TargetMode="External"/><Relationship Id="rId155" Type="http://schemas.openxmlformats.org/officeDocument/2006/relationships/hyperlink" Target="http://www.misoroarch.com/HyAdmin/view.php?&amp;bbs_id=bo02&amp;page=&amp;doc_num=2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uarchi.com/wp-content/uploads/2020/10/%EB%A1%9C%EA%B3%A0-e1603675402751.png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sosu2357.com/" TargetMode="External"/><Relationship Id="rId7" Type="http://schemas.openxmlformats.org/officeDocument/2006/relationships/hyperlink" Target="http://inuarchi.com/" TargetMode="External"/><Relationship Id="rId12" Type="http://schemas.openxmlformats.org/officeDocument/2006/relationships/hyperlink" Target="mailto:inu-archi@hanmail.net" TargetMode="External"/><Relationship Id="rId2" Type="http://schemas.openxmlformats.org/officeDocument/2006/relationships/hyperlink" Target="http://misoroarch.com/images/main/mt_title.png" TargetMode="External"/><Relationship Id="rId1" Type="http://schemas.openxmlformats.org/officeDocument/2006/relationships/hyperlink" Target="http://misoroarch.com/" TargetMode="External"/><Relationship Id="rId6" Type="http://schemas.openxmlformats.org/officeDocument/2006/relationships/hyperlink" Target="https://blogpfthumb-phinf.pstatic.net/MjAxOTEyMjVfMjA1/MDAxNTc3MjE4Nzc2NTIy.EkeacEGWYCB5ib35H9Nfckt-RwihhCo-qfEnGCfdxBYg.AsYOAQpr4BPrRwDMhO9cSokLM2FPjk3bA1kJs4G2ubAg.JPEG.ftw18/%25C5%25F5%25B4%25E5%2B%25BA%25B9%25BB%25E7.jpg?type=w161" TargetMode="External"/><Relationship Id="rId11" Type="http://schemas.openxmlformats.org/officeDocument/2006/relationships/hyperlink" Target="mailto:misoroarch@hanmail.net" TargetMode="External"/><Relationship Id="rId5" Type="http://schemas.openxmlformats.org/officeDocument/2006/relationships/hyperlink" Target="https://todot.kr/" TargetMode="External"/><Relationship Id="rId10" Type="http://schemas.openxmlformats.org/officeDocument/2006/relationships/hyperlink" Target="mailto:235711sosu@gmail.com" TargetMode="External"/><Relationship Id="rId4" Type="http://schemas.openxmlformats.org/officeDocument/2006/relationships/hyperlink" Target="http://images.squarespace-cdn.com/content/v1/5756c135356fb02fbe7ced1d/1468466155608-AQICUKO1PT078R8MGRBO/sosu+ci-01+copy.png" TargetMode="External"/><Relationship Id="rId9" Type="http://schemas.openxmlformats.org/officeDocument/2006/relationships/hyperlink" Target="mailto:todot@todot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2F56-89A3-F746-9C61-9CBD71B8E610}">
  <sheetPr codeName="Sheet1"/>
  <dimension ref="A1:O81"/>
  <sheetViews>
    <sheetView tabSelected="1" workbookViewId="0">
      <pane ySplit="1" topLeftCell="A2" activePane="bottomLeft" state="frozen"/>
      <selection pane="bottomLeft" activeCell="D8" sqref="D8"/>
    </sheetView>
  </sheetViews>
  <sheetFormatPr baseColWidth="10" defaultColWidth="15.7109375" defaultRowHeight="20" customHeight="1"/>
  <cols>
    <col min="1" max="10" width="10.7109375" style="1" customWidth="1"/>
    <col min="11" max="13" width="15.7109375" style="1"/>
    <col min="14" max="14" width="26.5703125" style="1" customWidth="1"/>
    <col min="15" max="15" width="15.7109375" style="1"/>
    <col min="16" max="16384" width="15.7109375" style="2"/>
  </cols>
  <sheetData>
    <row r="1" spans="1:15" ht="20" customHeight="1" thickBot="1">
      <c r="A1" s="11" t="s">
        <v>119</v>
      </c>
      <c r="B1" s="11" t="s">
        <v>11</v>
      </c>
      <c r="C1" s="11" t="s">
        <v>0</v>
      </c>
      <c r="D1" s="11" t="s">
        <v>1</v>
      </c>
      <c r="E1" s="11" t="s">
        <v>2</v>
      </c>
      <c r="F1" s="11" t="s">
        <v>397</v>
      </c>
      <c r="G1" s="11" t="s">
        <v>398</v>
      </c>
      <c r="H1" s="11" t="s">
        <v>403</v>
      </c>
      <c r="I1" s="11" t="s">
        <v>399</v>
      </c>
      <c r="J1" s="11" t="s">
        <v>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</row>
    <row r="2" spans="1:15" s="5" customFormat="1" ht="20" customHeight="1">
      <c r="A2" s="9" t="str">
        <f>B2&amp;"_"&amp;J2</f>
        <v>m_00001_pj_00001</v>
      </c>
      <c r="B2" s="9" t="s">
        <v>23</v>
      </c>
      <c r="C2" s="9" t="str">
        <f>VLOOKUP($B2,base_data!$1:$1048576,2,0)</f>
        <v>미소로건축사사무소</v>
      </c>
      <c r="D2" s="9" t="str">
        <f>VLOOKUP($B2,base_data!$1:$1048576,3,0)</f>
        <v>http://misoroarch.com/</v>
      </c>
      <c r="E2" s="9" t="str">
        <f>VLOOKUP($B2,base_data!$1:$1048576,4,0)</f>
        <v>http://misoroarch.com/images/main/mt_title.png</v>
      </c>
      <c r="F2" s="9" t="str">
        <f>VLOOKUP($B2,base_data!$1:$1048576,5,0)</f>
        <v>박완수, 박성남</v>
      </c>
      <c r="G2" s="9" t="str">
        <f>VLOOKUP($B2,base_data!$1:$1048576,6,0)</f>
        <v>02)577-4543</v>
      </c>
      <c r="H2" s="9" t="str">
        <f>VLOOKUP($B2,base_data!$1:$1048576,7,0)</f>
        <v>misoroarch@hanmail.net</v>
      </c>
      <c r="I2" s="9" t="str">
        <f>VLOOKUP($B2,base_data!$1:$1048576,8,0)</f>
        <v>서울시 강남구 개포로 206, 5층</v>
      </c>
      <c r="J2" s="9" t="s">
        <v>76</v>
      </c>
      <c r="K2" s="9" t="s">
        <v>12</v>
      </c>
      <c r="L2" s="10" t="s">
        <v>13</v>
      </c>
      <c r="M2" s="10" t="s">
        <v>14</v>
      </c>
      <c r="N2" s="9" t="s">
        <v>15</v>
      </c>
      <c r="O2" s="9" t="s">
        <v>121</v>
      </c>
    </row>
    <row r="3" spans="1:15" s="5" customFormat="1" ht="20" customHeight="1">
      <c r="A3" s="3" t="str">
        <f t="shared" ref="A3:A81" si="0">B3&amp;"_"&amp;J3</f>
        <v>m_00001_pj_00002</v>
      </c>
      <c r="B3" s="3" t="s">
        <v>23</v>
      </c>
      <c r="C3" s="3" t="str">
        <f>VLOOKUP(B3,base_data!$1:$1048576,2,0)</f>
        <v>미소로건축사사무소</v>
      </c>
      <c r="D3" s="3" t="str">
        <f>VLOOKUP($B3,base_data!$1:$1048576,3,0)</f>
        <v>http://misoroarch.com/</v>
      </c>
      <c r="E3" s="3" t="str">
        <f>VLOOKUP($B3,base_data!$1:$1048576,4,0)</f>
        <v>http://misoroarch.com/images/main/mt_title.png</v>
      </c>
      <c r="F3" s="9" t="str">
        <f>VLOOKUP($B3,base_data!$1:$1048576,5,0)</f>
        <v>박완수, 박성남</v>
      </c>
      <c r="G3" s="9" t="str">
        <f>VLOOKUP($B3,base_data!$1:$1048576,6,0)</f>
        <v>02)577-4543</v>
      </c>
      <c r="H3" s="9" t="str">
        <f>VLOOKUP($B3,base_data!$1:$1048576,7,0)</f>
        <v>misoroarch@hanmail.net</v>
      </c>
      <c r="I3" s="9" t="str">
        <f>VLOOKUP($B3,base_data!$1:$1048576,8,0)</f>
        <v>서울시 강남구 개포로 206, 5층</v>
      </c>
      <c r="J3" s="3" t="s">
        <v>77</v>
      </c>
      <c r="K3" s="3" t="s">
        <v>17</v>
      </c>
      <c r="L3" s="4" t="s">
        <v>16</v>
      </c>
      <c r="M3" s="4" t="s">
        <v>18</v>
      </c>
      <c r="N3" s="3" t="s">
        <v>19</v>
      </c>
      <c r="O3" s="3" t="s">
        <v>122</v>
      </c>
    </row>
    <row r="4" spans="1:15" s="5" customFormat="1" ht="20" customHeight="1">
      <c r="A4" s="3" t="str">
        <f t="shared" si="0"/>
        <v>m_00001_pj_00003</v>
      </c>
      <c r="B4" s="3" t="s">
        <v>23</v>
      </c>
      <c r="C4" s="3" t="str">
        <f>VLOOKUP(B4,base_data!$1:$1048576,2,0)</f>
        <v>미소로건축사사무소</v>
      </c>
      <c r="D4" s="3" t="str">
        <f>VLOOKUP($B4,base_data!$1:$1048576,3,0)</f>
        <v>http://misoroarch.com/</v>
      </c>
      <c r="E4" s="3" t="str">
        <f>VLOOKUP($B4,base_data!$1:$1048576,4,0)</f>
        <v>http://misoroarch.com/images/main/mt_title.png</v>
      </c>
      <c r="F4" s="9" t="str">
        <f>VLOOKUP($B4,base_data!$1:$1048576,5,0)</f>
        <v>박완수, 박성남</v>
      </c>
      <c r="G4" s="9" t="str">
        <f>VLOOKUP($B4,base_data!$1:$1048576,6,0)</f>
        <v>02)577-4543</v>
      </c>
      <c r="H4" s="9" t="str">
        <f>VLOOKUP($B4,base_data!$1:$1048576,7,0)</f>
        <v>misoroarch@hanmail.net</v>
      </c>
      <c r="I4" s="9" t="str">
        <f>VLOOKUP($B4,base_data!$1:$1048576,8,0)</f>
        <v>서울시 강남구 개포로 206, 5층</v>
      </c>
      <c r="J4" s="3" t="s">
        <v>78</v>
      </c>
      <c r="K4" s="3" t="s">
        <v>32</v>
      </c>
      <c r="L4" s="4" t="s">
        <v>33</v>
      </c>
      <c r="M4" s="4" t="s">
        <v>34</v>
      </c>
      <c r="N4" s="3" t="s">
        <v>35</v>
      </c>
      <c r="O4" s="3" t="s">
        <v>120</v>
      </c>
    </row>
    <row r="5" spans="1:15" s="5" customFormat="1" ht="20" customHeight="1">
      <c r="A5" s="3" t="str">
        <f t="shared" si="0"/>
        <v>m_00001_pj_00004</v>
      </c>
      <c r="B5" s="3" t="s">
        <v>23</v>
      </c>
      <c r="C5" s="3" t="str">
        <f>VLOOKUP(B5,base_data!$1:$1048576,2,0)</f>
        <v>미소로건축사사무소</v>
      </c>
      <c r="D5" s="3" t="str">
        <f>VLOOKUP($B5,base_data!$1:$1048576,3,0)</f>
        <v>http://misoroarch.com/</v>
      </c>
      <c r="E5" s="3" t="str">
        <f>VLOOKUP($B5,base_data!$1:$1048576,4,0)</f>
        <v>http://misoroarch.com/images/main/mt_title.png</v>
      </c>
      <c r="F5" s="9" t="str">
        <f>VLOOKUP($B5,base_data!$1:$1048576,5,0)</f>
        <v>박완수, 박성남</v>
      </c>
      <c r="G5" s="9" t="str">
        <f>VLOOKUP($B5,base_data!$1:$1048576,6,0)</f>
        <v>02)577-4543</v>
      </c>
      <c r="H5" s="9" t="str">
        <f>VLOOKUP($B5,base_data!$1:$1048576,7,0)</f>
        <v>misoroarch@hanmail.net</v>
      </c>
      <c r="I5" s="9" t="str">
        <f>VLOOKUP($B5,base_data!$1:$1048576,8,0)</f>
        <v>서울시 강남구 개포로 206, 5층</v>
      </c>
      <c r="J5" s="3" t="s">
        <v>79</v>
      </c>
      <c r="K5" s="3" t="s">
        <v>36</v>
      </c>
      <c r="L5" s="4" t="s">
        <v>37</v>
      </c>
      <c r="M5" s="4" t="s">
        <v>38</v>
      </c>
      <c r="N5" s="3" t="s">
        <v>39</v>
      </c>
      <c r="O5" s="3" t="s">
        <v>123</v>
      </c>
    </row>
    <row r="6" spans="1:15" s="5" customFormat="1" ht="20" customHeight="1">
      <c r="A6" s="3" t="str">
        <f t="shared" ref="A6:A15" si="1">B6&amp;"_"&amp;J6</f>
        <v>m_00001_pj_00005</v>
      </c>
      <c r="B6" s="3" t="s">
        <v>23</v>
      </c>
      <c r="C6" s="3" t="str">
        <f>VLOOKUP(B6,base_data!$1:$1048576,2,0)</f>
        <v>미소로건축사사무소</v>
      </c>
      <c r="D6" s="3" t="str">
        <f>VLOOKUP($B6,base_data!$1:$1048576,3,0)</f>
        <v>http://misoroarch.com/</v>
      </c>
      <c r="E6" s="3" t="str">
        <f>VLOOKUP($B6,base_data!$1:$1048576,4,0)</f>
        <v>http://misoroarch.com/images/main/mt_title.png</v>
      </c>
      <c r="F6" s="9" t="str">
        <f>VLOOKUP($B6,base_data!$1:$1048576,5,0)</f>
        <v>박완수, 박성남</v>
      </c>
      <c r="G6" s="9" t="str">
        <f>VLOOKUP($B6,base_data!$1:$1048576,6,0)</f>
        <v>02)577-4543</v>
      </c>
      <c r="H6" s="9" t="str">
        <f>VLOOKUP($B6,base_data!$1:$1048576,7,0)</f>
        <v>misoroarch@hanmail.net</v>
      </c>
      <c r="I6" s="9" t="str">
        <f>VLOOKUP($B6,base_data!$1:$1048576,8,0)</f>
        <v>서울시 강남구 개포로 206, 5층</v>
      </c>
      <c r="J6" s="3" t="s">
        <v>80</v>
      </c>
      <c r="K6" s="3" t="s">
        <v>352</v>
      </c>
      <c r="L6" s="4" t="s">
        <v>353</v>
      </c>
      <c r="M6" s="4" t="s">
        <v>354</v>
      </c>
      <c r="N6" s="3" t="s">
        <v>356</v>
      </c>
      <c r="O6" s="3" t="s">
        <v>355</v>
      </c>
    </row>
    <row r="7" spans="1:15" s="5" customFormat="1" ht="20" customHeight="1">
      <c r="A7" s="3" t="str">
        <f t="shared" si="1"/>
        <v>m_00001_pj_00006</v>
      </c>
      <c r="B7" s="3" t="s">
        <v>23</v>
      </c>
      <c r="C7" s="3" t="str">
        <f>VLOOKUP(B7,base_data!$1:$1048576,2,0)</f>
        <v>미소로건축사사무소</v>
      </c>
      <c r="D7" s="3" t="str">
        <f>VLOOKUP($B7,base_data!$1:$1048576,3,0)</f>
        <v>http://misoroarch.com/</v>
      </c>
      <c r="E7" s="3" t="str">
        <f>VLOOKUP($B7,base_data!$1:$1048576,4,0)</f>
        <v>http://misoroarch.com/images/main/mt_title.png</v>
      </c>
      <c r="F7" s="9" t="str">
        <f>VLOOKUP($B7,base_data!$1:$1048576,5,0)</f>
        <v>박완수, 박성남</v>
      </c>
      <c r="G7" s="9" t="str">
        <f>VLOOKUP($B7,base_data!$1:$1048576,6,0)</f>
        <v>02)577-4543</v>
      </c>
      <c r="H7" s="9" t="str">
        <f>VLOOKUP($B7,base_data!$1:$1048576,7,0)</f>
        <v>misoroarch@hanmail.net</v>
      </c>
      <c r="I7" s="9" t="str">
        <f>VLOOKUP($B7,base_data!$1:$1048576,8,0)</f>
        <v>서울시 강남구 개포로 206, 5층</v>
      </c>
      <c r="J7" s="3" t="s">
        <v>81</v>
      </c>
      <c r="K7" s="3" t="s">
        <v>359</v>
      </c>
      <c r="L7" s="4" t="s">
        <v>357</v>
      </c>
      <c r="M7" s="4" t="s">
        <v>358</v>
      </c>
      <c r="N7" s="3" t="s">
        <v>360</v>
      </c>
      <c r="O7" s="3" t="s">
        <v>361</v>
      </c>
    </row>
    <row r="8" spans="1:15" s="5" customFormat="1" ht="20" customHeight="1">
      <c r="A8" s="3" t="str">
        <f t="shared" si="1"/>
        <v>m_00001_pj_00007</v>
      </c>
      <c r="B8" s="3" t="s">
        <v>23</v>
      </c>
      <c r="C8" s="3" t="str">
        <f>VLOOKUP(B8,base_data!$1:$1048576,2,0)</f>
        <v>미소로건축사사무소</v>
      </c>
      <c r="D8" s="3" t="str">
        <f>VLOOKUP($B8,base_data!$1:$1048576,3,0)</f>
        <v>http://misoroarch.com/</v>
      </c>
      <c r="E8" s="3" t="str">
        <f>VLOOKUP($B8,base_data!$1:$1048576,4,0)</f>
        <v>http://misoroarch.com/images/main/mt_title.png</v>
      </c>
      <c r="F8" s="9" t="str">
        <f>VLOOKUP($B8,base_data!$1:$1048576,5,0)</f>
        <v>박완수, 박성남</v>
      </c>
      <c r="G8" s="9" t="str">
        <f>VLOOKUP($B8,base_data!$1:$1048576,6,0)</f>
        <v>02)577-4543</v>
      </c>
      <c r="H8" s="9" t="str">
        <f>VLOOKUP($B8,base_data!$1:$1048576,7,0)</f>
        <v>misoroarch@hanmail.net</v>
      </c>
      <c r="I8" s="9" t="str">
        <f>VLOOKUP($B8,base_data!$1:$1048576,8,0)</f>
        <v>서울시 강남구 개포로 206, 5층</v>
      </c>
      <c r="J8" s="3" t="s">
        <v>82</v>
      </c>
      <c r="K8" s="3" t="s">
        <v>362</v>
      </c>
      <c r="L8" s="4" t="s">
        <v>363</v>
      </c>
      <c r="M8" s="4" t="s">
        <v>364</v>
      </c>
      <c r="N8" s="3" t="s">
        <v>155</v>
      </c>
      <c r="O8" s="3" t="s">
        <v>347</v>
      </c>
    </row>
    <row r="9" spans="1:15" s="5" customFormat="1" ht="20" customHeight="1">
      <c r="A9" s="3" t="str">
        <f t="shared" si="1"/>
        <v>m_00001_pj_00008</v>
      </c>
      <c r="B9" s="3" t="s">
        <v>23</v>
      </c>
      <c r="C9" s="3" t="str">
        <f>VLOOKUP(B9,base_data!$1:$1048576,2,0)</f>
        <v>미소로건축사사무소</v>
      </c>
      <c r="D9" s="3" t="str">
        <f>VLOOKUP($B9,base_data!$1:$1048576,3,0)</f>
        <v>http://misoroarch.com/</v>
      </c>
      <c r="E9" s="3" t="str">
        <f>VLOOKUP($B9,base_data!$1:$1048576,4,0)</f>
        <v>http://misoroarch.com/images/main/mt_title.png</v>
      </c>
      <c r="F9" s="9" t="str">
        <f>VLOOKUP($B9,base_data!$1:$1048576,5,0)</f>
        <v>박완수, 박성남</v>
      </c>
      <c r="G9" s="9" t="str">
        <f>VLOOKUP($B9,base_data!$1:$1048576,6,0)</f>
        <v>02)577-4543</v>
      </c>
      <c r="H9" s="9" t="str">
        <f>VLOOKUP($B9,base_data!$1:$1048576,7,0)</f>
        <v>misoroarch@hanmail.net</v>
      </c>
      <c r="I9" s="9" t="str">
        <f>VLOOKUP($B9,base_data!$1:$1048576,8,0)</f>
        <v>서울시 강남구 개포로 206, 5층</v>
      </c>
      <c r="J9" s="3" t="s">
        <v>83</v>
      </c>
      <c r="K9" s="3" t="s">
        <v>367</v>
      </c>
      <c r="L9" s="4" t="s">
        <v>365</v>
      </c>
      <c r="M9" s="4" t="s">
        <v>366</v>
      </c>
      <c r="N9" s="3" t="s">
        <v>368</v>
      </c>
      <c r="O9" s="3" t="s">
        <v>369</v>
      </c>
    </row>
    <row r="10" spans="1:15" s="5" customFormat="1" ht="20" customHeight="1">
      <c r="A10" s="3" t="str">
        <f t="shared" si="1"/>
        <v>m_00001_pj_00009</v>
      </c>
      <c r="B10" s="3" t="s">
        <v>23</v>
      </c>
      <c r="C10" s="3" t="str">
        <f>VLOOKUP(B10,base_data!$1:$1048576,2,0)</f>
        <v>미소로건축사사무소</v>
      </c>
      <c r="D10" s="3" t="str">
        <f>VLOOKUP($B10,base_data!$1:$1048576,3,0)</f>
        <v>http://misoroarch.com/</v>
      </c>
      <c r="E10" s="3" t="str">
        <f>VLOOKUP($B10,base_data!$1:$1048576,4,0)</f>
        <v>http://misoroarch.com/images/main/mt_title.png</v>
      </c>
      <c r="F10" s="9" t="str">
        <f>VLOOKUP($B10,base_data!$1:$1048576,5,0)</f>
        <v>박완수, 박성남</v>
      </c>
      <c r="G10" s="9" t="str">
        <f>VLOOKUP($B10,base_data!$1:$1048576,6,0)</f>
        <v>02)577-4543</v>
      </c>
      <c r="H10" s="9" t="str">
        <f>VLOOKUP($B10,base_data!$1:$1048576,7,0)</f>
        <v>misoroarch@hanmail.net</v>
      </c>
      <c r="I10" s="9" t="str">
        <f>VLOOKUP($B10,base_data!$1:$1048576,8,0)</f>
        <v>서울시 강남구 개포로 206, 5층</v>
      </c>
      <c r="J10" s="3" t="s">
        <v>84</v>
      </c>
      <c r="K10" s="3" t="s">
        <v>372</v>
      </c>
      <c r="L10" s="4" t="s">
        <v>370</v>
      </c>
      <c r="M10" s="4" t="s">
        <v>371</v>
      </c>
      <c r="N10" s="3" t="s">
        <v>373</v>
      </c>
      <c r="O10" s="3" t="s">
        <v>374</v>
      </c>
    </row>
    <row r="11" spans="1:15" s="5" customFormat="1" ht="20" customHeight="1">
      <c r="A11" s="3" t="str">
        <f t="shared" si="1"/>
        <v>m_00001_pj_00010</v>
      </c>
      <c r="B11" s="3" t="s">
        <v>23</v>
      </c>
      <c r="C11" s="3" t="str">
        <f>VLOOKUP(B11,base_data!$1:$1048576,2,0)</f>
        <v>미소로건축사사무소</v>
      </c>
      <c r="D11" s="3" t="str">
        <f>VLOOKUP($B11,base_data!$1:$1048576,3,0)</f>
        <v>http://misoroarch.com/</v>
      </c>
      <c r="E11" s="3" t="str">
        <f>VLOOKUP($B11,base_data!$1:$1048576,4,0)</f>
        <v>http://misoroarch.com/images/main/mt_title.png</v>
      </c>
      <c r="F11" s="9" t="str">
        <f>VLOOKUP($B11,base_data!$1:$1048576,5,0)</f>
        <v>박완수, 박성남</v>
      </c>
      <c r="G11" s="9" t="str">
        <f>VLOOKUP($B11,base_data!$1:$1048576,6,0)</f>
        <v>02)577-4543</v>
      </c>
      <c r="H11" s="9" t="str">
        <f>VLOOKUP($B11,base_data!$1:$1048576,7,0)</f>
        <v>misoroarch@hanmail.net</v>
      </c>
      <c r="I11" s="9" t="str">
        <f>VLOOKUP($B11,base_data!$1:$1048576,8,0)</f>
        <v>서울시 강남구 개포로 206, 5층</v>
      </c>
      <c r="J11" s="3" t="s">
        <v>133</v>
      </c>
      <c r="K11" s="3" t="s">
        <v>377</v>
      </c>
      <c r="L11" s="4" t="s">
        <v>375</v>
      </c>
      <c r="M11" s="4" t="s">
        <v>376</v>
      </c>
      <c r="N11" s="3" t="s">
        <v>378</v>
      </c>
      <c r="O11" s="3" t="s">
        <v>374</v>
      </c>
    </row>
    <row r="12" spans="1:15" s="5" customFormat="1" ht="20" customHeight="1">
      <c r="A12" s="3" t="str">
        <f t="shared" si="1"/>
        <v>m_00001_pj_00011</v>
      </c>
      <c r="B12" s="3" t="s">
        <v>23</v>
      </c>
      <c r="C12" s="3" t="str">
        <f>VLOOKUP(B12,base_data!$1:$1048576,2,0)</f>
        <v>미소로건축사사무소</v>
      </c>
      <c r="D12" s="3" t="str">
        <f>VLOOKUP($B12,base_data!$1:$1048576,3,0)</f>
        <v>http://misoroarch.com/</v>
      </c>
      <c r="E12" s="3" t="str">
        <f>VLOOKUP($B12,base_data!$1:$1048576,4,0)</f>
        <v>http://misoroarch.com/images/main/mt_title.png</v>
      </c>
      <c r="F12" s="9" t="str">
        <f>VLOOKUP($B12,base_data!$1:$1048576,5,0)</f>
        <v>박완수, 박성남</v>
      </c>
      <c r="G12" s="9" t="str">
        <f>VLOOKUP($B12,base_data!$1:$1048576,6,0)</f>
        <v>02)577-4543</v>
      </c>
      <c r="H12" s="9" t="str">
        <f>VLOOKUP($B12,base_data!$1:$1048576,7,0)</f>
        <v>misoroarch@hanmail.net</v>
      </c>
      <c r="I12" s="9" t="str">
        <f>VLOOKUP($B12,base_data!$1:$1048576,8,0)</f>
        <v>서울시 강남구 개포로 206, 5층</v>
      </c>
      <c r="J12" s="3" t="s">
        <v>134</v>
      </c>
      <c r="K12" s="3" t="s">
        <v>381</v>
      </c>
      <c r="L12" s="4" t="s">
        <v>379</v>
      </c>
      <c r="M12" s="4" t="s">
        <v>380</v>
      </c>
      <c r="N12" s="3" t="s">
        <v>382</v>
      </c>
      <c r="O12" s="3" t="s">
        <v>374</v>
      </c>
    </row>
    <row r="13" spans="1:15" s="5" customFormat="1" ht="20" customHeight="1">
      <c r="A13" s="3" t="str">
        <f t="shared" si="1"/>
        <v>m_00001_pj_00012</v>
      </c>
      <c r="B13" s="3" t="s">
        <v>23</v>
      </c>
      <c r="C13" s="3" t="str">
        <f>VLOOKUP(B13,base_data!$1:$1048576,2,0)</f>
        <v>미소로건축사사무소</v>
      </c>
      <c r="D13" s="3" t="str">
        <f>VLOOKUP($B13,base_data!$1:$1048576,3,0)</f>
        <v>http://misoroarch.com/</v>
      </c>
      <c r="E13" s="3" t="str">
        <f>VLOOKUP($B13,base_data!$1:$1048576,4,0)</f>
        <v>http://misoroarch.com/images/main/mt_title.png</v>
      </c>
      <c r="F13" s="9" t="str">
        <f>VLOOKUP($B13,base_data!$1:$1048576,5,0)</f>
        <v>박완수, 박성남</v>
      </c>
      <c r="G13" s="9" t="str">
        <f>VLOOKUP($B13,base_data!$1:$1048576,6,0)</f>
        <v>02)577-4543</v>
      </c>
      <c r="H13" s="9" t="str">
        <f>VLOOKUP($B13,base_data!$1:$1048576,7,0)</f>
        <v>misoroarch@hanmail.net</v>
      </c>
      <c r="I13" s="9" t="str">
        <f>VLOOKUP($B13,base_data!$1:$1048576,8,0)</f>
        <v>서울시 강남구 개포로 206, 5층</v>
      </c>
      <c r="J13" s="3" t="s">
        <v>178</v>
      </c>
      <c r="K13" s="3" t="s">
        <v>385</v>
      </c>
      <c r="L13" s="4" t="s">
        <v>383</v>
      </c>
      <c r="M13" s="4" t="s">
        <v>384</v>
      </c>
      <c r="N13" s="3" t="s">
        <v>386</v>
      </c>
      <c r="O13" s="3" t="s">
        <v>387</v>
      </c>
    </row>
    <row r="14" spans="1:15" s="5" customFormat="1" ht="20" customHeight="1">
      <c r="A14" s="3" t="str">
        <f t="shared" si="1"/>
        <v>m_00001_pj_00013</v>
      </c>
      <c r="B14" s="3" t="s">
        <v>23</v>
      </c>
      <c r="C14" s="3" t="str">
        <f>VLOOKUP(B14,base_data!$1:$1048576,2,0)</f>
        <v>미소로건축사사무소</v>
      </c>
      <c r="D14" s="3" t="str">
        <f>VLOOKUP($B14,base_data!$1:$1048576,3,0)</f>
        <v>http://misoroarch.com/</v>
      </c>
      <c r="E14" s="3" t="str">
        <f>VLOOKUP($B14,base_data!$1:$1048576,4,0)</f>
        <v>http://misoroarch.com/images/main/mt_title.png</v>
      </c>
      <c r="F14" s="9" t="str">
        <f>VLOOKUP($B14,base_data!$1:$1048576,5,0)</f>
        <v>박완수, 박성남</v>
      </c>
      <c r="G14" s="9" t="str">
        <f>VLOOKUP($B14,base_data!$1:$1048576,6,0)</f>
        <v>02)577-4543</v>
      </c>
      <c r="H14" s="9" t="str">
        <f>VLOOKUP($B14,base_data!$1:$1048576,7,0)</f>
        <v>misoroarch@hanmail.net</v>
      </c>
      <c r="I14" s="9" t="str">
        <f>VLOOKUP($B14,base_data!$1:$1048576,8,0)</f>
        <v>서울시 강남구 개포로 206, 5층</v>
      </c>
      <c r="J14" s="3" t="s">
        <v>179</v>
      </c>
      <c r="K14" s="3" t="s">
        <v>388</v>
      </c>
      <c r="L14" s="4" t="s">
        <v>390</v>
      </c>
      <c r="M14" s="4" t="s">
        <v>392</v>
      </c>
      <c r="N14" s="3" t="s">
        <v>395</v>
      </c>
      <c r="O14" s="3" t="s">
        <v>394</v>
      </c>
    </row>
    <row r="15" spans="1:15" s="5" customFormat="1" ht="20" customHeight="1">
      <c r="A15" s="3" t="str">
        <f t="shared" si="1"/>
        <v>m_00001_pj_00014</v>
      </c>
      <c r="B15" s="3" t="s">
        <v>23</v>
      </c>
      <c r="C15" s="3" t="str">
        <f>VLOOKUP(B15,base_data!$1:$1048576,2,0)</f>
        <v>미소로건축사사무소</v>
      </c>
      <c r="D15" s="3" t="str">
        <f>VLOOKUP($B15,base_data!$1:$1048576,3,0)</f>
        <v>http://misoroarch.com/</v>
      </c>
      <c r="E15" s="3" t="str">
        <f>VLOOKUP($B15,base_data!$1:$1048576,4,0)</f>
        <v>http://misoroarch.com/images/main/mt_title.png</v>
      </c>
      <c r="F15" s="9" t="str">
        <f>VLOOKUP($B15,base_data!$1:$1048576,5,0)</f>
        <v>박완수, 박성남</v>
      </c>
      <c r="G15" s="9" t="str">
        <f>VLOOKUP($B15,base_data!$1:$1048576,6,0)</f>
        <v>02)577-4543</v>
      </c>
      <c r="H15" s="9" t="str">
        <f>VLOOKUP($B15,base_data!$1:$1048576,7,0)</f>
        <v>misoroarch@hanmail.net</v>
      </c>
      <c r="I15" s="9" t="str">
        <f>VLOOKUP($B15,base_data!$1:$1048576,8,0)</f>
        <v>서울시 강남구 개포로 206, 5층</v>
      </c>
      <c r="J15" s="3" t="s">
        <v>180</v>
      </c>
      <c r="K15" s="3" t="s">
        <v>389</v>
      </c>
      <c r="L15" s="4" t="s">
        <v>391</v>
      </c>
      <c r="M15" s="4" t="s">
        <v>393</v>
      </c>
      <c r="N15" s="3" t="s">
        <v>396</v>
      </c>
      <c r="O15" s="3" t="s">
        <v>394</v>
      </c>
    </row>
    <row r="16" spans="1:15" s="8" customFormat="1" ht="20" customHeight="1">
      <c r="A16" s="6" t="str">
        <f t="shared" si="0"/>
        <v>s_00001_pj_00001</v>
      </c>
      <c r="B16" s="6" t="s">
        <v>40</v>
      </c>
      <c r="C16" s="6" t="str">
        <f>VLOOKUP(B16,base_data!$1:$1048576,2,0)</f>
        <v>소수 건축사사무소</v>
      </c>
      <c r="D16" s="6" t="str">
        <f>VLOOKUP($B16,base_data!$1:$1048576,3,0)</f>
        <v>http://sosu2357.com/</v>
      </c>
      <c r="E16" s="6" t="str">
        <f>VLOOKUP($B16,base_data!$1:$1048576,4,0)</f>
        <v>http://images.squarespace-cdn.com/content/v1/5756c135356fb02fbe7ced1d/1468466155608-AQICUKO1PT078R8MGRBO/sosu+ci-01+copy.png</v>
      </c>
      <c r="F16" s="12" t="str">
        <f>VLOOKUP($B16,base_data!$1:$1048576,5,0)</f>
        <v>김미희, 고석홍</v>
      </c>
      <c r="G16" s="12" t="str">
        <f>VLOOKUP($B16,base_data!$1:$1048576,6,0)</f>
        <v>02)461-2357</v>
      </c>
      <c r="H16" s="12" t="str">
        <f>VLOOKUP($B16,base_data!$1:$1048576,7,0)</f>
        <v>235711sosu@gmail.com</v>
      </c>
      <c r="I16" s="12" t="str">
        <f>VLOOKUP($B16,base_data!$1:$1048576,8,0)</f>
        <v>서울특별시 성동구 서울숲6길 13, B1F</v>
      </c>
      <c r="J16" s="6" t="s">
        <v>76</v>
      </c>
      <c r="K16" s="6" t="s">
        <v>41</v>
      </c>
      <c r="L16" s="7" t="s">
        <v>42</v>
      </c>
      <c r="M16" s="7" t="s">
        <v>43</v>
      </c>
      <c r="N16" s="6" t="s">
        <v>44</v>
      </c>
      <c r="O16" s="6" t="s">
        <v>124</v>
      </c>
    </row>
    <row r="17" spans="1:15" s="8" customFormat="1" ht="20" customHeight="1">
      <c r="A17" s="6" t="str">
        <f t="shared" si="0"/>
        <v>s_00001_pj_00002</v>
      </c>
      <c r="B17" s="6" t="s">
        <v>40</v>
      </c>
      <c r="C17" s="6" t="str">
        <f>VLOOKUP(B17,base_data!$1:$1048576,2,0)</f>
        <v>소수 건축사사무소</v>
      </c>
      <c r="D17" s="6" t="str">
        <f>VLOOKUP($B17,base_data!$1:$1048576,3,0)</f>
        <v>http://sosu2357.com/</v>
      </c>
      <c r="E17" s="6" t="str">
        <f>VLOOKUP($B17,base_data!$1:$1048576,4,0)</f>
        <v>http://images.squarespace-cdn.com/content/v1/5756c135356fb02fbe7ced1d/1468466155608-AQICUKO1PT078R8MGRBO/sosu+ci-01+copy.png</v>
      </c>
      <c r="F17" s="12" t="str">
        <f>VLOOKUP($B17,base_data!$1:$1048576,5,0)</f>
        <v>김미희, 고석홍</v>
      </c>
      <c r="G17" s="12" t="str">
        <f>VLOOKUP($B17,base_data!$1:$1048576,6,0)</f>
        <v>02)461-2357</v>
      </c>
      <c r="H17" s="12" t="str">
        <f>VLOOKUP($B17,base_data!$1:$1048576,7,0)</f>
        <v>235711sosu@gmail.com</v>
      </c>
      <c r="I17" s="12" t="str">
        <f>VLOOKUP($B17,base_data!$1:$1048576,8,0)</f>
        <v>서울특별시 성동구 서울숲6길 13, B1F</v>
      </c>
      <c r="J17" s="6" t="s">
        <v>77</v>
      </c>
      <c r="K17" s="6" t="s">
        <v>45</v>
      </c>
      <c r="L17" s="7" t="s">
        <v>46</v>
      </c>
      <c r="M17" s="7" t="s">
        <v>47</v>
      </c>
      <c r="N17" s="6" t="s">
        <v>48</v>
      </c>
      <c r="O17" s="6" t="s">
        <v>124</v>
      </c>
    </row>
    <row r="18" spans="1:15" s="8" customFormat="1" ht="20" customHeight="1">
      <c r="A18" s="6" t="str">
        <f t="shared" si="0"/>
        <v>s_00001_pj_00003</v>
      </c>
      <c r="B18" s="6" t="s">
        <v>40</v>
      </c>
      <c r="C18" s="6" t="str">
        <f>VLOOKUP(B18,base_data!$1:$1048576,2,0)</f>
        <v>소수 건축사사무소</v>
      </c>
      <c r="D18" s="6" t="str">
        <f>VLOOKUP($B18,base_data!$1:$1048576,3,0)</f>
        <v>http://sosu2357.com/</v>
      </c>
      <c r="E18" s="6" t="str">
        <f>VLOOKUP($B18,base_data!$1:$1048576,4,0)</f>
        <v>http://images.squarespace-cdn.com/content/v1/5756c135356fb02fbe7ced1d/1468466155608-AQICUKO1PT078R8MGRBO/sosu+ci-01+copy.png</v>
      </c>
      <c r="F18" s="12" t="str">
        <f>VLOOKUP($B18,base_data!$1:$1048576,5,0)</f>
        <v>김미희, 고석홍</v>
      </c>
      <c r="G18" s="12" t="str">
        <f>VLOOKUP($B18,base_data!$1:$1048576,6,0)</f>
        <v>02)461-2357</v>
      </c>
      <c r="H18" s="12" t="str">
        <f>VLOOKUP($B18,base_data!$1:$1048576,7,0)</f>
        <v>235711sosu@gmail.com</v>
      </c>
      <c r="I18" s="12" t="str">
        <f>VLOOKUP($B18,base_data!$1:$1048576,8,0)</f>
        <v>서울특별시 성동구 서울숲6길 13, B1F</v>
      </c>
      <c r="J18" s="6" t="s">
        <v>78</v>
      </c>
      <c r="K18" s="6" t="s">
        <v>49</v>
      </c>
      <c r="L18" s="7" t="s">
        <v>50</v>
      </c>
      <c r="M18" s="7" t="s">
        <v>51</v>
      </c>
      <c r="N18" s="6" t="s">
        <v>52</v>
      </c>
      <c r="O18" s="6" t="s">
        <v>355</v>
      </c>
    </row>
    <row r="19" spans="1:15" s="8" customFormat="1" ht="20" customHeight="1">
      <c r="A19" s="6" t="str">
        <f t="shared" si="0"/>
        <v>s_00001_pj_00004</v>
      </c>
      <c r="B19" s="6" t="s">
        <v>40</v>
      </c>
      <c r="C19" s="6" t="str">
        <f>VLOOKUP(B19,base_data!$1:$1048576,2,0)</f>
        <v>소수 건축사사무소</v>
      </c>
      <c r="D19" s="6" t="str">
        <f>VLOOKUP($B19,base_data!$1:$1048576,3,0)</f>
        <v>http://sosu2357.com/</v>
      </c>
      <c r="E19" s="6" t="str">
        <f>VLOOKUP($B19,base_data!$1:$1048576,4,0)</f>
        <v>http://images.squarespace-cdn.com/content/v1/5756c135356fb02fbe7ced1d/1468466155608-AQICUKO1PT078R8MGRBO/sosu+ci-01+copy.png</v>
      </c>
      <c r="F19" s="12" t="str">
        <f>VLOOKUP($B19,base_data!$1:$1048576,5,0)</f>
        <v>김미희, 고석홍</v>
      </c>
      <c r="G19" s="12" t="str">
        <f>VLOOKUP($B19,base_data!$1:$1048576,6,0)</f>
        <v>02)461-2357</v>
      </c>
      <c r="H19" s="12" t="str">
        <f>VLOOKUP($B19,base_data!$1:$1048576,7,0)</f>
        <v>235711sosu@gmail.com</v>
      </c>
      <c r="I19" s="12" t="str">
        <f>VLOOKUP($B19,base_data!$1:$1048576,8,0)</f>
        <v>서울특별시 성동구 서울숲6길 13, B1F</v>
      </c>
      <c r="J19" s="6" t="s">
        <v>79</v>
      </c>
      <c r="K19" s="6" t="s">
        <v>53</v>
      </c>
      <c r="L19" s="7" t="s">
        <v>54</v>
      </c>
      <c r="M19" s="7" t="s">
        <v>55</v>
      </c>
      <c r="N19" s="6" t="s">
        <v>56</v>
      </c>
      <c r="O19" s="6" t="s">
        <v>125</v>
      </c>
    </row>
    <row r="20" spans="1:15" s="8" customFormat="1" ht="20" customHeight="1">
      <c r="A20" s="6" t="str">
        <f t="shared" si="0"/>
        <v>s_00001_pj_00005</v>
      </c>
      <c r="B20" s="6" t="s">
        <v>40</v>
      </c>
      <c r="C20" s="6" t="str">
        <f>VLOOKUP(B20,base_data!$1:$1048576,2,0)</f>
        <v>소수 건축사사무소</v>
      </c>
      <c r="D20" s="6" t="str">
        <f>VLOOKUP($B20,base_data!$1:$1048576,3,0)</f>
        <v>http://sosu2357.com/</v>
      </c>
      <c r="E20" s="6" t="str">
        <f>VLOOKUP($B20,base_data!$1:$1048576,4,0)</f>
        <v>http://images.squarespace-cdn.com/content/v1/5756c135356fb02fbe7ced1d/1468466155608-AQICUKO1PT078R8MGRBO/sosu+ci-01+copy.png</v>
      </c>
      <c r="F20" s="12" t="str">
        <f>VLOOKUP($B20,base_data!$1:$1048576,5,0)</f>
        <v>김미희, 고석홍</v>
      </c>
      <c r="G20" s="12" t="str">
        <f>VLOOKUP($B20,base_data!$1:$1048576,6,0)</f>
        <v>02)461-2357</v>
      </c>
      <c r="H20" s="12" t="str">
        <f>VLOOKUP($B20,base_data!$1:$1048576,7,0)</f>
        <v>235711sosu@gmail.com</v>
      </c>
      <c r="I20" s="12" t="str">
        <f>VLOOKUP($B20,base_data!$1:$1048576,8,0)</f>
        <v>서울특별시 성동구 서울숲6길 13, B1F</v>
      </c>
      <c r="J20" s="6" t="s">
        <v>80</v>
      </c>
      <c r="K20" s="6" t="s">
        <v>57</v>
      </c>
      <c r="L20" s="7" t="s">
        <v>58</v>
      </c>
      <c r="M20" s="7" t="s">
        <v>59</v>
      </c>
      <c r="N20" s="6" t="s">
        <v>220</v>
      </c>
      <c r="O20" s="6" t="s">
        <v>124</v>
      </c>
    </row>
    <row r="21" spans="1:15" s="8" customFormat="1" ht="20" customHeight="1">
      <c r="A21" s="6" t="str">
        <f t="shared" si="0"/>
        <v>s_00001_pj_00006</v>
      </c>
      <c r="B21" s="6" t="s">
        <v>40</v>
      </c>
      <c r="C21" s="6" t="str">
        <f>VLOOKUP(B21,base_data!$1:$1048576,2,0)</f>
        <v>소수 건축사사무소</v>
      </c>
      <c r="D21" s="6" t="str">
        <f>VLOOKUP($B21,base_data!$1:$1048576,3,0)</f>
        <v>http://sosu2357.com/</v>
      </c>
      <c r="E21" s="6" t="str">
        <f>VLOOKUP($B21,base_data!$1:$1048576,4,0)</f>
        <v>http://images.squarespace-cdn.com/content/v1/5756c135356fb02fbe7ced1d/1468466155608-AQICUKO1PT078R8MGRBO/sosu+ci-01+copy.png</v>
      </c>
      <c r="F21" s="12" t="str">
        <f>VLOOKUP($B21,base_data!$1:$1048576,5,0)</f>
        <v>김미희, 고석홍</v>
      </c>
      <c r="G21" s="12" t="str">
        <f>VLOOKUP($B21,base_data!$1:$1048576,6,0)</f>
        <v>02)461-2357</v>
      </c>
      <c r="H21" s="12" t="str">
        <f>VLOOKUP($B21,base_data!$1:$1048576,7,0)</f>
        <v>235711sosu@gmail.com</v>
      </c>
      <c r="I21" s="12" t="str">
        <f>VLOOKUP($B21,base_data!$1:$1048576,8,0)</f>
        <v>서울특별시 성동구 서울숲6길 13, B1F</v>
      </c>
      <c r="J21" s="6" t="s">
        <v>81</v>
      </c>
      <c r="K21" s="6" t="s">
        <v>60</v>
      </c>
      <c r="L21" s="7" t="s">
        <v>61</v>
      </c>
      <c r="M21" s="7" t="s">
        <v>62</v>
      </c>
      <c r="N21" s="6" t="s">
        <v>218</v>
      </c>
      <c r="O21" s="6" t="s">
        <v>219</v>
      </c>
    </row>
    <row r="22" spans="1:15" s="8" customFormat="1" ht="20" customHeight="1">
      <c r="A22" s="6" t="str">
        <f t="shared" si="0"/>
        <v>s_00001_pj_00007</v>
      </c>
      <c r="B22" s="6" t="s">
        <v>40</v>
      </c>
      <c r="C22" s="6" t="str">
        <f>VLOOKUP(B22,base_data!$1:$1048576,2,0)</f>
        <v>소수 건축사사무소</v>
      </c>
      <c r="D22" s="6" t="str">
        <f>VLOOKUP($B22,base_data!$1:$1048576,3,0)</f>
        <v>http://sosu2357.com/</v>
      </c>
      <c r="E22" s="6" t="str">
        <f>VLOOKUP($B22,base_data!$1:$1048576,4,0)</f>
        <v>http://images.squarespace-cdn.com/content/v1/5756c135356fb02fbe7ced1d/1468466155608-AQICUKO1PT078R8MGRBO/sosu+ci-01+copy.png</v>
      </c>
      <c r="F22" s="12" t="str">
        <f>VLOOKUP($B22,base_data!$1:$1048576,5,0)</f>
        <v>김미희, 고석홍</v>
      </c>
      <c r="G22" s="12" t="str">
        <f>VLOOKUP($B22,base_data!$1:$1048576,6,0)</f>
        <v>02)461-2357</v>
      </c>
      <c r="H22" s="12" t="str">
        <f>VLOOKUP($B22,base_data!$1:$1048576,7,0)</f>
        <v>235711sosu@gmail.com</v>
      </c>
      <c r="I22" s="12" t="str">
        <f>VLOOKUP($B22,base_data!$1:$1048576,8,0)</f>
        <v>서울특별시 성동구 서울숲6길 13, B1F</v>
      </c>
      <c r="J22" s="6" t="s">
        <v>82</v>
      </c>
      <c r="K22" s="6" t="s">
        <v>63</v>
      </c>
      <c r="L22" s="7" t="s">
        <v>64</v>
      </c>
      <c r="M22" s="7" t="s">
        <v>65</v>
      </c>
      <c r="N22" s="6" t="s">
        <v>66</v>
      </c>
      <c r="O22" s="6" t="s">
        <v>126</v>
      </c>
    </row>
    <row r="23" spans="1:15" s="8" customFormat="1" ht="20" customHeight="1">
      <c r="A23" s="6" t="str">
        <f t="shared" si="0"/>
        <v>s_00001_pj_00008</v>
      </c>
      <c r="B23" s="6" t="s">
        <v>40</v>
      </c>
      <c r="C23" s="6" t="str">
        <f>VLOOKUP(B23,base_data!$1:$1048576,2,0)</f>
        <v>소수 건축사사무소</v>
      </c>
      <c r="D23" s="6" t="str">
        <f>VLOOKUP($B23,base_data!$1:$1048576,3,0)</f>
        <v>http://sosu2357.com/</v>
      </c>
      <c r="E23" s="6" t="str">
        <f>VLOOKUP($B23,base_data!$1:$1048576,4,0)</f>
        <v>http://images.squarespace-cdn.com/content/v1/5756c135356fb02fbe7ced1d/1468466155608-AQICUKO1PT078R8MGRBO/sosu+ci-01+copy.png</v>
      </c>
      <c r="F23" s="12" t="str">
        <f>VLOOKUP($B23,base_data!$1:$1048576,5,0)</f>
        <v>김미희, 고석홍</v>
      </c>
      <c r="G23" s="12" t="str">
        <f>VLOOKUP($B23,base_data!$1:$1048576,6,0)</f>
        <v>02)461-2357</v>
      </c>
      <c r="H23" s="12" t="str">
        <f>VLOOKUP($B23,base_data!$1:$1048576,7,0)</f>
        <v>235711sosu@gmail.com</v>
      </c>
      <c r="I23" s="12" t="str">
        <f>VLOOKUP($B23,base_data!$1:$1048576,8,0)</f>
        <v>서울특별시 성동구 서울숲6길 13, B1F</v>
      </c>
      <c r="J23" s="6" t="s">
        <v>83</v>
      </c>
      <c r="K23" s="6" t="s">
        <v>67</v>
      </c>
      <c r="L23" s="7" t="s">
        <v>68</v>
      </c>
      <c r="M23" s="7" t="s">
        <v>69</v>
      </c>
      <c r="N23" s="6" t="s">
        <v>70</v>
      </c>
      <c r="O23" s="6" t="s">
        <v>120</v>
      </c>
    </row>
    <row r="24" spans="1:15" s="8" customFormat="1" ht="20" customHeight="1">
      <c r="A24" s="6" t="str">
        <f t="shared" si="0"/>
        <v>s_00001_pj_00009</v>
      </c>
      <c r="B24" s="6" t="s">
        <v>40</v>
      </c>
      <c r="C24" s="6" t="str">
        <f>VLOOKUP(B24,base_data!$1:$1048576,2,0)</f>
        <v>소수 건축사사무소</v>
      </c>
      <c r="D24" s="6" t="str">
        <f>VLOOKUP($B24,base_data!$1:$1048576,3,0)</f>
        <v>http://sosu2357.com/</v>
      </c>
      <c r="E24" s="6" t="str">
        <f>VLOOKUP($B24,base_data!$1:$1048576,4,0)</f>
        <v>http://images.squarespace-cdn.com/content/v1/5756c135356fb02fbe7ced1d/1468466155608-AQICUKO1PT078R8MGRBO/sosu+ci-01+copy.png</v>
      </c>
      <c r="F24" s="12" t="str">
        <f>VLOOKUP($B24,base_data!$1:$1048576,5,0)</f>
        <v>김미희, 고석홍</v>
      </c>
      <c r="G24" s="12" t="str">
        <f>VLOOKUP($B24,base_data!$1:$1048576,6,0)</f>
        <v>02)461-2357</v>
      </c>
      <c r="H24" s="12" t="str">
        <f>VLOOKUP($B24,base_data!$1:$1048576,7,0)</f>
        <v>235711sosu@gmail.com</v>
      </c>
      <c r="I24" s="12" t="str">
        <f>VLOOKUP($B24,base_data!$1:$1048576,8,0)</f>
        <v>서울특별시 성동구 서울숲6길 13, B1F</v>
      </c>
      <c r="J24" s="6" t="s">
        <v>84</v>
      </c>
      <c r="K24" s="6" t="s">
        <v>71</v>
      </c>
      <c r="L24" s="7" t="s">
        <v>72</v>
      </c>
      <c r="M24" s="7" t="s">
        <v>73</v>
      </c>
      <c r="N24" s="6" t="s">
        <v>74</v>
      </c>
      <c r="O24" s="6" t="s">
        <v>124</v>
      </c>
    </row>
    <row r="25" spans="1:15" s="8" customFormat="1" ht="20" customHeight="1">
      <c r="A25" s="6" t="str">
        <f t="shared" ref="A25:A32" si="2">B25&amp;"_"&amp;J25</f>
        <v>s_00001_pj_00010</v>
      </c>
      <c r="B25" s="6" t="s">
        <v>24</v>
      </c>
      <c r="C25" s="6" t="str">
        <f>VLOOKUP(B25,base_data!$1:$1048576,2,0)</f>
        <v>소수 건축사사무소</v>
      </c>
      <c r="D25" s="6" t="str">
        <f>VLOOKUP($B25,base_data!$1:$1048576,3,0)</f>
        <v>http://sosu2357.com/</v>
      </c>
      <c r="E25" s="6" t="str">
        <f>VLOOKUP($B25,base_data!$1:$1048576,4,0)</f>
        <v>http://images.squarespace-cdn.com/content/v1/5756c135356fb02fbe7ced1d/1468466155608-AQICUKO1PT078R8MGRBO/sosu+ci-01+copy.png</v>
      </c>
      <c r="F25" s="12" t="str">
        <f>VLOOKUP($B25,base_data!$1:$1048576,5,0)</f>
        <v>김미희, 고석홍</v>
      </c>
      <c r="G25" s="12" t="str">
        <f>VLOOKUP($B25,base_data!$1:$1048576,6,0)</f>
        <v>02)461-2357</v>
      </c>
      <c r="H25" s="12" t="str">
        <f>VLOOKUP($B25,base_data!$1:$1048576,7,0)</f>
        <v>235711sosu@gmail.com</v>
      </c>
      <c r="I25" s="12" t="str">
        <f>VLOOKUP($B25,base_data!$1:$1048576,8,0)</f>
        <v>서울특별시 성동구 서울숲6길 13, B1F</v>
      </c>
      <c r="J25" s="6" t="s">
        <v>133</v>
      </c>
      <c r="K25" s="6" t="s">
        <v>304</v>
      </c>
      <c r="L25" s="7" t="s">
        <v>305</v>
      </c>
      <c r="M25" s="7" t="s">
        <v>306</v>
      </c>
      <c r="N25" s="6" t="s">
        <v>307</v>
      </c>
      <c r="O25" s="6" t="s">
        <v>312</v>
      </c>
    </row>
    <row r="26" spans="1:15" s="8" customFormat="1" ht="20" customHeight="1">
      <c r="A26" s="6" t="str">
        <f t="shared" si="2"/>
        <v>s_00001_pj_00011</v>
      </c>
      <c r="B26" s="6" t="s">
        <v>24</v>
      </c>
      <c r="C26" s="6" t="str">
        <f>VLOOKUP(B26,base_data!$1:$1048576,2,0)</f>
        <v>소수 건축사사무소</v>
      </c>
      <c r="D26" s="6" t="str">
        <f>VLOOKUP($B26,base_data!$1:$1048576,3,0)</f>
        <v>http://sosu2357.com/</v>
      </c>
      <c r="E26" s="6" t="str">
        <f>VLOOKUP($B26,base_data!$1:$1048576,4,0)</f>
        <v>http://images.squarespace-cdn.com/content/v1/5756c135356fb02fbe7ced1d/1468466155608-AQICUKO1PT078R8MGRBO/sosu+ci-01+copy.png</v>
      </c>
      <c r="F26" s="12" t="str">
        <f>VLOOKUP($B26,base_data!$1:$1048576,5,0)</f>
        <v>김미희, 고석홍</v>
      </c>
      <c r="G26" s="12" t="str">
        <f>VLOOKUP($B26,base_data!$1:$1048576,6,0)</f>
        <v>02)461-2357</v>
      </c>
      <c r="H26" s="12" t="str">
        <f>VLOOKUP($B26,base_data!$1:$1048576,7,0)</f>
        <v>235711sosu@gmail.com</v>
      </c>
      <c r="I26" s="12" t="str">
        <f>VLOOKUP($B26,base_data!$1:$1048576,8,0)</f>
        <v>서울특별시 성동구 서울숲6길 13, B1F</v>
      </c>
      <c r="J26" s="6" t="s">
        <v>134</v>
      </c>
      <c r="K26" s="6" t="s">
        <v>308</v>
      </c>
      <c r="L26" s="7" t="s">
        <v>309</v>
      </c>
      <c r="M26" s="7" t="s">
        <v>310</v>
      </c>
      <c r="N26" s="6" t="s">
        <v>311</v>
      </c>
      <c r="O26" s="6" t="s">
        <v>313</v>
      </c>
    </row>
    <row r="27" spans="1:15" s="8" customFormat="1" ht="20" customHeight="1">
      <c r="A27" s="6" t="str">
        <f t="shared" si="2"/>
        <v>s_00001_pj_00012</v>
      </c>
      <c r="B27" s="6" t="s">
        <v>24</v>
      </c>
      <c r="C27" s="6" t="str">
        <f>VLOOKUP(B27,base_data!$1:$1048576,2,0)</f>
        <v>소수 건축사사무소</v>
      </c>
      <c r="D27" s="6" t="str">
        <f>VLOOKUP($B27,base_data!$1:$1048576,3,0)</f>
        <v>http://sosu2357.com/</v>
      </c>
      <c r="E27" s="6" t="str">
        <f>VLOOKUP($B27,base_data!$1:$1048576,4,0)</f>
        <v>http://images.squarespace-cdn.com/content/v1/5756c135356fb02fbe7ced1d/1468466155608-AQICUKO1PT078R8MGRBO/sosu+ci-01+copy.png</v>
      </c>
      <c r="F27" s="12" t="str">
        <f>VLOOKUP($B27,base_data!$1:$1048576,5,0)</f>
        <v>김미희, 고석홍</v>
      </c>
      <c r="G27" s="12" t="str">
        <f>VLOOKUP($B27,base_data!$1:$1048576,6,0)</f>
        <v>02)461-2357</v>
      </c>
      <c r="H27" s="12" t="str">
        <f>VLOOKUP($B27,base_data!$1:$1048576,7,0)</f>
        <v>235711sosu@gmail.com</v>
      </c>
      <c r="I27" s="12" t="str">
        <f>VLOOKUP($B27,base_data!$1:$1048576,8,0)</f>
        <v>서울특별시 성동구 서울숲6길 13, B1F</v>
      </c>
      <c r="J27" s="6" t="s">
        <v>178</v>
      </c>
      <c r="K27" s="6" t="s">
        <v>314</v>
      </c>
      <c r="L27" s="7" t="s">
        <v>315</v>
      </c>
      <c r="M27" s="7" t="s">
        <v>316</v>
      </c>
      <c r="N27" s="6" t="s">
        <v>317</v>
      </c>
      <c r="O27" s="6" t="s">
        <v>313</v>
      </c>
    </row>
    <row r="28" spans="1:15" s="8" customFormat="1" ht="20" customHeight="1">
      <c r="A28" s="6" t="str">
        <f t="shared" si="2"/>
        <v>s_00001_pj_00013</v>
      </c>
      <c r="B28" s="6" t="s">
        <v>24</v>
      </c>
      <c r="C28" s="6" t="str">
        <f>VLOOKUP(B28,base_data!$1:$1048576,2,0)</f>
        <v>소수 건축사사무소</v>
      </c>
      <c r="D28" s="6" t="str">
        <f>VLOOKUP($B28,base_data!$1:$1048576,3,0)</f>
        <v>http://sosu2357.com/</v>
      </c>
      <c r="E28" s="6" t="str">
        <f>VLOOKUP($B28,base_data!$1:$1048576,4,0)</f>
        <v>http://images.squarespace-cdn.com/content/v1/5756c135356fb02fbe7ced1d/1468466155608-AQICUKO1PT078R8MGRBO/sosu+ci-01+copy.png</v>
      </c>
      <c r="F28" s="12" t="str">
        <f>VLOOKUP($B28,base_data!$1:$1048576,5,0)</f>
        <v>김미희, 고석홍</v>
      </c>
      <c r="G28" s="12" t="str">
        <f>VLOOKUP($B28,base_data!$1:$1048576,6,0)</f>
        <v>02)461-2357</v>
      </c>
      <c r="H28" s="12" t="str">
        <f>VLOOKUP($B28,base_data!$1:$1048576,7,0)</f>
        <v>235711sosu@gmail.com</v>
      </c>
      <c r="I28" s="12" t="str">
        <f>VLOOKUP($B28,base_data!$1:$1048576,8,0)</f>
        <v>서울특별시 성동구 서울숲6길 13, B1F</v>
      </c>
      <c r="J28" s="6" t="s">
        <v>179</v>
      </c>
      <c r="K28" s="6" t="s">
        <v>318</v>
      </c>
      <c r="L28" s="7" t="s">
        <v>319</v>
      </c>
      <c r="M28" s="7" t="s">
        <v>320</v>
      </c>
      <c r="N28" s="6" t="s">
        <v>321</v>
      </c>
      <c r="O28" s="6" t="s">
        <v>313</v>
      </c>
    </row>
    <row r="29" spans="1:15" s="8" customFormat="1" ht="20" customHeight="1">
      <c r="A29" s="6" t="str">
        <f t="shared" si="2"/>
        <v>s_00001_pj_00014</v>
      </c>
      <c r="B29" s="6" t="s">
        <v>24</v>
      </c>
      <c r="C29" s="6" t="str">
        <f>VLOOKUP(B29,base_data!$1:$1048576,2,0)</f>
        <v>소수 건축사사무소</v>
      </c>
      <c r="D29" s="6" t="str">
        <f>VLOOKUP($B29,base_data!$1:$1048576,3,0)</f>
        <v>http://sosu2357.com/</v>
      </c>
      <c r="E29" s="6" t="str">
        <f>VLOOKUP($B29,base_data!$1:$1048576,4,0)</f>
        <v>http://images.squarespace-cdn.com/content/v1/5756c135356fb02fbe7ced1d/1468466155608-AQICUKO1PT078R8MGRBO/sosu+ci-01+copy.png</v>
      </c>
      <c r="F29" s="12" t="str">
        <f>VLOOKUP($B29,base_data!$1:$1048576,5,0)</f>
        <v>김미희, 고석홍</v>
      </c>
      <c r="G29" s="12" t="str">
        <f>VLOOKUP($B29,base_data!$1:$1048576,6,0)</f>
        <v>02)461-2357</v>
      </c>
      <c r="H29" s="12" t="str">
        <f>VLOOKUP($B29,base_data!$1:$1048576,7,0)</f>
        <v>235711sosu@gmail.com</v>
      </c>
      <c r="I29" s="12" t="str">
        <f>VLOOKUP($B29,base_data!$1:$1048576,8,0)</f>
        <v>서울특별시 성동구 서울숲6길 13, B1F</v>
      </c>
      <c r="J29" s="6" t="s">
        <v>180</v>
      </c>
      <c r="K29" s="6" t="s">
        <v>322</v>
      </c>
      <c r="L29" s="7" t="s">
        <v>323</v>
      </c>
      <c r="M29" s="7" t="s">
        <v>324</v>
      </c>
      <c r="N29" s="6" t="s">
        <v>325</v>
      </c>
      <c r="O29" s="6" t="s">
        <v>312</v>
      </c>
    </row>
    <row r="30" spans="1:15" s="8" customFormat="1" ht="20" customHeight="1">
      <c r="A30" s="6" t="str">
        <f t="shared" si="2"/>
        <v>s_00001_pj_00015</v>
      </c>
      <c r="B30" s="6" t="s">
        <v>24</v>
      </c>
      <c r="C30" s="6" t="str">
        <f>VLOOKUP(B30,base_data!$1:$1048576,2,0)</f>
        <v>소수 건축사사무소</v>
      </c>
      <c r="D30" s="6" t="str">
        <f>VLOOKUP($B30,base_data!$1:$1048576,3,0)</f>
        <v>http://sosu2357.com/</v>
      </c>
      <c r="E30" s="6" t="str">
        <f>VLOOKUP($B30,base_data!$1:$1048576,4,0)</f>
        <v>http://images.squarespace-cdn.com/content/v1/5756c135356fb02fbe7ced1d/1468466155608-AQICUKO1PT078R8MGRBO/sosu+ci-01+copy.png</v>
      </c>
      <c r="F30" s="12" t="str">
        <f>VLOOKUP($B30,base_data!$1:$1048576,5,0)</f>
        <v>김미희, 고석홍</v>
      </c>
      <c r="G30" s="12" t="str">
        <f>VLOOKUP($B30,base_data!$1:$1048576,6,0)</f>
        <v>02)461-2357</v>
      </c>
      <c r="H30" s="12" t="str">
        <f>VLOOKUP($B30,base_data!$1:$1048576,7,0)</f>
        <v>235711sosu@gmail.com</v>
      </c>
      <c r="I30" s="12" t="str">
        <f>VLOOKUP($B30,base_data!$1:$1048576,8,0)</f>
        <v>서울특별시 성동구 서울숲6길 13, B1F</v>
      </c>
      <c r="J30" s="6" t="s">
        <v>181</v>
      </c>
      <c r="K30" s="6" t="s">
        <v>326</v>
      </c>
      <c r="L30" s="7" t="s">
        <v>327</v>
      </c>
      <c r="M30" s="7" t="s">
        <v>328</v>
      </c>
      <c r="N30" s="6" t="s">
        <v>329</v>
      </c>
      <c r="O30" s="6" t="s">
        <v>124</v>
      </c>
    </row>
    <row r="31" spans="1:15" s="8" customFormat="1" ht="20" customHeight="1">
      <c r="A31" s="6" t="str">
        <f t="shared" si="2"/>
        <v>s_00001_pj_00016</v>
      </c>
      <c r="B31" s="6" t="s">
        <v>24</v>
      </c>
      <c r="C31" s="6" t="str">
        <f>VLOOKUP(B31,base_data!$1:$1048576,2,0)</f>
        <v>소수 건축사사무소</v>
      </c>
      <c r="D31" s="6" t="str">
        <f>VLOOKUP($B31,base_data!$1:$1048576,3,0)</f>
        <v>http://sosu2357.com/</v>
      </c>
      <c r="E31" s="6" t="str">
        <f>VLOOKUP($B31,base_data!$1:$1048576,4,0)</f>
        <v>http://images.squarespace-cdn.com/content/v1/5756c135356fb02fbe7ced1d/1468466155608-AQICUKO1PT078R8MGRBO/sosu+ci-01+copy.png</v>
      </c>
      <c r="F31" s="12" t="str">
        <f>VLOOKUP($B31,base_data!$1:$1048576,5,0)</f>
        <v>김미희, 고석홍</v>
      </c>
      <c r="G31" s="12" t="str">
        <f>VLOOKUP($B31,base_data!$1:$1048576,6,0)</f>
        <v>02)461-2357</v>
      </c>
      <c r="H31" s="12" t="str">
        <f>VLOOKUP($B31,base_data!$1:$1048576,7,0)</f>
        <v>235711sosu@gmail.com</v>
      </c>
      <c r="I31" s="12" t="str">
        <f>VLOOKUP($B31,base_data!$1:$1048576,8,0)</f>
        <v>서울특별시 성동구 서울숲6길 13, B1F</v>
      </c>
      <c r="J31" s="6" t="s">
        <v>182</v>
      </c>
      <c r="K31" s="6" t="s">
        <v>330</v>
      </c>
      <c r="L31" s="7" t="s">
        <v>331</v>
      </c>
      <c r="M31" s="7" t="s">
        <v>332</v>
      </c>
      <c r="N31" s="6" t="s">
        <v>333</v>
      </c>
      <c r="O31" s="6" t="s">
        <v>313</v>
      </c>
    </row>
    <row r="32" spans="1:15" s="8" customFormat="1" ht="20" customHeight="1">
      <c r="A32" s="6" t="str">
        <f t="shared" si="2"/>
        <v>s_00001_pj_00017</v>
      </c>
      <c r="B32" s="6" t="s">
        <v>24</v>
      </c>
      <c r="C32" s="6" t="str">
        <f>VLOOKUP(B32,base_data!$1:$1048576,2,0)</f>
        <v>소수 건축사사무소</v>
      </c>
      <c r="D32" s="6" t="str">
        <f>VLOOKUP($B32,base_data!$1:$1048576,3,0)</f>
        <v>http://sosu2357.com/</v>
      </c>
      <c r="E32" s="6" t="str">
        <f>VLOOKUP($B32,base_data!$1:$1048576,4,0)</f>
        <v>http://images.squarespace-cdn.com/content/v1/5756c135356fb02fbe7ced1d/1468466155608-AQICUKO1PT078R8MGRBO/sosu+ci-01+copy.png</v>
      </c>
      <c r="F32" s="12" t="str">
        <f>VLOOKUP($B32,base_data!$1:$1048576,5,0)</f>
        <v>김미희, 고석홍</v>
      </c>
      <c r="G32" s="12" t="str">
        <f>VLOOKUP($B32,base_data!$1:$1048576,6,0)</f>
        <v>02)461-2357</v>
      </c>
      <c r="H32" s="12" t="str">
        <f>VLOOKUP($B32,base_data!$1:$1048576,7,0)</f>
        <v>235711sosu@gmail.com</v>
      </c>
      <c r="I32" s="12" t="str">
        <f>VLOOKUP($B32,base_data!$1:$1048576,8,0)</f>
        <v>서울특별시 성동구 서울숲6길 13, B1F</v>
      </c>
      <c r="J32" s="6" t="s">
        <v>183</v>
      </c>
      <c r="K32" s="6" t="s">
        <v>334</v>
      </c>
      <c r="L32" s="7" t="s">
        <v>335</v>
      </c>
      <c r="M32" s="7" t="s">
        <v>336</v>
      </c>
      <c r="N32" s="6" t="s">
        <v>337</v>
      </c>
      <c r="O32" s="6" t="s">
        <v>338</v>
      </c>
    </row>
    <row r="33" spans="1:15" s="8" customFormat="1" ht="20" customHeight="1">
      <c r="A33" s="6" t="str">
        <f t="shared" ref="A33:A35" si="3">B33&amp;"_"&amp;J33</f>
        <v>s_00001_pj_00018</v>
      </c>
      <c r="B33" s="6" t="s">
        <v>24</v>
      </c>
      <c r="C33" s="6" t="str">
        <f>VLOOKUP(B33,base_data!$1:$1048576,2,0)</f>
        <v>소수 건축사사무소</v>
      </c>
      <c r="D33" s="6" t="str">
        <f>VLOOKUP($B33,base_data!$1:$1048576,3,0)</f>
        <v>http://sosu2357.com/</v>
      </c>
      <c r="E33" s="6" t="str">
        <f>VLOOKUP($B33,base_data!$1:$1048576,4,0)</f>
        <v>http://images.squarespace-cdn.com/content/v1/5756c135356fb02fbe7ced1d/1468466155608-AQICUKO1PT078R8MGRBO/sosu+ci-01+copy.png</v>
      </c>
      <c r="F33" s="12" t="str">
        <f>VLOOKUP($B33,base_data!$1:$1048576,5,0)</f>
        <v>김미희, 고석홍</v>
      </c>
      <c r="G33" s="12" t="str">
        <f>VLOOKUP($B33,base_data!$1:$1048576,6,0)</f>
        <v>02)461-2357</v>
      </c>
      <c r="H33" s="12" t="str">
        <f>VLOOKUP($B33,base_data!$1:$1048576,7,0)</f>
        <v>235711sosu@gmail.com</v>
      </c>
      <c r="I33" s="12" t="str">
        <f>VLOOKUP($B33,base_data!$1:$1048576,8,0)</f>
        <v>서울특별시 성동구 서울숲6길 13, B1F</v>
      </c>
      <c r="J33" s="6" t="s">
        <v>184</v>
      </c>
      <c r="K33" s="6" t="s">
        <v>339</v>
      </c>
      <c r="L33" s="7" t="s">
        <v>340</v>
      </c>
      <c r="M33" s="7" t="s">
        <v>341</v>
      </c>
      <c r="N33" s="6" t="s">
        <v>342</v>
      </c>
      <c r="O33" s="6" t="s">
        <v>124</v>
      </c>
    </row>
    <row r="34" spans="1:15" s="8" customFormat="1" ht="20" customHeight="1">
      <c r="A34" s="6" t="str">
        <f t="shared" si="3"/>
        <v>s_00001_pj_00019</v>
      </c>
      <c r="B34" s="6" t="s">
        <v>24</v>
      </c>
      <c r="C34" s="6" t="str">
        <f>VLOOKUP(B34,base_data!$1:$1048576,2,0)</f>
        <v>소수 건축사사무소</v>
      </c>
      <c r="D34" s="6" t="str">
        <f>VLOOKUP($B34,base_data!$1:$1048576,3,0)</f>
        <v>http://sosu2357.com/</v>
      </c>
      <c r="E34" s="6" t="str">
        <f>VLOOKUP($B34,base_data!$1:$1048576,4,0)</f>
        <v>http://images.squarespace-cdn.com/content/v1/5756c135356fb02fbe7ced1d/1468466155608-AQICUKO1PT078R8MGRBO/sosu+ci-01+copy.png</v>
      </c>
      <c r="F34" s="12" t="str">
        <f>VLOOKUP($B34,base_data!$1:$1048576,5,0)</f>
        <v>김미희, 고석홍</v>
      </c>
      <c r="G34" s="12" t="str">
        <f>VLOOKUP($B34,base_data!$1:$1048576,6,0)</f>
        <v>02)461-2357</v>
      </c>
      <c r="H34" s="12" t="str">
        <f>VLOOKUP($B34,base_data!$1:$1048576,7,0)</f>
        <v>235711sosu@gmail.com</v>
      </c>
      <c r="I34" s="12" t="str">
        <f>VLOOKUP($B34,base_data!$1:$1048576,8,0)</f>
        <v>서울특별시 성동구 서울숲6길 13, B1F</v>
      </c>
      <c r="J34" s="6" t="s">
        <v>185</v>
      </c>
      <c r="K34" s="6" t="s">
        <v>343</v>
      </c>
      <c r="L34" s="7" t="s">
        <v>344</v>
      </c>
      <c r="M34" s="7" t="s">
        <v>345</v>
      </c>
      <c r="N34" s="6" t="s">
        <v>346</v>
      </c>
      <c r="O34" s="6" t="s">
        <v>347</v>
      </c>
    </row>
    <row r="35" spans="1:15" s="8" customFormat="1" ht="20" customHeight="1">
      <c r="A35" s="6" t="str">
        <f t="shared" si="3"/>
        <v>s_00001_pj_00020</v>
      </c>
      <c r="B35" s="6" t="s">
        <v>24</v>
      </c>
      <c r="C35" s="6" t="str">
        <f>VLOOKUP(B35,base_data!$1:$1048576,2,0)</f>
        <v>소수 건축사사무소</v>
      </c>
      <c r="D35" s="6" t="str">
        <f>VLOOKUP($B35,base_data!$1:$1048576,3,0)</f>
        <v>http://sosu2357.com/</v>
      </c>
      <c r="E35" s="6" t="str">
        <f>VLOOKUP($B35,base_data!$1:$1048576,4,0)</f>
        <v>http://images.squarespace-cdn.com/content/v1/5756c135356fb02fbe7ced1d/1468466155608-AQICUKO1PT078R8MGRBO/sosu+ci-01+copy.png</v>
      </c>
      <c r="F35" s="12" t="str">
        <f>VLOOKUP($B35,base_data!$1:$1048576,5,0)</f>
        <v>김미희, 고석홍</v>
      </c>
      <c r="G35" s="12" t="str">
        <f>VLOOKUP($B35,base_data!$1:$1048576,6,0)</f>
        <v>02)461-2357</v>
      </c>
      <c r="H35" s="12" t="str">
        <f>VLOOKUP($B35,base_data!$1:$1048576,7,0)</f>
        <v>235711sosu@gmail.com</v>
      </c>
      <c r="I35" s="12" t="str">
        <f>VLOOKUP($B35,base_data!$1:$1048576,8,0)</f>
        <v>서울특별시 성동구 서울숲6길 13, B1F</v>
      </c>
      <c r="J35" s="6" t="s">
        <v>186</v>
      </c>
      <c r="K35" s="6" t="s">
        <v>348</v>
      </c>
      <c r="L35" s="7" t="s">
        <v>349</v>
      </c>
      <c r="M35" s="7" t="s">
        <v>350</v>
      </c>
      <c r="N35" s="6" t="s">
        <v>351</v>
      </c>
      <c r="O35" s="6" t="s">
        <v>347</v>
      </c>
    </row>
    <row r="36" spans="1:15" s="5" customFormat="1" ht="20" customHeight="1">
      <c r="A36" s="3" t="str">
        <f t="shared" si="0"/>
        <v>t_00001_pj_00001</v>
      </c>
      <c r="B36" s="3" t="s">
        <v>75</v>
      </c>
      <c r="C36" s="3" t="str">
        <f>VLOOKUP(B36,base_data!$1:$1048576,2,0)</f>
        <v>투닷 건축사사무소</v>
      </c>
      <c r="D36" s="3" t="str">
        <f>VLOOKUP($B36,base_data!$1:$1048576,3,0)</f>
        <v>https://todot.kr/</v>
      </c>
      <c r="E36" s="3" t="str">
        <f>VLOOKUP($B36,base_data!$1:$1048576,4,0)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6" s="9" t="str">
        <f>VLOOKUP($B36,base_data!$1:$1048576,5,0)</f>
        <v>모승민, 조병규</v>
      </c>
      <c r="G36" s="9" t="str">
        <f>VLOOKUP($B36,base_data!$1:$1048576,6,0)</f>
        <v>02)6959-1076</v>
      </c>
      <c r="H36" s="9" t="str">
        <f>VLOOKUP($B36,base_data!$1:$1048576,7,0)</f>
        <v>todot@todot.kr</v>
      </c>
      <c r="I36" s="9" t="str">
        <f>VLOOKUP($B36,base_data!$1:$1048576,8,0)</f>
        <v>경기도 양평군 양서면 북한강로25-1</v>
      </c>
      <c r="J36" s="3" t="s">
        <v>76</v>
      </c>
      <c r="K36" s="3" t="s">
        <v>85</v>
      </c>
      <c r="L36" s="4" t="s">
        <v>86</v>
      </c>
      <c r="M36" s="4" t="s">
        <v>87</v>
      </c>
      <c r="N36" s="3" t="s">
        <v>88</v>
      </c>
      <c r="O36" s="3" t="s">
        <v>122</v>
      </c>
    </row>
    <row r="37" spans="1:15" s="5" customFormat="1" ht="20" customHeight="1">
      <c r="A37" s="3" t="str">
        <f t="shared" si="0"/>
        <v>t_00001_pj_00002</v>
      </c>
      <c r="B37" s="3" t="s">
        <v>75</v>
      </c>
      <c r="C37" s="3" t="str">
        <f>VLOOKUP(B37,base_data!$1:$1048576,2,0)</f>
        <v>투닷 건축사사무소</v>
      </c>
      <c r="D37" s="3" t="str">
        <f>VLOOKUP($B37,base_data!$1:$1048576,3,0)</f>
        <v>https://todot.kr/</v>
      </c>
      <c r="E37" s="3" t="str">
        <f>VLOOKUP($B37,base_data!$1:$1048576,4,0)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7" s="9" t="str">
        <f>VLOOKUP($B37,base_data!$1:$1048576,5,0)</f>
        <v>모승민, 조병규</v>
      </c>
      <c r="G37" s="9" t="str">
        <f>VLOOKUP($B37,base_data!$1:$1048576,6,0)</f>
        <v>02)6959-1076</v>
      </c>
      <c r="H37" s="9" t="str">
        <f>VLOOKUP($B37,base_data!$1:$1048576,7,0)</f>
        <v>todot@todot.kr</v>
      </c>
      <c r="I37" s="9" t="str">
        <f>VLOOKUP($B37,base_data!$1:$1048576,8,0)</f>
        <v>경기도 양평군 양서면 북한강로25-1</v>
      </c>
      <c r="J37" s="3" t="s">
        <v>77</v>
      </c>
      <c r="K37" s="3" t="s">
        <v>89</v>
      </c>
      <c r="L37" s="4" t="s">
        <v>90</v>
      </c>
      <c r="M37" s="4" t="s">
        <v>91</v>
      </c>
      <c r="N37" s="3" t="s">
        <v>92</v>
      </c>
      <c r="O37" s="3" t="s">
        <v>127</v>
      </c>
    </row>
    <row r="38" spans="1:15" s="5" customFormat="1" ht="20" customHeight="1">
      <c r="A38" s="3" t="str">
        <f t="shared" si="0"/>
        <v>t_00001_pj_00003</v>
      </c>
      <c r="B38" s="3" t="s">
        <v>75</v>
      </c>
      <c r="C38" s="3" t="str">
        <f>VLOOKUP(B38,base_data!$1:$1048576,2,0)</f>
        <v>투닷 건축사사무소</v>
      </c>
      <c r="D38" s="3" t="str">
        <f>VLOOKUP($B38,base_data!$1:$1048576,3,0)</f>
        <v>https://todot.kr/</v>
      </c>
      <c r="E38" s="3" t="str">
        <f>VLOOKUP($B38,base_data!$1:$1048576,4,0)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8" s="9" t="str">
        <f>VLOOKUP($B38,base_data!$1:$1048576,5,0)</f>
        <v>모승민, 조병규</v>
      </c>
      <c r="G38" s="9" t="str">
        <f>VLOOKUP($B38,base_data!$1:$1048576,6,0)</f>
        <v>02)6959-1076</v>
      </c>
      <c r="H38" s="9" t="str">
        <f>VLOOKUP($B38,base_data!$1:$1048576,7,0)</f>
        <v>todot@todot.kr</v>
      </c>
      <c r="I38" s="9" t="str">
        <f>VLOOKUP($B38,base_data!$1:$1048576,8,0)</f>
        <v>경기도 양평군 양서면 북한강로25-1</v>
      </c>
      <c r="J38" s="3" t="s">
        <v>78</v>
      </c>
      <c r="K38" s="3" t="s">
        <v>93</v>
      </c>
      <c r="L38" s="4" t="s">
        <v>94</v>
      </c>
      <c r="M38" s="4" t="s">
        <v>95</v>
      </c>
      <c r="N38" s="3" t="s">
        <v>96</v>
      </c>
      <c r="O38" s="3" t="s">
        <v>124</v>
      </c>
    </row>
    <row r="39" spans="1:15" s="5" customFormat="1" ht="20" customHeight="1">
      <c r="A39" s="3" t="str">
        <f t="shared" si="0"/>
        <v>t_00001_pj_00004</v>
      </c>
      <c r="B39" s="3" t="s">
        <v>75</v>
      </c>
      <c r="C39" s="3" t="str">
        <f>VLOOKUP(B39,base_data!$1:$1048576,2,0)</f>
        <v>투닷 건축사사무소</v>
      </c>
      <c r="D39" s="3" t="str">
        <f>VLOOKUP($B39,base_data!$1:$1048576,3,0)</f>
        <v>https://todot.kr/</v>
      </c>
      <c r="E39" s="3" t="str">
        <f>VLOOKUP($B39,base_data!$1:$1048576,4,0)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9" s="9" t="str">
        <f>VLOOKUP($B39,base_data!$1:$1048576,5,0)</f>
        <v>모승민, 조병규</v>
      </c>
      <c r="G39" s="9" t="str">
        <f>VLOOKUP($B39,base_data!$1:$1048576,6,0)</f>
        <v>02)6959-1076</v>
      </c>
      <c r="H39" s="9" t="str">
        <f>VLOOKUP($B39,base_data!$1:$1048576,7,0)</f>
        <v>todot@todot.kr</v>
      </c>
      <c r="I39" s="9" t="str">
        <f>VLOOKUP($B39,base_data!$1:$1048576,8,0)</f>
        <v>경기도 양평군 양서면 북한강로25-1</v>
      </c>
      <c r="J39" s="3" t="s">
        <v>79</v>
      </c>
      <c r="K39" s="3" t="s">
        <v>97</v>
      </c>
      <c r="L39" s="4" t="s">
        <v>98</v>
      </c>
      <c r="M39" s="4" t="s">
        <v>99</v>
      </c>
      <c r="N39" s="3" t="s">
        <v>100</v>
      </c>
      <c r="O39" s="3" t="s">
        <v>216</v>
      </c>
    </row>
    <row r="40" spans="1:15" s="5" customFormat="1" ht="20" customHeight="1">
      <c r="A40" s="3" t="str">
        <f t="shared" si="0"/>
        <v>t_00001_pj_00005</v>
      </c>
      <c r="B40" s="3" t="s">
        <v>75</v>
      </c>
      <c r="C40" s="3" t="str">
        <f>VLOOKUP(B40,base_data!$1:$1048576,2,0)</f>
        <v>투닷 건축사사무소</v>
      </c>
      <c r="D40" s="3" t="str">
        <f>VLOOKUP($B40,base_data!$1:$1048576,3,0)</f>
        <v>https://todot.kr/</v>
      </c>
      <c r="E40" s="3" t="str">
        <f>VLOOKUP($B40,base_data!$1:$1048576,4,0)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0" s="9" t="str">
        <f>VLOOKUP($B40,base_data!$1:$1048576,5,0)</f>
        <v>모승민, 조병규</v>
      </c>
      <c r="G40" s="9" t="str">
        <f>VLOOKUP($B40,base_data!$1:$1048576,6,0)</f>
        <v>02)6959-1076</v>
      </c>
      <c r="H40" s="9" t="str">
        <f>VLOOKUP($B40,base_data!$1:$1048576,7,0)</f>
        <v>todot@todot.kr</v>
      </c>
      <c r="I40" s="9" t="str">
        <f>VLOOKUP($B40,base_data!$1:$1048576,8,0)</f>
        <v>경기도 양평군 양서면 북한강로25-1</v>
      </c>
      <c r="J40" s="3" t="s">
        <v>80</v>
      </c>
      <c r="K40" s="3" t="s">
        <v>101</v>
      </c>
      <c r="L40" s="4" t="s">
        <v>102</v>
      </c>
      <c r="M40" s="4" t="s">
        <v>103</v>
      </c>
      <c r="N40" s="3" t="s">
        <v>104</v>
      </c>
      <c r="O40" s="3" t="s">
        <v>120</v>
      </c>
    </row>
    <row r="41" spans="1:15" s="5" customFormat="1" ht="20" customHeight="1">
      <c r="A41" s="3" t="str">
        <f t="shared" si="0"/>
        <v>t_00001_pj_00006</v>
      </c>
      <c r="B41" s="3" t="s">
        <v>75</v>
      </c>
      <c r="C41" s="3" t="str">
        <f>VLOOKUP(B41,base_data!$1:$1048576,2,0)</f>
        <v>투닷 건축사사무소</v>
      </c>
      <c r="D41" s="3" t="str">
        <f>VLOOKUP($B41,base_data!$1:$1048576,3,0)</f>
        <v>https://todot.kr/</v>
      </c>
      <c r="E41" s="3" t="str">
        <f>VLOOKUP($B41,base_data!$1:$1048576,4,0)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1" s="9" t="str">
        <f>VLOOKUP($B41,base_data!$1:$1048576,5,0)</f>
        <v>모승민, 조병규</v>
      </c>
      <c r="G41" s="9" t="str">
        <f>VLOOKUP($B41,base_data!$1:$1048576,6,0)</f>
        <v>02)6959-1076</v>
      </c>
      <c r="H41" s="9" t="str">
        <f>VLOOKUP($B41,base_data!$1:$1048576,7,0)</f>
        <v>todot@todot.kr</v>
      </c>
      <c r="I41" s="9" t="str">
        <f>VLOOKUP($B41,base_data!$1:$1048576,8,0)</f>
        <v>경기도 양평군 양서면 북한강로25-1</v>
      </c>
      <c r="J41" s="3" t="s">
        <v>81</v>
      </c>
      <c r="K41" s="3" t="s">
        <v>105</v>
      </c>
      <c r="L41" s="4" t="s">
        <v>106</v>
      </c>
      <c r="M41" s="4" t="s">
        <v>107</v>
      </c>
      <c r="N41" s="3" t="s">
        <v>104</v>
      </c>
      <c r="O41" s="3" t="s">
        <v>120</v>
      </c>
    </row>
    <row r="42" spans="1:15" s="5" customFormat="1" ht="20" customHeight="1">
      <c r="A42" s="3" t="str">
        <f t="shared" si="0"/>
        <v>t_00001_pj_00007</v>
      </c>
      <c r="B42" s="3" t="s">
        <v>75</v>
      </c>
      <c r="C42" s="3" t="str">
        <f>VLOOKUP(B42,base_data!$1:$1048576,2,0)</f>
        <v>투닷 건축사사무소</v>
      </c>
      <c r="D42" s="3" t="str">
        <f>VLOOKUP($B42,base_data!$1:$1048576,3,0)</f>
        <v>https://todot.kr/</v>
      </c>
      <c r="E42" s="3" t="str">
        <f>VLOOKUP($B42,base_data!$1:$1048576,4,0)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2" s="9" t="str">
        <f>VLOOKUP($B42,base_data!$1:$1048576,5,0)</f>
        <v>모승민, 조병규</v>
      </c>
      <c r="G42" s="9" t="str">
        <f>VLOOKUP($B42,base_data!$1:$1048576,6,0)</f>
        <v>02)6959-1076</v>
      </c>
      <c r="H42" s="9" t="str">
        <f>VLOOKUP($B42,base_data!$1:$1048576,7,0)</f>
        <v>todot@todot.kr</v>
      </c>
      <c r="I42" s="9" t="str">
        <f>VLOOKUP($B42,base_data!$1:$1048576,8,0)</f>
        <v>경기도 양평군 양서면 북한강로25-1</v>
      </c>
      <c r="J42" s="3" t="s">
        <v>82</v>
      </c>
      <c r="K42" s="3" t="s">
        <v>108</v>
      </c>
      <c r="L42" s="4" t="s">
        <v>109</v>
      </c>
      <c r="M42" s="4" t="s">
        <v>110</v>
      </c>
      <c r="N42" s="3" t="s">
        <v>48</v>
      </c>
      <c r="O42" s="3" t="s">
        <v>124</v>
      </c>
    </row>
    <row r="43" spans="1:15" s="5" customFormat="1" ht="20" customHeight="1">
      <c r="A43" s="3" t="str">
        <f t="shared" si="0"/>
        <v>t_00001_pj_00008</v>
      </c>
      <c r="B43" s="3" t="s">
        <v>75</v>
      </c>
      <c r="C43" s="3" t="str">
        <f>VLOOKUP(B43,base_data!$1:$1048576,2,0)</f>
        <v>투닷 건축사사무소</v>
      </c>
      <c r="D43" s="3" t="str">
        <f>VLOOKUP($B43,base_data!$1:$1048576,3,0)</f>
        <v>https://todot.kr/</v>
      </c>
      <c r="E43" s="3" t="str">
        <f>VLOOKUP($B43,base_data!$1:$1048576,4,0)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3" s="9" t="str">
        <f>VLOOKUP($B43,base_data!$1:$1048576,5,0)</f>
        <v>모승민, 조병규</v>
      </c>
      <c r="G43" s="9" t="str">
        <f>VLOOKUP($B43,base_data!$1:$1048576,6,0)</f>
        <v>02)6959-1076</v>
      </c>
      <c r="H43" s="9" t="str">
        <f>VLOOKUP($B43,base_data!$1:$1048576,7,0)</f>
        <v>todot@todot.kr</v>
      </c>
      <c r="I43" s="9" t="str">
        <f>VLOOKUP($B43,base_data!$1:$1048576,8,0)</f>
        <v>경기도 양평군 양서면 북한강로25-1</v>
      </c>
      <c r="J43" s="3" t="s">
        <v>83</v>
      </c>
      <c r="K43" s="3" t="s">
        <v>111</v>
      </c>
      <c r="L43" s="4" t="s">
        <v>112</v>
      </c>
      <c r="M43" s="4" t="s">
        <v>113</v>
      </c>
      <c r="N43" s="3" t="s">
        <v>130</v>
      </c>
      <c r="O43" s="3" t="s">
        <v>120</v>
      </c>
    </row>
    <row r="44" spans="1:15" s="5" customFormat="1" ht="20" customHeight="1">
      <c r="A44" s="3" t="str">
        <f t="shared" si="0"/>
        <v>t_00001_pj_00009</v>
      </c>
      <c r="B44" s="3" t="s">
        <v>75</v>
      </c>
      <c r="C44" s="3" t="str">
        <f>VLOOKUP(B44,base_data!$1:$1048576,2,0)</f>
        <v>투닷 건축사사무소</v>
      </c>
      <c r="D44" s="3" t="str">
        <f>VLOOKUP($B44,base_data!$1:$1048576,3,0)</f>
        <v>https://todot.kr/</v>
      </c>
      <c r="E44" s="3" t="str">
        <f>VLOOKUP($B44,base_data!$1:$1048576,4,0)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4" s="9" t="str">
        <f>VLOOKUP($B44,base_data!$1:$1048576,5,0)</f>
        <v>모승민, 조병규</v>
      </c>
      <c r="G44" s="9" t="str">
        <f>VLOOKUP($B44,base_data!$1:$1048576,6,0)</f>
        <v>02)6959-1076</v>
      </c>
      <c r="H44" s="9" t="str">
        <f>VLOOKUP($B44,base_data!$1:$1048576,7,0)</f>
        <v>todot@todot.kr</v>
      </c>
      <c r="I44" s="9" t="str">
        <f>VLOOKUP($B44,base_data!$1:$1048576,8,0)</f>
        <v>경기도 양평군 양서면 북한강로25-1</v>
      </c>
      <c r="J44" s="3" t="s">
        <v>84</v>
      </c>
      <c r="K44" s="3" t="s">
        <v>114</v>
      </c>
      <c r="L44" s="4" t="s">
        <v>115</v>
      </c>
      <c r="M44" s="4" t="s">
        <v>116</v>
      </c>
      <c r="N44" s="3" t="s">
        <v>131</v>
      </c>
      <c r="O44" s="3" t="s">
        <v>128</v>
      </c>
    </row>
    <row r="45" spans="1:15" s="5" customFormat="1" ht="20" customHeight="1">
      <c r="A45" s="3" t="str">
        <f t="shared" si="0"/>
        <v>t_00001_pj_00010</v>
      </c>
      <c r="B45" s="3" t="s">
        <v>25</v>
      </c>
      <c r="C45" s="3" t="str">
        <f>VLOOKUP(B45,base_data!$1:$1048576,2,0)</f>
        <v>투닷 건축사사무소</v>
      </c>
      <c r="D45" s="3" t="str">
        <f>VLOOKUP($B45,base_data!$1:$1048576,3,0)</f>
        <v>https://todot.kr/</v>
      </c>
      <c r="E45" s="3" t="str">
        <f>VLOOKUP($B45,base_data!$1:$1048576,4,0)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5" s="9" t="str">
        <f>VLOOKUP($B45,base_data!$1:$1048576,5,0)</f>
        <v>모승민, 조병규</v>
      </c>
      <c r="G45" s="9" t="str">
        <f>VLOOKUP($B45,base_data!$1:$1048576,6,0)</f>
        <v>02)6959-1076</v>
      </c>
      <c r="H45" s="9" t="str">
        <f>VLOOKUP($B45,base_data!$1:$1048576,7,0)</f>
        <v>todot@todot.kr</v>
      </c>
      <c r="I45" s="9" t="str">
        <f>VLOOKUP($B45,base_data!$1:$1048576,8,0)</f>
        <v>경기도 양평군 양서면 북한강로25-1</v>
      </c>
      <c r="J45" s="3" t="s">
        <v>133</v>
      </c>
      <c r="K45" s="3" t="s">
        <v>215</v>
      </c>
      <c r="L45" s="4" t="s">
        <v>213</v>
      </c>
      <c r="M45" s="4" t="s">
        <v>214</v>
      </c>
      <c r="N45" s="3" t="s">
        <v>217</v>
      </c>
      <c r="O45" s="3" t="s">
        <v>216</v>
      </c>
    </row>
    <row r="46" spans="1:15" s="5" customFormat="1" ht="20" customHeight="1">
      <c r="A46" s="3" t="str">
        <f t="shared" si="0"/>
        <v>t_00001_pj_00011</v>
      </c>
      <c r="B46" s="3" t="s">
        <v>25</v>
      </c>
      <c r="C46" s="3" t="str">
        <f>VLOOKUP(B46,base_data!$1:$1048576,2,0)</f>
        <v>투닷 건축사사무소</v>
      </c>
      <c r="D46" s="3" t="str">
        <f>VLOOKUP($B46,base_data!$1:$1048576,3,0)</f>
        <v>https://todot.kr/</v>
      </c>
      <c r="E46" s="3" t="str">
        <f>VLOOKUP($B46,base_data!$1:$1048576,4,0)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6" s="9" t="str">
        <f>VLOOKUP($B46,base_data!$1:$1048576,5,0)</f>
        <v>모승민, 조병규</v>
      </c>
      <c r="G46" s="9" t="str">
        <f>VLOOKUP($B46,base_data!$1:$1048576,6,0)</f>
        <v>02)6959-1076</v>
      </c>
      <c r="H46" s="9" t="str">
        <f>VLOOKUP($B46,base_data!$1:$1048576,7,0)</f>
        <v>todot@todot.kr</v>
      </c>
      <c r="I46" s="9" t="str">
        <f>VLOOKUP($B46,base_data!$1:$1048576,8,0)</f>
        <v>경기도 양평군 양서면 북한강로25-1</v>
      </c>
      <c r="J46" s="3" t="s">
        <v>134</v>
      </c>
      <c r="K46" s="3" t="s">
        <v>222</v>
      </c>
      <c r="L46" s="4" t="s">
        <v>221</v>
      </c>
      <c r="M46" s="4" t="s">
        <v>223</v>
      </c>
      <c r="N46" s="3" t="s">
        <v>217</v>
      </c>
      <c r="O46" s="3" t="s">
        <v>231</v>
      </c>
    </row>
    <row r="47" spans="1:15" s="5" customFormat="1" ht="20" customHeight="1">
      <c r="A47" s="3" t="str">
        <f t="shared" si="0"/>
        <v>t_00001_pj_00012</v>
      </c>
      <c r="B47" s="3" t="s">
        <v>25</v>
      </c>
      <c r="C47" s="3" t="str">
        <f>VLOOKUP(B47,base_data!$1:$1048576,2,0)</f>
        <v>투닷 건축사사무소</v>
      </c>
      <c r="D47" s="3" t="str">
        <f>VLOOKUP($B47,base_data!$1:$1048576,3,0)</f>
        <v>https://todot.kr/</v>
      </c>
      <c r="E47" s="3" t="str">
        <f>VLOOKUP($B47,base_data!$1:$1048576,4,0)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7" s="9" t="str">
        <f>VLOOKUP($B47,base_data!$1:$1048576,5,0)</f>
        <v>모승민, 조병규</v>
      </c>
      <c r="G47" s="9" t="str">
        <f>VLOOKUP($B47,base_data!$1:$1048576,6,0)</f>
        <v>02)6959-1076</v>
      </c>
      <c r="H47" s="9" t="str">
        <f>VLOOKUP($B47,base_data!$1:$1048576,7,0)</f>
        <v>todot@todot.kr</v>
      </c>
      <c r="I47" s="9" t="str">
        <f>VLOOKUP($B47,base_data!$1:$1048576,8,0)</f>
        <v>경기도 양평군 양서면 북한강로25-1</v>
      </c>
      <c r="J47" s="3" t="s">
        <v>178</v>
      </c>
      <c r="K47" s="3" t="s">
        <v>226</v>
      </c>
      <c r="L47" s="4" t="s">
        <v>224</v>
      </c>
      <c r="M47" s="4" t="s">
        <v>225</v>
      </c>
      <c r="N47" s="3" t="s">
        <v>217</v>
      </c>
      <c r="O47" s="3" t="s">
        <v>231</v>
      </c>
    </row>
    <row r="48" spans="1:15" s="5" customFormat="1" ht="20" customHeight="1">
      <c r="A48" s="3" t="str">
        <f t="shared" si="0"/>
        <v>t_00001_pj_00013</v>
      </c>
      <c r="B48" s="3" t="s">
        <v>25</v>
      </c>
      <c r="C48" s="3" t="str">
        <f>VLOOKUP(B48,base_data!$1:$1048576,2,0)</f>
        <v>투닷 건축사사무소</v>
      </c>
      <c r="D48" s="3" t="str">
        <f>VLOOKUP($B48,base_data!$1:$1048576,3,0)</f>
        <v>https://todot.kr/</v>
      </c>
      <c r="E48" s="3" t="str">
        <f>VLOOKUP($B48,base_data!$1:$1048576,4,0)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8" s="9" t="str">
        <f>VLOOKUP($B48,base_data!$1:$1048576,5,0)</f>
        <v>모승민, 조병규</v>
      </c>
      <c r="G48" s="9" t="str">
        <f>VLOOKUP($B48,base_data!$1:$1048576,6,0)</f>
        <v>02)6959-1076</v>
      </c>
      <c r="H48" s="9" t="str">
        <f>VLOOKUP($B48,base_data!$1:$1048576,7,0)</f>
        <v>todot@todot.kr</v>
      </c>
      <c r="I48" s="9" t="str">
        <f>VLOOKUP($B48,base_data!$1:$1048576,8,0)</f>
        <v>경기도 양평군 양서면 북한강로25-1</v>
      </c>
      <c r="J48" s="3" t="s">
        <v>179</v>
      </c>
      <c r="K48" s="3" t="s">
        <v>229</v>
      </c>
      <c r="L48" s="4" t="s">
        <v>227</v>
      </c>
      <c r="M48" s="4" t="s">
        <v>228</v>
      </c>
      <c r="N48" s="3" t="s">
        <v>230</v>
      </c>
      <c r="O48" s="3" t="s">
        <v>216</v>
      </c>
    </row>
    <row r="49" spans="1:15" s="5" customFormat="1" ht="20" customHeight="1">
      <c r="A49" s="3" t="str">
        <f t="shared" si="0"/>
        <v>t_00001_pj_00014</v>
      </c>
      <c r="B49" s="3" t="s">
        <v>25</v>
      </c>
      <c r="C49" s="3" t="str">
        <f>VLOOKUP(B49,base_data!$1:$1048576,2,0)</f>
        <v>투닷 건축사사무소</v>
      </c>
      <c r="D49" s="3" t="str">
        <f>VLOOKUP($B49,base_data!$1:$1048576,3,0)</f>
        <v>https://todot.kr/</v>
      </c>
      <c r="E49" s="3" t="str">
        <f>VLOOKUP($B49,base_data!$1:$1048576,4,0)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9" s="9" t="str">
        <f>VLOOKUP($B49,base_data!$1:$1048576,5,0)</f>
        <v>모승민, 조병규</v>
      </c>
      <c r="G49" s="9" t="str">
        <f>VLOOKUP($B49,base_data!$1:$1048576,6,0)</f>
        <v>02)6959-1076</v>
      </c>
      <c r="H49" s="9" t="str">
        <f>VLOOKUP($B49,base_data!$1:$1048576,7,0)</f>
        <v>todot@todot.kr</v>
      </c>
      <c r="I49" s="9" t="str">
        <f>VLOOKUP($B49,base_data!$1:$1048576,8,0)</f>
        <v>경기도 양평군 양서면 북한강로25-1</v>
      </c>
      <c r="J49" s="3" t="s">
        <v>180</v>
      </c>
      <c r="K49" s="3" t="s">
        <v>234</v>
      </c>
      <c r="L49" s="4" t="s">
        <v>232</v>
      </c>
      <c r="M49" s="4" t="s">
        <v>233</v>
      </c>
      <c r="N49" s="3" t="s">
        <v>235</v>
      </c>
      <c r="O49" s="3" t="s">
        <v>236</v>
      </c>
    </row>
    <row r="50" spans="1:15" s="5" customFormat="1" ht="20" customHeight="1">
      <c r="A50" s="3" t="str">
        <f t="shared" si="0"/>
        <v>t_00001_pj_00015</v>
      </c>
      <c r="B50" s="3" t="s">
        <v>25</v>
      </c>
      <c r="C50" s="3" t="str">
        <f>VLOOKUP(B50,base_data!$1:$1048576,2,0)</f>
        <v>투닷 건축사사무소</v>
      </c>
      <c r="D50" s="3" t="str">
        <f>VLOOKUP($B50,base_data!$1:$1048576,3,0)</f>
        <v>https://todot.kr/</v>
      </c>
      <c r="E50" s="3" t="str">
        <f>VLOOKUP($B50,base_data!$1:$1048576,4,0)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0" s="9" t="str">
        <f>VLOOKUP($B50,base_data!$1:$1048576,5,0)</f>
        <v>모승민, 조병규</v>
      </c>
      <c r="G50" s="9" t="str">
        <f>VLOOKUP($B50,base_data!$1:$1048576,6,0)</f>
        <v>02)6959-1076</v>
      </c>
      <c r="H50" s="9" t="str">
        <f>VLOOKUP($B50,base_data!$1:$1048576,7,0)</f>
        <v>todot@todot.kr</v>
      </c>
      <c r="I50" s="9" t="str">
        <f>VLOOKUP($B50,base_data!$1:$1048576,8,0)</f>
        <v>경기도 양평군 양서면 북한강로25-1</v>
      </c>
      <c r="J50" s="3" t="s">
        <v>181</v>
      </c>
      <c r="K50" s="3" t="s">
        <v>239</v>
      </c>
      <c r="L50" s="4" t="s">
        <v>237</v>
      </c>
      <c r="M50" s="4" t="s">
        <v>238</v>
      </c>
      <c r="N50" s="3" t="s">
        <v>240</v>
      </c>
      <c r="O50" s="3" t="s">
        <v>241</v>
      </c>
    </row>
    <row r="51" spans="1:15" s="5" customFormat="1" ht="20" customHeight="1">
      <c r="A51" s="3" t="str">
        <f t="shared" si="0"/>
        <v>t_00001_pj_00016</v>
      </c>
      <c r="B51" s="3" t="s">
        <v>25</v>
      </c>
      <c r="C51" s="3" t="str">
        <f>VLOOKUP(B51,base_data!$1:$1048576,2,0)</f>
        <v>투닷 건축사사무소</v>
      </c>
      <c r="D51" s="3" t="str">
        <f>VLOOKUP($B51,base_data!$1:$1048576,3,0)</f>
        <v>https://todot.kr/</v>
      </c>
      <c r="E51" s="3" t="str">
        <f>VLOOKUP($B51,base_data!$1:$1048576,4,0)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1" s="9" t="str">
        <f>VLOOKUP($B51,base_data!$1:$1048576,5,0)</f>
        <v>모승민, 조병규</v>
      </c>
      <c r="G51" s="9" t="str">
        <f>VLOOKUP($B51,base_data!$1:$1048576,6,0)</f>
        <v>02)6959-1076</v>
      </c>
      <c r="H51" s="9" t="str">
        <f>VLOOKUP($B51,base_data!$1:$1048576,7,0)</f>
        <v>todot@todot.kr</v>
      </c>
      <c r="I51" s="9" t="str">
        <f>VLOOKUP($B51,base_data!$1:$1048576,8,0)</f>
        <v>경기도 양평군 양서면 북한강로25-1</v>
      </c>
      <c r="J51" s="3" t="s">
        <v>182</v>
      </c>
      <c r="K51" s="3" t="s">
        <v>242</v>
      </c>
      <c r="L51" s="4" t="s">
        <v>243</v>
      </c>
      <c r="M51" s="4" t="s">
        <v>244</v>
      </c>
      <c r="N51" s="3" t="s">
        <v>245</v>
      </c>
      <c r="O51" s="3" t="s">
        <v>236</v>
      </c>
    </row>
    <row r="52" spans="1:15" s="5" customFormat="1" ht="20" customHeight="1">
      <c r="A52" s="3" t="str">
        <f t="shared" si="0"/>
        <v>t_00001_pj_00017</v>
      </c>
      <c r="B52" s="3" t="s">
        <v>25</v>
      </c>
      <c r="C52" s="3" t="str">
        <f>VLOOKUP(B52,base_data!$1:$1048576,2,0)</f>
        <v>투닷 건축사사무소</v>
      </c>
      <c r="D52" s="3" t="str">
        <f>VLOOKUP($B52,base_data!$1:$1048576,3,0)</f>
        <v>https://todot.kr/</v>
      </c>
      <c r="E52" s="3" t="str">
        <f>VLOOKUP($B52,base_data!$1:$1048576,4,0)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2" s="9" t="str">
        <f>VLOOKUP($B52,base_data!$1:$1048576,5,0)</f>
        <v>모승민, 조병규</v>
      </c>
      <c r="G52" s="9" t="str">
        <f>VLOOKUP($B52,base_data!$1:$1048576,6,0)</f>
        <v>02)6959-1076</v>
      </c>
      <c r="H52" s="9" t="str">
        <f>VLOOKUP($B52,base_data!$1:$1048576,7,0)</f>
        <v>todot@todot.kr</v>
      </c>
      <c r="I52" s="9" t="str">
        <f>VLOOKUP($B52,base_data!$1:$1048576,8,0)</f>
        <v>경기도 양평군 양서면 북한강로25-1</v>
      </c>
      <c r="J52" s="3" t="s">
        <v>183</v>
      </c>
      <c r="K52" s="3" t="s">
        <v>248</v>
      </c>
      <c r="L52" s="4" t="s">
        <v>246</v>
      </c>
      <c r="M52" s="4" t="s">
        <v>247</v>
      </c>
      <c r="N52" s="3" t="s">
        <v>249</v>
      </c>
      <c r="O52" s="3" t="s">
        <v>250</v>
      </c>
    </row>
    <row r="53" spans="1:15" s="5" customFormat="1" ht="20" customHeight="1">
      <c r="A53" s="3" t="str">
        <f t="shared" si="0"/>
        <v>t_00001_pj_00018</v>
      </c>
      <c r="B53" s="3" t="s">
        <v>25</v>
      </c>
      <c r="C53" s="3" t="str">
        <f>VLOOKUP(B53,base_data!$1:$1048576,2,0)</f>
        <v>투닷 건축사사무소</v>
      </c>
      <c r="D53" s="3" t="str">
        <f>VLOOKUP($B53,base_data!$1:$1048576,3,0)</f>
        <v>https://todot.kr/</v>
      </c>
      <c r="E53" s="3" t="str">
        <f>VLOOKUP($B53,base_data!$1:$1048576,4,0)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3" s="9" t="str">
        <f>VLOOKUP($B53,base_data!$1:$1048576,5,0)</f>
        <v>모승민, 조병규</v>
      </c>
      <c r="G53" s="9" t="str">
        <f>VLOOKUP($B53,base_data!$1:$1048576,6,0)</f>
        <v>02)6959-1076</v>
      </c>
      <c r="H53" s="9" t="str">
        <f>VLOOKUP($B53,base_data!$1:$1048576,7,0)</f>
        <v>todot@todot.kr</v>
      </c>
      <c r="I53" s="9" t="str">
        <f>VLOOKUP($B53,base_data!$1:$1048576,8,0)</f>
        <v>경기도 양평군 양서면 북한강로25-1</v>
      </c>
      <c r="J53" s="3" t="s">
        <v>184</v>
      </c>
      <c r="K53" s="3" t="s">
        <v>254</v>
      </c>
      <c r="L53" s="4" t="s">
        <v>251</v>
      </c>
      <c r="M53" s="4" t="s">
        <v>252</v>
      </c>
      <c r="N53" s="3" t="s">
        <v>253</v>
      </c>
      <c r="O53" s="3" t="s">
        <v>216</v>
      </c>
    </row>
    <row r="54" spans="1:15" s="5" customFormat="1" ht="20" customHeight="1">
      <c r="A54" s="3" t="str">
        <f t="shared" si="0"/>
        <v>t_00001_pj_00019</v>
      </c>
      <c r="B54" s="3" t="s">
        <v>25</v>
      </c>
      <c r="C54" s="3" t="str">
        <f>VLOOKUP(B54,base_data!$1:$1048576,2,0)</f>
        <v>투닷 건축사사무소</v>
      </c>
      <c r="D54" s="3" t="str">
        <f>VLOOKUP($B54,base_data!$1:$1048576,3,0)</f>
        <v>https://todot.kr/</v>
      </c>
      <c r="E54" s="3" t="str">
        <f>VLOOKUP($B54,base_data!$1:$1048576,4,0)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4" s="9" t="str">
        <f>VLOOKUP($B54,base_data!$1:$1048576,5,0)</f>
        <v>모승민, 조병규</v>
      </c>
      <c r="G54" s="9" t="str">
        <f>VLOOKUP($B54,base_data!$1:$1048576,6,0)</f>
        <v>02)6959-1076</v>
      </c>
      <c r="H54" s="9" t="str">
        <f>VLOOKUP($B54,base_data!$1:$1048576,7,0)</f>
        <v>todot@todot.kr</v>
      </c>
      <c r="I54" s="9" t="str">
        <f>VLOOKUP($B54,base_data!$1:$1048576,8,0)</f>
        <v>경기도 양평군 양서면 북한강로25-1</v>
      </c>
      <c r="J54" s="3" t="s">
        <v>185</v>
      </c>
      <c r="K54" s="3" t="s">
        <v>255</v>
      </c>
      <c r="L54" s="4" t="s">
        <v>256</v>
      </c>
      <c r="M54" s="4" t="s">
        <v>257</v>
      </c>
      <c r="N54" s="3" t="s">
        <v>258</v>
      </c>
      <c r="O54" s="3" t="s">
        <v>216</v>
      </c>
    </row>
    <row r="55" spans="1:15" s="5" customFormat="1" ht="20" customHeight="1">
      <c r="A55" s="3" t="str">
        <f t="shared" si="0"/>
        <v>t_00001_pj_00020</v>
      </c>
      <c r="B55" s="3" t="s">
        <v>25</v>
      </c>
      <c r="C55" s="3" t="str">
        <f>VLOOKUP(B55,base_data!$1:$1048576,2,0)</f>
        <v>투닷 건축사사무소</v>
      </c>
      <c r="D55" s="3" t="str">
        <f>VLOOKUP($B55,base_data!$1:$1048576,3,0)</f>
        <v>https://todot.kr/</v>
      </c>
      <c r="E55" s="3" t="str">
        <f>VLOOKUP($B55,base_data!$1:$1048576,4,0)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5" s="9" t="str">
        <f>VLOOKUP($B55,base_data!$1:$1048576,5,0)</f>
        <v>모승민, 조병규</v>
      </c>
      <c r="G55" s="9" t="str">
        <f>VLOOKUP($B55,base_data!$1:$1048576,6,0)</f>
        <v>02)6959-1076</v>
      </c>
      <c r="H55" s="9" t="str">
        <f>VLOOKUP($B55,base_data!$1:$1048576,7,0)</f>
        <v>todot@todot.kr</v>
      </c>
      <c r="I55" s="9" t="str">
        <f>VLOOKUP($B55,base_data!$1:$1048576,8,0)</f>
        <v>경기도 양평군 양서면 북한강로25-1</v>
      </c>
      <c r="J55" s="3" t="s">
        <v>186</v>
      </c>
      <c r="K55" s="3" t="s">
        <v>266</v>
      </c>
      <c r="L55" s="4" t="s">
        <v>267</v>
      </c>
      <c r="M55" s="4" t="s">
        <v>268</v>
      </c>
      <c r="N55" s="3" t="s">
        <v>269</v>
      </c>
      <c r="O55" s="3" t="s">
        <v>270</v>
      </c>
    </row>
    <row r="56" spans="1:15" s="5" customFormat="1" ht="20" customHeight="1">
      <c r="A56" s="3" t="str">
        <f t="shared" si="0"/>
        <v>t_00001_pj_00021</v>
      </c>
      <c r="B56" s="3" t="s">
        <v>25</v>
      </c>
      <c r="C56" s="3" t="str">
        <f>VLOOKUP(B56,base_data!$1:$1048576,2,0)</f>
        <v>투닷 건축사사무소</v>
      </c>
      <c r="D56" s="3" t="str">
        <f>VLOOKUP($B56,base_data!$1:$1048576,3,0)</f>
        <v>https://todot.kr/</v>
      </c>
      <c r="E56" s="3" t="str">
        <f>VLOOKUP($B56,base_data!$1:$1048576,4,0)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6" s="9" t="str">
        <f>VLOOKUP($B56,base_data!$1:$1048576,5,0)</f>
        <v>모승민, 조병규</v>
      </c>
      <c r="G56" s="9" t="str">
        <f>VLOOKUP($B56,base_data!$1:$1048576,6,0)</f>
        <v>02)6959-1076</v>
      </c>
      <c r="H56" s="9" t="str">
        <f>VLOOKUP($B56,base_data!$1:$1048576,7,0)</f>
        <v>todot@todot.kr</v>
      </c>
      <c r="I56" s="9" t="str">
        <f>VLOOKUP($B56,base_data!$1:$1048576,8,0)</f>
        <v>경기도 양평군 양서면 북한강로25-1</v>
      </c>
      <c r="J56" s="3" t="s">
        <v>187</v>
      </c>
      <c r="K56" s="3" t="s">
        <v>271</v>
      </c>
      <c r="L56" s="4" t="s">
        <v>272</v>
      </c>
      <c r="M56" s="4" t="s">
        <v>273</v>
      </c>
      <c r="N56" s="3" t="s">
        <v>274</v>
      </c>
      <c r="O56" s="3" t="s">
        <v>275</v>
      </c>
    </row>
    <row r="57" spans="1:15" s="5" customFormat="1" ht="20" customHeight="1">
      <c r="A57" s="3" t="str">
        <f t="shared" si="0"/>
        <v>t_00001_pj_00022</v>
      </c>
      <c r="B57" s="3" t="s">
        <v>25</v>
      </c>
      <c r="C57" s="3" t="str">
        <f>VLOOKUP(B57,base_data!$1:$1048576,2,0)</f>
        <v>투닷 건축사사무소</v>
      </c>
      <c r="D57" s="3" t="str">
        <f>VLOOKUP($B57,base_data!$1:$1048576,3,0)</f>
        <v>https://todot.kr/</v>
      </c>
      <c r="E57" s="3" t="str">
        <f>VLOOKUP($B57,base_data!$1:$1048576,4,0)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7" s="9" t="str">
        <f>VLOOKUP($B57,base_data!$1:$1048576,5,0)</f>
        <v>모승민, 조병규</v>
      </c>
      <c r="G57" s="9" t="str">
        <f>VLOOKUP($B57,base_data!$1:$1048576,6,0)</f>
        <v>02)6959-1076</v>
      </c>
      <c r="H57" s="9" t="str">
        <f>VLOOKUP($B57,base_data!$1:$1048576,7,0)</f>
        <v>todot@todot.kr</v>
      </c>
      <c r="I57" s="9" t="str">
        <f>VLOOKUP($B57,base_data!$1:$1048576,8,0)</f>
        <v>경기도 양평군 양서면 북한강로25-1</v>
      </c>
      <c r="J57" s="3" t="s">
        <v>259</v>
      </c>
      <c r="K57" s="3" t="s">
        <v>276</v>
      </c>
      <c r="L57" s="4" t="s">
        <v>277</v>
      </c>
      <c r="M57" s="4" t="s">
        <v>278</v>
      </c>
      <c r="N57" s="3" t="s">
        <v>279</v>
      </c>
      <c r="O57" s="3" t="s">
        <v>270</v>
      </c>
    </row>
    <row r="58" spans="1:15" s="5" customFormat="1" ht="20" customHeight="1">
      <c r="A58" s="3" t="str">
        <f t="shared" si="0"/>
        <v>t_00001_pj_00023</v>
      </c>
      <c r="B58" s="3" t="s">
        <v>25</v>
      </c>
      <c r="C58" s="3" t="str">
        <f>VLOOKUP(B58,base_data!$1:$1048576,2,0)</f>
        <v>투닷 건축사사무소</v>
      </c>
      <c r="D58" s="3" t="str">
        <f>VLOOKUP($B58,base_data!$1:$1048576,3,0)</f>
        <v>https://todot.kr/</v>
      </c>
      <c r="E58" s="3" t="str">
        <f>VLOOKUP($B58,base_data!$1:$1048576,4,0)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8" s="9" t="str">
        <f>VLOOKUP($B58,base_data!$1:$1048576,5,0)</f>
        <v>모승민, 조병규</v>
      </c>
      <c r="G58" s="9" t="str">
        <f>VLOOKUP($B58,base_data!$1:$1048576,6,0)</f>
        <v>02)6959-1076</v>
      </c>
      <c r="H58" s="9" t="str">
        <f>VLOOKUP($B58,base_data!$1:$1048576,7,0)</f>
        <v>todot@todot.kr</v>
      </c>
      <c r="I58" s="9" t="str">
        <f>VLOOKUP($B58,base_data!$1:$1048576,8,0)</f>
        <v>경기도 양평군 양서면 북한강로25-1</v>
      </c>
      <c r="J58" s="3" t="s">
        <v>260</v>
      </c>
      <c r="K58" s="3" t="s">
        <v>280</v>
      </c>
      <c r="L58" s="4" t="s">
        <v>281</v>
      </c>
      <c r="M58" s="4" t="s">
        <v>282</v>
      </c>
      <c r="N58" s="3" t="s">
        <v>283</v>
      </c>
      <c r="O58" s="3" t="s">
        <v>216</v>
      </c>
    </row>
    <row r="59" spans="1:15" s="5" customFormat="1" ht="20" customHeight="1">
      <c r="A59" s="3" t="str">
        <f t="shared" si="0"/>
        <v>t_00001_pj_00024</v>
      </c>
      <c r="B59" s="3" t="s">
        <v>25</v>
      </c>
      <c r="C59" s="3" t="str">
        <f>VLOOKUP(B59,base_data!$1:$1048576,2,0)</f>
        <v>투닷 건축사사무소</v>
      </c>
      <c r="D59" s="3" t="str">
        <f>VLOOKUP($B59,base_data!$1:$1048576,3,0)</f>
        <v>https://todot.kr/</v>
      </c>
      <c r="E59" s="3" t="str">
        <f>VLOOKUP($B59,base_data!$1:$1048576,4,0)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9" s="9" t="str">
        <f>VLOOKUP($B59,base_data!$1:$1048576,5,0)</f>
        <v>모승민, 조병규</v>
      </c>
      <c r="G59" s="9" t="str">
        <f>VLOOKUP($B59,base_data!$1:$1048576,6,0)</f>
        <v>02)6959-1076</v>
      </c>
      <c r="H59" s="9" t="str">
        <f>VLOOKUP($B59,base_data!$1:$1048576,7,0)</f>
        <v>todot@todot.kr</v>
      </c>
      <c r="I59" s="9" t="str">
        <f>VLOOKUP($B59,base_data!$1:$1048576,8,0)</f>
        <v>경기도 양평군 양서면 북한강로25-1</v>
      </c>
      <c r="J59" s="3" t="s">
        <v>261</v>
      </c>
      <c r="K59" s="3" t="s">
        <v>284</v>
      </c>
      <c r="L59" s="4" t="s">
        <v>285</v>
      </c>
      <c r="M59" s="4" t="s">
        <v>286</v>
      </c>
      <c r="N59" s="3" t="s">
        <v>287</v>
      </c>
      <c r="O59" s="3" t="s">
        <v>216</v>
      </c>
    </row>
    <row r="60" spans="1:15" s="5" customFormat="1" ht="20" customHeight="1">
      <c r="A60" s="3" t="str">
        <f t="shared" si="0"/>
        <v>t_00001_pj_00025</v>
      </c>
      <c r="B60" s="3" t="s">
        <v>25</v>
      </c>
      <c r="C60" s="3" t="str">
        <f>VLOOKUP(B60,base_data!$1:$1048576,2,0)</f>
        <v>투닷 건축사사무소</v>
      </c>
      <c r="D60" s="3" t="str">
        <f>VLOOKUP($B60,base_data!$1:$1048576,3,0)</f>
        <v>https://todot.kr/</v>
      </c>
      <c r="E60" s="3" t="str">
        <f>VLOOKUP($B60,base_data!$1:$1048576,4,0)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0" s="9" t="str">
        <f>VLOOKUP($B60,base_data!$1:$1048576,5,0)</f>
        <v>모승민, 조병규</v>
      </c>
      <c r="G60" s="9" t="str">
        <f>VLOOKUP($B60,base_data!$1:$1048576,6,0)</f>
        <v>02)6959-1076</v>
      </c>
      <c r="H60" s="9" t="str">
        <f>VLOOKUP($B60,base_data!$1:$1048576,7,0)</f>
        <v>todot@todot.kr</v>
      </c>
      <c r="I60" s="9" t="str">
        <f>VLOOKUP($B60,base_data!$1:$1048576,8,0)</f>
        <v>경기도 양평군 양서면 북한강로25-1</v>
      </c>
      <c r="J60" s="3" t="s">
        <v>262</v>
      </c>
      <c r="K60" s="3" t="s">
        <v>288</v>
      </c>
      <c r="L60" s="4" t="s">
        <v>289</v>
      </c>
      <c r="M60" s="4" t="s">
        <v>290</v>
      </c>
      <c r="N60" s="3" t="s">
        <v>291</v>
      </c>
      <c r="O60" s="3" t="s">
        <v>270</v>
      </c>
    </row>
    <row r="61" spans="1:15" s="5" customFormat="1" ht="20" customHeight="1">
      <c r="A61" s="3" t="str">
        <f t="shared" si="0"/>
        <v>t_00001_pj_00026</v>
      </c>
      <c r="B61" s="3" t="s">
        <v>25</v>
      </c>
      <c r="C61" s="3" t="str">
        <f>VLOOKUP(B61,base_data!$1:$1048576,2,0)</f>
        <v>투닷 건축사사무소</v>
      </c>
      <c r="D61" s="3" t="str">
        <f>VLOOKUP($B61,base_data!$1:$1048576,3,0)</f>
        <v>https://todot.kr/</v>
      </c>
      <c r="E61" s="3" t="str">
        <f>VLOOKUP($B61,base_data!$1:$1048576,4,0)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1" s="9" t="str">
        <f>VLOOKUP($B61,base_data!$1:$1048576,5,0)</f>
        <v>모승민, 조병규</v>
      </c>
      <c r="G61" s="9" t="str">
        <f>VLOOKUP($B61,base_data!$1:$1048576,6,0)</f>
        <v>02)6959-1076</v>
      </c>
      <c r="H61" s="9" t="str">
        <f>VLOOKUP($B61,base_data!$1:$1048576,7,0)</f>
        <v>todot@todot.kr</v>
      </c>
      <c r="I61" s="9" t="str">
        <f>VLOOKUP($B61,base_data!$1:$1048576,8,0)</f>
        <v>경기도 양평군 양서면 북한강로25-1</v>
      </c>
      <c r="J61" s="3" t="s">
        <v>263</v>
      </c>
      <c r="K61" s="3" t="s">
        <v>292</v>
      </c>
      <c r="L61" s="4" t="s">
        <v>293</v>
      </c>
      <c r="M61" s="4" t="s">
        <v>294</v>
      </c>
      <c r="N61" s="3" t="s">
        <v>295</v>
      </c>
      <c r="O61" s="3" t="s">
        <v>216</v>
      </c>
    </row>
    <row r="62" spans="1:15" s="5" customFormat="1" ht="20" customHeight="1">
      <c r="A62" s="3" t="str">
        <f t="shared" si="0"/>
        <v>t_00001_pj_00027</v>
      </c>
      <c r="B62" s="3" t="s">
        <v>25</v>
      </c>
      <c r="C62" s="3" t="str">
        <f>VLOOKUP(B62,base_data!$1:$1048576,2,0)</f>
        <v>투닷 건축사사무소</v>
      </c>
      <c r="D62" s="3" t="str">
        <f>VLOOKUP($B62,base_data!$1:$1048576,3,0)</f>
        <v>https://todot.kr/</v>
      </c>
      <c r="E62" s="3" t="str">
        <f>VLOOKUP($B62,base_data!$1:$1048576,4,0)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2" s="9" t="str">
        <f>VLOOKUP($B62,base_data!$1:$1048576,5,0)</f>
        <v>모승민, 조병규</v>
      </c>
      <c r="G62" s="9" t="str">
        <f>VLOOKUP($B62,base_data!$1:$1048576,6,0)</f>
        <v>02)6959-1076</v>
      </c>
      <c r="H62" s="9" t="str">
        <f>VLOOKUP($B62,base_data!$1:$1048576,7,0)</f>
        <v>todot@todot.kr</v>
      </c>
      <c r="I62" s="9" t="str">
        <f>VLOOKUP($B62,base_data!$1:$1048576,8,0)</f>
        <v>경기도 양평군 양서면 북한강로25-1</v>
      </c>
      <c r="J62" s="3" t="s">
        <v>264</v>
      </c>
      <c r="K62" s="3" t="s">
        <v>296</v>
      </c>
      <c r="L62" s="4" t="s">
        <v>297</v>
      </c>
      <c r="M62" s="4" t="s">
        <v>298</v>
      </c>
      <c r="N62" s="3" t="s">
        <v>299</v>
      </c>
      <c r="O62" s="3" t="s">
        <v>124</v>
      </c>
    </row>
    <row r="63" spans="1:15" s="5" customFormat="1" ht="20" customHeight="1">
      <c r="A63" s="3" t="str">
        <f t="shared" si="0"/>
        <v>t_00001_pj_00028</v>
      </c>
      <c r="B63" s="3" t="s">
        <v>25</v>
      </c>
      <c r="C63" s="3" t="str">
        <f>VLOOKUP(B63,base_data!$1:$1048576,2,0)</f>
        <v>투닷 건축사사무소</v>
      </c>
      <c r="D63" s="3" t="str">
        <f>VLOOKUP($B63,base_data!$1:$1048576,3,0)</f>
        <v>https://todot.kr/</v>
      </c>
      <c r="E63" s="3" t="str">
        <f>VLOOKUP($B63,base_data!$1:$1048576,4,0)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3" s="9" t="str">
        <f>VLOOKUP($B63,base_data!$1:$1048576,5,0)</f>
        <v>모승민, 조병규</v>
      </c>
      <c r="G63" s="9" t="str">
        <f>VLOOKUP($B63,base_data!$1:$1048576,6,0)</f>
        <v>02)6959-1076</v>
      </c>
      <c r="H63" s="9" t="str">
        <f>VLOOKUP($B63,base_data!$1:$1048576,7,0)</f>
        <v>todot@todot.kr</v>
      </c>
      <c r="I63" s="9" t="str">
        <f>VLOOKUP($B63,base_data!$1:$1048576,8,0)</f>
        <v>경기도 양평군 양서면 북한강로25-1</v>
      </c>
      <c r="J63" s="3" t="s">
        <v>265</v>
      </c>
      <c r="K63" s="3" t="s">
        <v>300</v>
      </c>
      <c r="L63" s="4" t="s">
        <v>301</v>
      </c>
      <c r="M63" s="4" t="s">
        <v>302</v>
      </c>
      <c r="N63" s="3" t="s">
        <v>303</v>
      </c>
      <c r="O63" s="3" t="s">
        <v>124</v>
      </c>
    </row>
    <row r="64" spans="1:15" s="8" customFormat="1" ht="20" customHeight="1">
      <c r="A64" s="6" t="str">
        <f t="shared" si="0"/>
        <v>i_00001_pj_00001</v>
      </c>
      <c r="B64" s="6" t="s">
        <v>117</v>
      </c>
      <c r="C64" s="6" t="str">
        <f>VLOOKUP(B64,base_data!$1:$1048576,2,0)</f>
        <v>인우 건축사사무소</v>
      </c>
      <c r="D64" s="6" t="str">
        <f>VLOOKUP($B64,base_data!$1:$1048576,3,0)</f>
        <v>http://inuarchi.com/</v>
      </c>
      <c r="E64" s="6" t="str">
        <f>VLOOKUP($B64,base_data!$1:$1048576,4,0)</f>
        <v>http://inuarchi.com/wp-content/uploads/2020/10/%EB%A1%9C%EA%B3%A0-e1603675402751.png</v>
      </c>
      <c r="F64" s="12" t="str">
        <f>VLOOKUP($B64,base_data!$1:$1048576,5,0)</f>
        <v>김대영</v>
      </c>
      <c r="G64" s="12" t="str">
        <f>VLOOKUP($B64,base_data!$1:$1048576,6,0)</f>
        <v>062)945-5442</v>
      </c>
      <c r="H64" s="12" t="str">
        <f>VLOOKUP($B64,base_data!$1:$1048576,7,0)</f>
        <v>inu-archi@hanmail.net</v>
      </c>
      <c r="I64" s="12" t="str">
        <f>VLOOKUP($B64,base_data!$1:$1048576,8,0)</f>
        <v>광주광역시 광산구 장신로 136, 4층</v>
      </c>
      <c r="J64" s="6" t="s">
        <v>118</v>
      </c>
      <c r="K64" s="6" t="s">
        <v>137</v>
      </c>
      <c r="L64" s="7" t="s">
        <v>135</v>
      </c>
      <c r="M64" s="7" t="s">
        <v>136</v>
      </c>
      <c r="N64" s="6" t="s">
        <v>148</v>
      </c>
      <c r="O64" s="6" t="s">
        <v>138</v>
      </c>
    </row>
    <row r="65" spans="1:15" s="8" customFormat="1" ht="20" customHeight="1">
      <c r="A65" s="6" t="str">
        <f t="shared" si="0"/>
        <v>i_00001_pj_00002</v>
      </c>
      <c r="B65" s="6" t="s">
        <v>117</v>
      </c>
      <c r="C65" s="6" t="str">
        <f>VLOOKUP(B65,base_data!$1:$1048576,2,0)</f>
        <v>인우 건축사사무소</v>
      </c>
      <c r="D65" s="6" t="str">
        <f>VLOOKUP($B65,base_data!$1:$1048576,3,0)</f>
        <v>http://inuarchi.com/</v>
      </c>
      <c r="E65" s="6" t="str">
        <f>VLOOKUP($B65,base_data!$1:$1048576,4,0)</f>
        <v>http://inuarchi.com/wp-content/uploads/2020/10/%EB%A1%9C%EA%B3%A0-e1603675402751.png</v>
      </c>
      <c r="F65" s="12" t="str">
        <f>VLOOKUP($B65,base_data!$1:$1048576,5,0)</f>
        <v>김대영</v>
      </c>
      <c r="G65" s="12" t="str">
        <f>VLOOKUP($B65,base_data!$1:$1048576,6,0)</f>
        <v>062)945-5442</v>
      </c>
      <c r="H65" s="12" t="str">
        <f>VLOOKUP($B65,base_data!$1:$1048576,7,0)</f>
        <v>inu-archi@hanmail.net</v>
      </c>
      <c r="I65" s="12" t="str">
        <f>VLOOKUP($B65,base_data!$1:$1048576,8,0)</f>
        <v>광주광역시 광산구 장신로 136, 4층</v>
      </c>
      <c r="J65" s="6" t="s">
        <v>77</v>
      </c>
      <c r="K65" s="6" t="s">
        <v>140</v>
      </c>
      <c r="L65" s="7" t="s">
        <v>139</v>
      </c>
      <c r="M65" s="7" t="s">
        <v>145</v>
      </c>
      <c r="N65" s="6" t="s">
        <v>146</v>
      </c>
      <c r="O65" s="6" t="s">
        <v>141</v>
      </c>
    </row>
    <row r="66" spans="1:15" s="8" customFormat="1" ht="20" customHeight="1">
      <c r="A66" s="6" t="str">
        <f t="shared" si="0"/>
        <v>i_00001_pj_00003</v>
      </c>
      <c r="B66" s="6" t="s">
        <v>28</v>
      </c>
      <c r="C66" s="6" t="str">
        <f>VLOOKUP(B66,base_data!$1:$1048576,2,0)</f>
        <v>인우 건축사사무소</v>
      </c>
      <c r="D66" s="6" t="str">
        <f>VLOOKUP($B66,base_data!$1:$1048576,3,0)</f>
        <v>http://inuarchi.com/</v>
      </c>
      <c r="E66" s="6" t="str">
        <f>VLOOKUP($B66,base_data!$1:$1048576,4,0)</f>
        <v>http://inuarchi.com/wp-content/uploads/2020/10/%EB%A1%9C%EA%B3%A0-e1603675402751.png</v>
      </c>
      <c r="F66" s="12" t="str">
        <f>VLOOKUP($B66,base_data!$1:$1048576,5,0)</f>
        <v>김대영</v>
      </c>
      <c r="G66" s="12" t="str">
        <f>VLOOKUP($B66,base_data!$1:$1048576,6,0)</f>
        <v>062)945-5442</v>
      </c>
      <c r="H66" s="12" t="str">
        <f>VLOOKUP($B66,base_data!$1:$1048576,7,0)</f>
        <v>inu-archi@hanmail.net</v>
      </c>
      <c r="I66" s="12" t="str">
        <f>VLOOKUP($B66,base_data!$1:$1048576,8,0)</f>
        <v>광주광역시 광산구 장신로 136, 4층</v>
      </c>
      <c r="J66" s="6" t="s">
        <v>78</v>
      </c>
      <c r="K66" s="6" t="s">
        <v>143</v>
      </c>
      <c r="L66" s="7" t="s">
        <v>142</v>
      </c>
      <c r="M66" s="7" t="s">
        <v>144</v>
      </c>
      <c r="N66" s="6" t="s">
        <v>147</v>
      </c>
      <c r="O66" s="6" t="s">
        <v>138</v>
      </c>
    </row>
    <row r="67" spans="1:15" s="8" customFormat="1" ht="20" customHeight="1">
      <c r="A67" s="6" t="str">
        <f t="shared" si="0"/>
        <v>i_00001_pj_00004</v>
      </c>
      <c r="B67" s="6" t="s">
        <v>28</v>
      </c>
      <c r="C67" s="6" t="str">
        <f>VLOOKUP(B67,base_data!$1:$1048576,2,0)</f>
        <v>인우 건축사사무소</v>
      </c>
      <c r="D67" s="6" t="str">
        <f>VLOOKUP($B67,base_data!$1:$1048576,3,0)</f>
        <v>http://inuarchi.com/</v>
      </c>
      <c r="E67" s="6" t="str">
        <f>VLOOKUP($B67,base_data!$1:$1048576,4,0)</f>
        <v>http://inuarchi.com/wp-content/uploads/2020/10/%EB%A1%9C%EA%B3%A0-e1603675402751.png</v>
      </c>
      <c r="F67" s="12" t="str">
        <f>VLOOKUP($B67,base_data!$1:$1048576,5,0)</f>
        <v>김대영</v>
      </c>
      <c r="G67" s="12" t="str">
        <f>VLOOKUP($B67,base_data!$1:$1048576,6,0)</f>
        <v>062)945-5442</v>
      </c>
      <c r="H67" s="12" t="str">
        <f>VLOOKUP($B67,base_data!$1:$1048576,7,0)</f>
        <v>inu-archi@hanmail.net</v>
      </c>
      <c r="I67" s="12" t="str">
        <f>VLOOKUP($B67,base_data!$1:$1048576,8,0)</f>
        <v>광주광역시 광산구 장신로 136, 4층</v>
      </c>
      <c r="J67" s="6" t="s">
        <v>79</v>
      </c>
      <c r="K67" s="6" t="s">
        <v>151</v>
      </c>
      <c r="L67" s="7" t="s">
        <v>149</v>
      </c>
      <c r="M67" s="7" t="s">
        <v>150</v>
      </c>
      <c r="N67" s="6" t="s">
        <v>147</v>
      </c>
      <c r="O67" s="6" t="s">
        <v>138</v>
      </c>
    </row>
    <row r="68" spans="1:15" s="8" customFormat="1" ht="20" customHeight="1">
      <c r="A68" s="6" t="str">
        <f t="shared" si="0"/>
        <v>i_00001_pj_00005</v>
      </c>
      <c r="B68" s="6" t="s">
        <v>28</v>
      </c>
      <c r="C68" s="6" t="str">
        <f>VLOOKUP(B68,base_data!$1:$1048576,2,0)</f>
        <v>인우 건축사사무소</v>
      </c>
      <c r="D68" s="6" t="str">
        <f>VLOOKUP($B68,base_data!$1:$1048576,3,0)</f>
        <v>http://inuarchi.com/</v>
      </c>
      <c r="E68" s="6" t="str">
        <f>VLOOKUP($B68,base_data!$1:$1048576,4,0)</f>
        <v>http://inuarchi.com/wp-content/uploads/2020/10/%EB%A1%9C%EA%B3%A0-e1603675402751.png</v>
      </c>
      <c r="F68" s="12" t="str">
        <f>VLOOKUP($B68,base_data!$1:$1048576,5,0)</f>
        <v>김대영</v>
      </c>
      <c r="G68" s="12" t="str">
        <f>VLOOKUP($B68,base_data!$1:$1048576,6,0)</f>
        <v>062)945-5442</v>
      </c>
      <c r="H68" s="12" t="str">
        <f>VLOOKUP($B68,base_data!$1:$1048576,7,0)</f>
        <v>inu-archi@hanmail.net</v>
      </c>
      <c r="I68" s="12" t="str">
        <f>VLOOKUP($B68,base_data!$1:$1048576,8,0)</f>
        <v>광주광역시 광산구 장신로 136, 4층</v>
      </c>
      <c r="J68" s="6" t="s">
        <v>80</v>
      </c>
      <c r="K68" s="6" t="s">
        <v>154</v>
      </c>
      <c r="L68" s="7" t="s">
        <v>152</v>
      </c>
      <c r="M68" s="7" t="s">
        <v>153</v>
      </c>
      <c r="N68" s="6" t="s">
        <v>155</v>
      </c>
      <c r="O68" s="6" t="s">
        <v>138</v>
      </c>
    </row>
    <row r="69" spans="1:15" s="8" customFormat="1" ht="20" customHeight="1">
      <c r="A69" s="6" t="str">
        <f t="shared" si="0"/>
        <v>i_00001_pj_00006</v>
      </c>
      <c r="B69" s="6" t="s">
        <v>28</v>
      </c>
      <c r="C69" s="6" t="str">
        <f>VLOOKUP(B69,base_data!$1:$1048576,2,0)</f>
        <v>인우 건축사사무소</v>
      </c>
      <c r="D69" s="6" t="str">
        <f>VLOOKUP($B69,base_data!$1:$1048576,3,0)</f>
        <v>http://inuarchi.com/</v>
      </c>
      <c r="E69" s="6" t="str">
        <f>VLOOKUP($B69,base_data!$1:$1048576,4,0)</f>
        <v>http://inuarchi.com/wp-content/uploads/2020/10/%EB%A1%9C%EA%B3%A0-e1603675402751.png</v>
      </c>
      <c r="F69" s="12" t="str">
        <f>VLOOKUP($B69,base_data!$1:$1048576,5,0)</f>
        <v>김대영</v>
      </c>
      <c r="G69" s="12" t="str">
        <f>VLOOKUP($B69,base_data!$1:$1048576,6,0)</f>
        <v>062)945-5442</v>
      </c>
      <c r="H69" s="12" t="str">
        <f>VLOOKUP($B69,base_data!$1:$1048576,7,0)</f>
        <v>inu-archi@hanmail.net</v>
      </c>
      <c r="I69" s="12" t="str">
        <f>VLOOKUP($B69,base_data!$1:$1048576,8,0)</f>
        <v>광주광역시 광산구 장신로 136, 4층</v>
      </c>
      <c r="J69" s="6" t="s">
        <v>81</v>
      </c>
      <c r="K69" s="6" t="s">
        <v>157</v>
      </c>
      <c r="L69" s="7" t="s">
        <v>156</v>
      </c>
      <c r="M69" s="7" t="s">
        <v>158</v>
      </c>
      <c r="N69" s="6" t="s">
        <v>147</v>
      </c>
      <c r="O69" s="6" t="s">
        <v>138</v>
      </c>
    </row>
    <row r="70" spans="1:15" s="8" customFormat="1" ht="20" customHeight="1">
      <c r="A70" s="6" t="str">
        <f t="shared" si="0"/>
        <v>i_00001_pj_00007</v>
      </c>
      <c r="B70" s="6" t="s">
        <v>28</v>
      </c>
      <c r="C70" s="6" t="str">
        <f>VLOOKUP(B70,base_data!$1:$1048576,2,0)</f>
        <v>인우 건축사사무소</v>
      </c>
      <c r="D70" s="6" t="str">
        <f>VLOOKUP($B70,base_data!$1:$1048576,3,0)</f>
        <v>http://inuarchi.com/</v>
      </c>
      <c r="E70" s="6" t="str">
        <f>VLOOKUP($B70,base_data!$1:$1048576,4,0)</f>
        <v>http://inuarchi.com/wp-content/uploads/2020/10/%EB%A1%9C%EA%B3%A0-e1603675402751.png</v>
      </c>
      <c r="F70" s="12" t="str">
        <f>VLOOKUP($B70,base_data!$1:$1048576,5,0)</f>
        <v>김대영</v>
      </c>
      <c r="G70" s="12" t="str">
        <f>VLOOKUP($B70,base_data!$1:$1048576,6,0)</f>
        <v>062)945-5442</v>
      </c>
      <c r="H70" s="12" t="str">
        <f>VLOOKUP($B70,base_data!$1:$1048576,7,0)</f>
        <v>inu-archi@hanmail.net</v>
      </c>
      <c r="I70" s="12" t="str">
        <f>VLOOKUP($B70,base_data!$1:$1048576,8,0)</f>
        <v>광주광역시 광산구 장신로 136, 4층</v>
      </c>
      <c r="J70" s="6" t="s">
        <v>82</v>
      </c>
      <c r="K70" s="6" t="s">
        <v>161</v>
      </c>
      <c r="L70" s="7" t="s">
        <v>159</v>
      </c>
      <c r="M70" s="7" t="s">
        <v>160</v>
      </c>
      <c r="N70" s="6" t="s">
        <v>162</v>
      </c>
      <c r="O70" s="6" t="s">
        <v>163</v>
      </c>
    </row>
    <row r="71" spans="1:15" s="8" customFormat="1" ht="20" customHeight="1">
      <c r="A71" s="6" t="str">
        <f t="shared" si="0"/>
        <v>i_00001_pj_00008</v>
      </c>
      <c r="B71" s="6" t="s">
        <v>28</v>
      </c>
      <c r="C71" s="6" t="str">
        <f>VLOOKUP(B71,base_data!$1:$1048576,2,0)</f>
        <v>인우 건축사사무소</v>
      </c>
      <c r="D71" s="6" t="str">
        <f>VLOOKUP($B71,base_data!$1:$1048576,3,0)</f>
        <v>http://inuarchi.com/</v>
      </c>
      <c r="E71" s="6" t="str">
        <f>VLOOKUP($B71,base_data!$1:$1048576,4,0)</f>
        <v>http://inuarchi.com/wp-content/uploads/2020/10/%EB%A1%9C%EA%B3%A0-e1603675402751.png</v>
      </c>
      <c r="F71" s="12" t="str">
        <f>VLOOKUP($B71,base_data!$1:$1048576,5,0)</f>
        <v>김대영</v>
      </c>
      <c r="G71" s="12" t="str">
        <f>VLOOKUP($B71,base_data!$1:$1048576,6,0)</f>
        <v>062)945-5442</v>
      </c>
      <c r="H71" s="12" t="str">
        <f>VLOOKUP($B71,base_data!$1:$1048576,7,0)</f>
        <v>inu-archi@hanmail.net</v>
      </c>
      <c r="I71" s="12" t="str">
        <f>VLOOKUP($B71,base_data!$1:$1048576,8,0)</f>
        <v>광주광역시 광산구 장신로 136, 4층</v>
      </c>
      <c r="J71" s="6" t="s">
        <v>83</v>
      </c>
      <c r="K71" s="6" t="s">
        <v>165</v>
      </c>
      <c r="L71" s="7" t="s">
        <v>164</v>
      </c>
      <c r="M71" s="7" t="s">
        <v>167</v>
      </c>
      <c r="N71" s="6" t="s">
        <v>166</v>
      </c>
      <c r="O71" s="6" t="s">
        <v>138</v>
      </c>
    </row>
    <row r="72" spans="1:15" s="8" customFormat="1" ht="20" customHeight="1">
      <c r="A72" s="6" t="str">
        <f t="shared" si="0"/>
        <v>i_00001_pj_00009</v>
      </c>
      <c r="B72" s="6" t="s">
        <v>28</v>
      </c>
      <c r="C72" s="6" t="str">
        <f>VLOOKUP(B72,base_data!$1:$1048576,2,0)</f>
        <v>인우 건축사사무소</v>
      </c>
      <c r="D72" s="6" t="str">
        <f>VLOOKUP($B72,base_data!$1:$1048576,3,0)</f>
        <v>http://inuarchi.com/</v>
      </c>
      <c r="E72" s="6" t="str">
        <f>VLOOKUP($B72,base_data!$1:$1048576,4,0)</f>
        <v>http://inuarchi.com/wp-content/uploads/2020/10/%EB%A1%9C%EA%B3%A0-e1603675402751.png</v>
      </c>
      <c r="F72" s="12" t="str">
        <f>VLOOKUP($B72,base_data!$1:$1048576,5,0)</f>
        <v>김대영</v>
      </c>
      <c r="G72" s="12" t="str">
        <f>VLOOKUP($B72,base_data!$1:$1048576,6,0)</f>
        <v>062)945-5442</v>
      </c>
      <c r="H72" s="12" t="str">
        <f>VLOOKUP($B72,base_data!$1:$1048576,7,0)</f>
        <v>inu-archi@hanmail.net</v>
      </c>
      <c r="I72" s="12" t="str">
        <f>VLOOKUP($B72,base_data!$1:$1048576,8,0)</f>
        <v>광주광역시 광산구 장신로 136, 4층</v>
      </c>
      <c r="J72" s="6" t="s">
        <v>84</v>
      </c>
      <c r="K72" s="6" t="s">
        <v>169</v>
      </c>
      <c r="L72" s="7" t="s">
        <v>168</v>
      </c>
      <c r="M72" s="7" t="s">
        <v>170</v>
      </c>
      <c r="N72" s="6" t="s">
        <v>171</v>
      </c>
      <c r="O72" s="6" t="s">
        <v>172</v>
      </c>
    </row>
    <row r="73" spans="1:15" s="8" customFormat="1" ht="20" customHeight="1">
      <c r="A73" s="6" t="str">
        <f t="shared" si="0"/>
        <v>i_00001_pj_00010</v>
      </c>
      <c r="B73" s="6" t="s">
        <v>28</v>
      </c>
      <c r="C73" s="6" t="str">
        <f>VLOOKUP(B73,base_data!$1:$1048576,2,0)</f>
        <v>인우 건축사사무소</v>
      </c>
      <c r="D73" s="6" t="str">
        <f>VLOOKUP($B73,base_data!$1:$1048576,3,0)</f>
        <v>http://inuarchi.com/</v>
      </c>
      <c r="E73" s="6" t="str">
        <f>VLOOKUP($B73,base_data!$1:$1048576,4,0)</f>
        <v>http://inuarchi.com/wp-content/uploads/2020/10/%EB%A1%9C%EA%B3%A0-e1603675402751.png</v>
      </c>
      <c r="F73" s="12" t="str">
        <f>VLOOKUP($B73,base_data!$1:$1048576,5,0)</f>
        <v>김대영</v>
      </c>
      <c r="G73" s="12" t="str">
        <f>VLOOKUP($B73,base_data!$1:$1048576,6,0)</f>
        <v>062)945-5442</v>
      </c>
      <c r="H73" s="12" t="str">
        <f>VLOOKUP($B73,base_data!$1:$1048576,7,0)</f>
        <v>inu-archi@hanmail.net</v>
      </c>
      <c r="I73" s="12" t="str">
        <f>VLOOKUP($B73,base_data!$1:$1048576,8,0)</f>
        <v>광주광역시 광산구 장신로 136, 4층</v>
      </c>
      <c r="J73" s="6" t="s">
        <v>133</v>
      </c>
      <c r="K73" s="6" t="s">
        <v>174</v>
      </c>
      <c r="L73" s="7" t="s">
        <v>173</v>
      </c>
      <c r="M73" s="7" t="s">
        <v>175</v>
      </c>
      <c r="N73" s="6" t="s">
        <v>146</v>
      </c>
      <c r="O73" s="6" t="s">
        <v>138</v>
      </c>
    </row>
    <row r="74" spans="1:15" s="8" customFormat="1" ht="20" customHeight="1">
      <c r="A74" s="6" t="str">
        <f t="shared" si="0"/>
        <v>i_00001_pj_00011</v>
      </c>
      <c r="B74" s="6" t="s">
        <v>28</v>
      </c>
      <c r="C74" s="6" t="str">
        <f>VLOOKUP(B74,base_data!$1:$1048576,2,0)</f>
        <v>인우 건축사사무소</v>
      </c>
      <c r="D74" s="6" t="str">
        <f>VLOOKUP($B74,base_data!$1:$1048576,3,0)</f>
        <v>http://inuarchi.com/</v>
      </c>
      <c r="E74" s="6" t="str">
        <f>VLOOKUP($B74,base_data!$1:$1048576,4,0)</f>
        <v>http://inuarchi.com/wp-content/uploads/2020/10/%EB%A1%9C%EA%B3%A0-e1603675402751.png</v>
      </c>
      <c r="F74" s="12" t="str">
        <f>VLOOKUP($B74,base_data!$1:$1048576,5,0)</f>
        <v>김대영</v>
      </c>
      <c r="G74" s="12" t="str">
        <f>VLOOKUP($B74,base_data!$1:$1048576,6,0)</f>
        <v>062)945-5442</v>
      </c>
      <c r="H74" s="12" t="str">
        <f>VLOOKUP($B74,base_data!$1:$1048576,7,0)</f>
        <v>inu-archi@hanmail.net</v>
      </c>
      <c r="I74" s="12" t="str">
        <f>VLOOKUP($B74,base_data!$1:$1048576,8,0)</f>
        <v>광주광역시 광산구 장신로 136, 4층</v>
      </c>
      <c r="J74" s="6" t="s">
        <v>134</v>
      </c>
      <c r="K74" s="6" t="s">
        <v>157</v>
      </c>
      <c r="L74" s="7" t="s">
        <v>176</v>
      </c>
      <c r="M74" s="7" t="s">
        <v>177</v>
      </c>
      <c r="N74" s="6" t="s">
        <v>147</v>
      </c>
      <c r="O74" s="6" t="s">
        <v>138</v>
      </c>
    </row>
    <row r="75" spans="1:15" s="8" customFormat="1" ht="20" customHeight="1">
      <c r="A75" s="6" t="str">
        <f t="shared" si="0"/>
        <v>i_00001_pj_00012</v>
      </c>
      <c r="B75" s="6" t="s">
        <v>28</v>
      </c>
      <c r="C75" s="6" t="str">
        <f>VLOOKUP(B75,base_data!$1:$1048576,2,0)</f>
        <v>인우 건축사사무소</v>
      </c>
      <c r="D75" s="6" t="str">
        <f>VLOOKUP($B75,base_data!$1:$1048576,3,0)</f>
        <v>http://inuarchi.com/</v>
      </c>
      <c r="E75" s="6" t="str">
        <f>VLOOKUP($B75,base_data!$1:$1048576,4,0)</f>
        <v>http://inuarchi.com/wp-content/uploads/2020/10/%EB%A1%9C%EA%B3%A0-e1603675402751.png</v>
      </c>
      <c r="F75" s="12" t="str">
        <f>VLOOKUP($B75,base_data!$1:$1048576,5,0)</f>
        <v>김대영</v>
      </c>
      <c r="G75" s="12" t="str">
        <f>VLOOKUP($B75,base_data!$1:$1048576,6,0)</f>
        <v>062)945-5442</v>
      </c>
      <c r="H75" s="12" t="str">
        <f>VLOOKUP($B75,base_data!$1:$1048576,7,0)</f>
        <v>inu-archi@hanmail.net</v>
      </c>
      <c r="I75" s="12" t="str">
        <f>VLOOKUP($B75,base_data!$1:$1048576,8,0)</f>
        <v>광주광역시 광산구 장신로 136, 4층</v>
      </c>
      <c r="J75" s="6" t="s">
        <v>178</v>
      </c>
      <c r="K75" s="6" t="s">
        <v>189</v>
      </c>
      <c r="L75" s="7" t="s">
        <v>188</v>
      </c>
      <c r="M75" s="7" t="s">
        <v>190</v>
      </c>
      <c r="N75" s="6" t="s">
        <v>191</v>
      </c>
      <c r="O75" s="6" t="s">
        <v>163</v>
      </c>
    </row>
    <row r="76" spans="1:15" s="8" customFormat="1" ht="20" customHeight="1">
      <c r="A76" s="6" t="str">
        <f t="shared" si="0"/>
        <v>i_00001_pj_00013</v>
      </c>
      <c r="B76" s="6" t="s">
        <v>28</v>
      </c>
      <c r="C76" s="6" t="str">
        <f>VLOOKUP(B76,base_data!$1:$1048576,2,0)</f>
        <v>인우 건축사사무소</v>
      </c>
      <c r="D76" s="6" t="str">
        <f>VLOOKUP($B76,base_data!$1:$1048576,3,0)</f>
        <v>http://inuarchi.com/</v>
      </c>
      <c r="E76" s="6" t="str">
        <f>VLOOKUP($B76,base_data!$1:$1048576,4,0)</f>
        <v>http://inuarchi.com/wp-content/uploads/2020/10/%EB%A1%9C%EA%B3%A0-e1603675402751.png</v>
      </c>
      <c r="F76" s="12" t="str">
        <f>VLOOKUP($B76,base_data!$1:$1048576,5,0)</f>
        <v>김대영</v>
      </c>
      <c r="G76" s="12" t="str">
        <f>VLOOKUP($B76,base_data!$1:$1048576,6,0)</f>
        <v>062)945-5442</v>
      </c>
      <c r="H76" s="12" t="str">
        <f>VLOOKUP($B76,base_data!$1:$1048576,7,0)</f>
        <v>inu-archi@hanmail.net</v>
      </c>
      <c r="I76" s="12" t="str">
        <f>VLOOKUP($B76,base_data!$1:$1048576,8,0)</f>
        <v>광주광역시 광산구 장신로 136, 4층</v>
      </c>
      <c r="J76" s="6" t="s">
        <v>179</v>
      </c>
      <c r="K76" s="6" t="s">
        <v>194</v>
      </c>
      <c r="L76" s="7" t="s">
        <v>192</v>
      </c>
      <c r="M76" s="7" t="s">
        <v>193</v>
      </c>
      <c r="N76" s="6" t="s">
        <v>195</v>
      </c>
      <c r="O76" s="6" t="s">
        <v>172</v>
      </c>
    </row>
    <row r="77" spans="1:15" s="8" customFormat="1" ht="20" customHeight="1">
      <c r="A77" s="6" t="str">
        <f t="shared" si="0"/>
        <v>i_00001_pj_00014</v>
      </c>
      <c r="B77" s="6" t="s">
        <v>28</v>
      </c>
      <c r="C77" s="6" t="str">
        <f>VLOOKUP(B77,base_data!$1:$1048576,2,0)</f>
        <v>인우 건축사사무소</v>
      </c>
      <c r="D77" s="6" t="str">
        <f>VLOOKUP($B77,base_data!$1:$1048576,3,0)</f>
        <v>http://inuarchi.com/</v>
      </c>
      <c r="E77" s="6" t="str">
        <f>VLOOKUP($B77,base_data!$1:$1048576,4,0)</f>
        <v>http://inuarchi.com/wp-content/uploads/2020/10/%EB%A1%9C%EA%B3%A0-e1603675402751.png</v>
      </c>
      <c r="F77" s="12" t="str">
        <f>VLOOKUP($B77,base_data!$1:$1048576,5,0)</f>
        <v>김대영</v>
      </c>
      <c r="G77" s="12" t="str">
        <f>VLOOKUP($B77,base_data!$1:$1048576,6,0)</f>
        <v>062)945-5442</v>
      </c>
      <c r="H77" s="12" t="str">
        <f>VLOOKUP($B77,base_data!$1:$1048576,7,0)</f>
        <v>inu-archi@hanmail.net</v>
      </c>
      <c r="I77" s="12" t="str">
        <f>VLOOKUP($B77,base_data!$1:$1048576,8,0)</f>
        <v>광주광역시 광산구 장신로 136, 4층</v>
      </c>
      <c r="J77" s="6" t="s">
        <v>180</v>
      </c>
      <c r="K77" s="6" t="s">
        <v>198</v>
      </c>
      <c r="L77" s="7" t="s">
        <v>196</v>
      </c>
      <c r="M77" s="7" t="s">
        <v>197</v>
      </c>
      <c r="N77" s="6" t="s">
        <v>147</v>
      </c>
      <c r="O77" s="6" t="s">
        <v>138</v>
      </c>
    </row>
    <row r="78" spans="1:15" s="8" customFormat="1" ht="20" customHeight="1">
      <c r="A78" s="6" t="str">
        <f t="shared" si="0"/>
        <v>i_00001_pj_00015</v>
      </c>
      <c r="B78" s="6" t="s">
        <v>28</v>
      </c>
      <c r="C78" s="6" t="str">
        <f>VLOOKUP(B78,base_data!$1:$1048576,2,0)</f>
        <v>인우 건축사사무소</v>
      </c>
      <c r="D78" s="6" t="str">
        <f>VLOOKUP($B78,base_data!$1:$1048576,3,0)</f>
        <v>http://inuarchi.com/</v>
      </c>
      <c r="E78" s="6" t="str">
        <f>VLOOKUP($B78,base_data!$1:$1048576,4,0)</f>
        <v>http://inuarchi.com/wp-content/uploads/2020/10/%EB%A1%9C%EA%B3%A0-e1603675402751.png</v>
      </c>
      <c r="F78" s="12" t="str">
        <f>VLOOKUP($B78,base_data!$1:$1048576,5,0)</f>
        <v>김대영</v>
      </c>
      <c r="G78" s="12" t="str">
        <f>VLOOKUP($B78,base_data!$1:$1048576,6,0)</f>
        <v>062)945-5442</v>
      </c>
      <c r="H78" s="12" t="str">
        <f>VLOOKUP($B78,base_data!$1:$1048576,7,0)</f>
        <v>inu-archi@hanmail.net</v>
      </c>
      <c r="I78" s="12" t="str">
        <f>VLOOKUP($B78,base_data!$1:$1048576,8,0)</f>
        <v>광주광역시 광산구 장신로 136, 4층</v>
      </c>
      <c r="J78" s="6" t="s">
        <v>181</v>
      </c>
      <c r="K78" s="6" t="s">
        <v>200</v>
      </c>
      <c r="L78" s="7" t="s">
        <v>199</v>
      </c>
      <c r="M78" s="7" t="s">
        <v>201</v>
      </c>
      <c r="N78" s="6" t="s">
        <v>202</v>
      </c>
      <c r="O78" s="6" t="s">
        <v>138</v>
      </c>
    </row>
    <row r="79" spans="1:15" s="8" customFormat="1" ht="20" customHeight="1">
      <c r="A79" s="6" t="str">
        <f t="shared" si="0"/>
        <v>i_00001_pj_00016</v>
      </c>
      <c r="B79" s="6" t="s">
        <v>28</v>
      </c>
      <c r="C79" s="6" t="str">
        <f>VLOOKUP(B79,base_data!$1:$1048576,2,0)</f>
        <v>인우 건축사사무소</v>
      </c>
      <c r="D79" s="6" t="str">
        <f>VLOOKUP($B79,base_data!$1:$1048576,3,0)</f>
        <v>http://inuarchi.com/</v>
      </c>
      <c r="E79" s="6" t="str">
        <f>VLOOKUP($B79,base_data!$1:$1048576,4,0)</f>
        <v>http://inuarchi.com/wp-content/uploads/2020/10/%EB%A1%9C%EA%B3%A0-e1603675402751.png</v>
      </c>
      <c r="F79" s="12" t="str">
        <f>VLOOKUP($B79,base_data!$1:$1048576,5,0)</f>
        <v>김대영</v>
      </c>
      <c r="G79" s="12" t="str">
        <f>VLOOKUP($B79,base_data!$1:$1048576,6,0)</f>
        <v>062)945-5442</v>
      </c>
      <c r="H79" s="12" t="str">
        <f>VLOOKUP($B79,base_data!$1:$1048576,7,0)</f>
        <v>inu-archi@hanmail.net</v>
      </c>
      <c r="I79" s="12" t="str">
        <f>VLOOKUP($B79,base_data!$1:$1048576,8,0)</f>
        <v>광주광역시 광산구 장신로 136, 4층</v>
      </c>
      <c r="J79" s="6" t="s">
        <v>182</v>
      </c>
      <c r="K79" s="6" t="s">
        <v>205</v>
      </c>
      <c r="L79" s="7" t="s">
        <v>203</v>
      </c>
      <c r="M79" s="7" t="s">
        <v>204</v>
      </c>
      <c r="N79" s="6" t="s">
        <v>146</v>
      </c>
      <c r="O79" s="6" t="s">
        <v>172</v>
      </c>
    </row>
    <row r="80" spans="1:15" s="8" customFormat="1" ht="20" customHeight="1">
      <c r="A80" s="6" t="str">
        <f t="shared" si="0"/>
        <v>i_00001_pj_00017</v>
      </c>
      <c r="B80" s="6" t="s">
        <v>28</v>
      </c>
      <c r="C80" s="6" t="str">
        <f>VLOOKUP(B80,base_data!$1:$1048576,2,0)</f>
        <v>인우 건축사사무소</v>
      </c>
      <c r="D80" s="6" t="str">
        <f>VLOOKUP($B80,base_data!$1:$1048576,3,0)</f>
        <v>http://inuarchi.com/</v>
      </c>
      <c r="E80" s="6" t="str">
        <f>VLOOKUP($B80,base_data!$1:$1048576,4,0)</f>
        <v>http://inuarchi.com/wp-content/uploads/2020/10/%EB%A1%9C%EA%B3%A0-e1603675402751.png</v>
      </c>
      <c r="F80" s="12" t="str">
        <f>VLOOKUP($B80,base_data!$1:$1048576,5,0)</f>
        <v>김대영</v>
      </c>
      <c r="G80" s="12" t="str">
        <f>VLOOKUP($B80,base_data!$1:$1048576,6,0)</f>
        <v>062)945-5442</v>
      </c>
      <c r="H80" s="12" t="str">
        <f>VLOOKUP($B80,base_data!$1:$1048576,7,0)</f>
        <v>inu-archi@hanmail.net</v>
      </c>
      <c r="I80" s="12" t="str">
        <f>VLOOKUP($B80,base_data!$1:$1048576,8,0)</f>
        <v>광주광역시 광산구 장신로 136, 4층</v>
      </c>
      <c r="J80" s="6" t="s">
        <v>183</v>
      </c>
      <c r="K80" s="6" t="s">
        <v>208</v>
      </c>
      <c r="L80" s="7" t="s">
        <v>206</v>
      </c>
      <c r="M80" s="7" t="s">
        <v>207</v>
      </c>
      <c r="N80" s="6" t="s">
        <v>147</v>
      </c>
      <c r="O80" s="6" t="s">
        <v>209</v>
      </c>
    </row>
    <row r="81" spans="1:15" s="8" customFormat="1" ht="20" customHeight="1">
      <c r="A81" s="6" t="str">
        <f t="shared" si="0"/>
        <v>i_00001_pj_00018</v>
      </c>
      <c r="B81" s="6" t="s">
        <v>28</v>
      </c>
      <c r="C81" s="6" t="str">
        <f>VLOOKUP(B81,base_data!$1:$1048576,2,0)</f>
        <v>인우 건축사사무소</v>
      </c>
      <c r="D81" s="6" t="str">
        <f>VLOOKUP($B81,base_data!$1:$1048576,3,0)</f>
        <v>http://inuarchi.com/</v>
      </c>
      <c r="E81" s="6" t="str">
        <f>VLOOKUP($B81,base_data!$1:$1048576,4,0)</f>
        <v>http://inuarchi.com/wp-content/uploads/2020/10/%EB%A1%9C%EA%B3%A0-e1603675402751.png</v>
      </c>
      <c r="F81" s="12" t="str">
        <f>VLOOKUP($B81,base_data!$1:$1048576,5,0)</f>
        <v>김대영</v>
      </c>
      <c r="G81" s="12" t="str">
        <f>VLOOKUP($B81,base_data!$1:$1048576,6,0)</f>
        <v>062)945-5442</v>
      </c>
      <c r="H81" s="12" t="str">
        <f>VLOOKUP($B81,base_data!$1:$1048576,7,0)</f>
        <v>inu-archi@hanmail.net</v>
      </c>
      <c r="I81" s="12" t="str">
        <f>VLOOKUP($B81,base_data!$1:$1048576,8,0)</f>
        <v>광주광역시 광산구 장신로 136, 4층</v>
      </c>
      <c r="J81" s="6" t="s">
        <v>184</v>
      </c>
      <c r="K81" s="6" t="s">
        <v>212</v>
      </c>
      <c r="L81" s="7" t="s">
        <v>210</v>
      </c>
      <c r="M81" s="7" t="s">
        <v>211</v>
      </c>
      <c r="N81" s="6" t="s">
        <v>147</v>
      </c>
      <c r="O81" s="6" t="s">
        <v>138</v>
      </c>
    </row>
  </sheetData>
  <phoneticPr fontId="1" type="noConversion"/>
  <hyperlinks>
    <hyperlink ref="L2" r:id="rId1" xr:uid="{CBAF0648-0EF5-EB4E-9075-B881C6FECFF5}"/>
    <hyperlink ref="M2" r:id="rId2" xr:uid="{30F88B2A-2CA8-F942-9F52-6D3673CD5EB0}"/>
    <hyperlink ref="L3" r:id="rId3" xr:uid="{6743B372-9DAF-4A71-A025-9B38D9B0CB34}"/>
    <hyperlink ref="M3" r:id="rId4" xr:uid="{483761A5-35BF-479D-AEC1-C438CB53FBCF}"/>
    <hyperlink ref="L4" r:id="rId5" xr:uid="{AAB7EC46-2F8E-47F5-8006-4BFA19BA1A8C}"/>
    <hyperlink ref="M4" r:id="rId6" xr:uid="{D596ED12-40B3-4380-B36D-B90B8CB83EC7}"/>
    <hyperlink ref="L5" r:id="rId7" xr:uid="{F898D75C-2FD5-4B7D-AF50-A814F64E73A7}"/>
    <hyperlink ref="M5" r:id="rId8" xr:uid="{7D514C51-8DD9-473A-9CB0-7EEAB0AA4CCC}"/>
    <hyperlink ref="L16" r:id="rId9" xr:uid="{B4F0E05B-057D-42AD-8C70-528A58F95231}"/>
    <hyperlink ref="M16" r:id="rId10" xr:uid="{2DF73A43-AF8C-44F3-83C4-9FB0FCBBA620}"/>
    <hyperlink ref="L17" r:id="rId11" xr:uid="{0BFDD7AE-F5FC-47BF-A9D8-EB13774F4918}"/>
    <hyperlink ref="M17" r:id="rId12" xr:uid="{B44B7A13-C045-40DA-8835-3E5EA020DD81}"/>
    <hyperlink ref="L18" r:id="rId13" xr:uid="{20E84C7C-C9A5-4542-B8A3-410F0F636624}"/>
    <hyperlink ref="M18" r:id="rId14" xr:uid="{F3254853-ACA2-4E31-AACE-573337BB7528}"/>
    <hyperlink ref="L19" r:id="rId15" xr:uid="{7EE196E9-3A5C-4FD7-9791-9BE98DA5AB67}"/>
    <hyperlink ref="M19" r:id="rId16" xr:uid="{E42ACF39-CBBC-4924-AB99-F74FF1DB8A07}"/>
    <hyperlink ref="L20" r:id="rId17" xr:uid="{0391BFF4-77DE-4CF2-8BAD-0CD73734B1C2}"/>
    <hyperlink ref="M20" r:id="rId18" xr:uid="{E8A3FCE4-3944-4278-8ADB-F54FDC6C8B98}"/>
    <hyperlink ref="L21" r:id="rId19" xr:uid="{F9EF60D4-B0C0-4440-B87D-02503ACA3A9E}"/>
    <hyperlink ref="M21" r:id="rId20" xr:uid="{4F76AF71-BFCB-4297-A8BF-ECDF91920BCE}"/>
    <hyperlink ref="L22" r:id="rId21" xr:uid="{0964988B-B8FB-46BA-85F1-9AD1C3757E5D}"/>
    <hyperlink ref="M22" r:id="rId22" xr:uid="{BF39ADF3-F78C-4A73-BFC0-B0DECDE4E8AC}"/>
    <hyperlink ref="L23" r:id="rId23" xr:uid="{6A0748BE-6E1B-4A5E-9858-86C883EA8194}"/>
    <hyperlink ref="M23" r:id="rId24" xr:uid="{511646EB-8007-4FC5-A816-5208D9B2EEDB}"/>
    <hyperlink ref="L24" r:id="rId25" xr:uid="{D70A759D-4D2E-4F61-905F-CAA00CA11EFF}"/>
    <hyperlink ref="M24" r:id="rId26" xr:uid="{90DE91EB-341D-4B3D-8BA7-B7D4A5FCDCCC}"/>
    <hyperlink ref="L36" r:id="rId27" xr:uid="{0148FBDD-DA7D-4D55-B172-35A3F02B819C}"/>
    <hyperlink ref="M36" r:id="rId28" xr:uid="{A788E142-804A-4B48-93A0-228F1162A8A4}"/>
    <hyperlink ref="L37" r:id="rId29" xr:uid="{342CC5C7-5BC7-4AEB-AF19-458B6EA17EAA}"/>
    <hyperlink ref="M37" r:id="rId30" xr:uid="{5473348C-51A5-4697-B49C-D6C03671BA54}"/>
    <hyperlink ref="L38" r:id="rId31" xr:uid="{7C6CD3E3-7780-4B2D-9B54-AC283498726D}"/>
    <hyperlink ref="M38" r:id="rId32" xr:uid="{5CE387F9-2203-4195-B0DA-8B47766F3B6E}"/>
    <hyperlink ref="L39" r:id="rId33" xr:uid="{F075B30F-F4EB-4E50-9273-782392F82538}"/>
    <hyperlink ref="M39" r:id="rId34" xr:uid="{DABA1322-39D2-4B72-A493-4EC4162E27FC}"/>
    <hyperlink ref="L40" r:id="rId35" xr:uid="{82BD31C7-09C4-4C65-A6D6-490FB7EA097D}"/>
    <hyperlink ref="M40" r:id="rId36" xr:uid="{DC288139-7D84-4D95-9F4B-005A8F4D4645}"/>
    <hyperlink ref="L41" r:id="rId37" xr:uid="{33ABFCC4-0500-4267-8606-243523D4247B}"/>
    <hyperlink ref="M41" r:id="rId38" xr:uid="{90AE3885-DA63-42A3-A20B-422142ACB737}"/>
    <hyperlink ref="L42" r:id="rId39" xr:uid="{2A8EEB56-DE8E-4B03-8B90-17BF07379911}"/>
    <hyperlink ref="M42" r:id="rId40" xr:uid="{44050277-7400-4C97-B205-A172DCAD4972}"/>
    <hyperlink ref="L43" r:id="rId41" xr:uid="{625A5668-1460-43F8-980A-37C6505940DC}"/>
    <hyperlink ref="M43" r:id="rId42" xr:uid="{4F9988A3-1625-4FEA-AA1F-0035961187AC}"/>
    <hyperlink ref="L44" r:id="rId43" xr:uid="{E13C6DB7-5F32-4A42-8CD3-FF8FB1C4B5A9}"/>
    <hyperlink ref="M44" r:id="rId44" xr:uid="{1F975E77-FD13-4DB0-BE25-CD8DF211F038}"/>
    <hyperlink ref="L64" r:id="rId45" xr:uid="{59903C56-C6F9-4DA9-B8DB-F4401094C348}"/>
    <hyperlink ref="M64" r:id="rId46" xr:uid="{D6C55169-501D-4F83-9BFC-4ED0AF32805E}"/>
    <hyperlink ref="L65" r:id="rId47" xr:uid="{6A6824AE-51E0-4C0E-8486-5446813DF5C5}"/>
    <hyperlink ref="L66" r:id="rId48" xr:uid="{AE46FD1E-D96F-4931-909A-39A7B01DEB0C}"/>
    <hyperlink ref="M66" r:id="rId49" xr:uid="{333B89D2-DFD6-4091-9892-C545DD637B62}"/>
    <hyperlink ref="M65" r:id="rId50" xr:uid="{A8839CB1-ABCB-4517-B374-CEA25D30E938}"/>
    <hyperlink ref="L67" r:id="rId51" xr:uid="{8EA9853D-534C-4F44-B5E3-8873225D972F}"/>
    <hyperlink ref="M67" r:id="rId52" xr:uid="{C80198AB-B553-4A7B-B74A-F2DBE15E77FC}"/>
    <hyperlink ref="L68" r:id="rId53" xr:uid="{45122EC3-E7B8-46AC-8B04-A1FA03E72FA5}"/>
    <hyperlink ref="M68" r:id="rId54" xr:uid="{76C79696-A7A0-48E9-9008-55D04710B0F3}"/>
    <hyperlink ref="L69" r:id="rId55" xr:uid="{68E0CF7C-D6DA-4965-9A38-9D5FCA6A30A8}"/>
    <hyperlink ref="M69" r:id="rId56" xr:uid="{B40CC276-99AE-44D6-86CD-9E540AFA6021}"/>
    <hyperlink ref="L70" r:id="rId57" xr:uid="{A41E5931-F98D-456D-AC42-0C6CF1440735}"/>
    <hyperlink ref="M70" r:id="rId58" xr:uid="{6FF1CBB1-94C2-46A9-AE86-1E4562E93C92}"/>
    <hyperlink ref="L71" r:id="rId59" xr:uid="{EFB71600-9040-4B00-8A6A-1782D97D3899}"/>
    <hyperlink ref="M71" r:id="rId60" xr:uid="{9BE413DE-49C6-4D2A-AE18-09E79A969FBB}"/>
    <hyperlink ref="L72" r:id="rId61" xr:uid="{83FE1169-08E6-469E-888E-478469B6A15A}"/>
    <hyperlink ref="M72" r:id="rId62" xr:uid="{E44D46FB-53C4-48F7-B0C0-F99F1194E571}"/>
    <hyperlink ref="L73" r:id="rId63" xr:uid="{9C83E98D-BB8F-4C13-B980-C43D9D0ABC1A}"/>
    <hyperlink ref="M73" r:id="rId64" xr:uid="{21B005A5-B45B-4AA9-9BF5-87C6EC773213}"/>
    <hyperlink ref="L74" r:id="rId65" xr:uid="{2406CF50-4BAF-4727-A363-6E4EEC2BA6D2}"/>
    <hyperlink ref="M74" r:id="rId66" xr:uid="{9EB08628-92EA-4878-B7D9-1CAEE53F0BC1}"/>
    <hyperlink ref="L75" r:id="rId67" xr:uid="{9D7179EE-F992-43B6-BFEC-662AC8CD6C60}"/>
    <hyperlink ref="M75" r:id="rId68" xr:uid="{AB962FAE-8F7F-4D73-91E4-63901C4F4DCD}"/>
    <hyperlink ref="L76" r:id="rId69" xr:uid="{BDAD8FA4-3DF6-4FAD-91AE-24A539EA0021}"/>
    <hyperlink ref="M76" r:id="rId70" xr:uid="{ABAEB325-861D-44B3-BFF7-F208C754B635}"/>
    <hyperlink ref="L77" r:id="rId71" xr:uid="{CE864B74-7D3F-4F98-AA07-8367FDD2214B}"/>
    <hyperlink ref="M77" r:id="rId72" xr:uid="{F41B59DD-396E-452D-93F7-F555F5DDFD90}"/>
    <hyperlink ref="L78" r:id="rId73" xr:uid="{232A7A56-8F05-4D30-8258-76997690FD3B}"/>
    <hyperlink ref="M78" r:id="rId74" xr:uid="{E6470EB3-9992-4C80-AECC-13ACA681421A}"/>
    <hyperlink ref="L79" r:id="rId75" xr:uid="{F98E57A4-8F0A-4064-AF98-03A9704E2B2C}"/>
    <hyperlink ref="M79" r:id="rId76" xr:uid="{0F2E098E-5636-4FB5-8F93-F69F285620D7}"/>
    <hyperlink ref="L80" r:id="rId77" xr:uid="{3C9FDE85-5B21-48B0-BBAA-576D9F1E2B26}"/>
    <hyperlink ref="M80" r:id="rId78" xr:uid="{D5888B9C-71FB-4668-A0E5-09886BF4979B}"/>
    <hyperlink ref="L81" r:id="rId79" xr:uid="{A3E54F4B-2730-4EAE-B561-B63F84BF8E90}"/>
    <hyperlink ref="M81" r:id="rId80" xr:uid="{E302A169-15D4-4CEF-9CDD-58AEF65061CB}"/>
    <hyperlink ref="L45" r:id="rId81" xr:uid="{5F63C8A2-E392-4B75-B137-B7BA00486E99}"/>
    <hyperlink ref="M45" r:id="rId82" xr:uid="{89EEF921-E325-4C27-9436-6C5363F6580F}"/>
    <hyperlink ref="L46" r:id="rId83" xr:uid="{043C4696-54FB-4F97-92AA-55DD591580A6}"/>
    <hyperlink ref="M46" r:id="rId84" xr:uid="{D96D3FD4-E1FD-4849-8BEE-D4B01C45850C}"/>
    <hyperlink ref="L47" r:id="rId85" xr:uid="{0E997763-6A04-4B2E-9172-E4447D670C58}"/>
    <hyperlink ref="M47" r:id="rId86" xr:uid="{A55EF2D9-5B7F-44B4-BDBC-25A43A4B48EF}"/>
    <hyperlink ref="L48" r:id="rId87" xr:uid="{60A8D168-CF47-4419-B60B-E300F4AC84D8}"/>
    <hyperlink ref="M48" r:id="rId88" xr:uid="{E85BD4BB-D65D-4A85-98D4-03A678DFC317}"/>
    <hyperlink ref="L49" r:id="rId89" xr:uid="{A88C5B51-C5A5-4399-B2A6-16B5D7EE204C}"/>
    <hyperlink ref="M49" r:id="rId90" xr:uid="{36035B15-5F1A-434C-8268-6E4145939B3C}"/>
    <hyperlink ref="L50" r:id="rId91" xr:uid="{26C6C63D-D294-465C-A06F-82D1A6AE4C54}"/>
    <hyperlink ref="M50" r:id="rId92" xr:uid="{167A43ED-9E57-4D19-A487-20178A4E124B}"/>
    <hyperlink ref="L51" r:id="rId93" xr:uid="{2E4008AF-90B2-466D-825F-7909A21C9841}"/>
    <hyperlink ref="M51" r:id="rId94" xr:uid="{A58F819D-4B15-43EC-9BFD-F0D98BC1F81C}"/>
    <hyperlink ref="M52" r:id="rId95" xr:uid="{F369FF5A-619D-4433-83D8-D2E126B0F353}"/>
    <hyperlink ref="L52" r:id="rId96" xr:uid="{4B89359B-E02B-44BE-9E10-16C139CAE406}"/>
    <hyperlink ref="L53" r:id="rId97" xr:uid="{D5169B1B-A522-4A52-B580-3691C3511755}"/>
    <hyperlink ref="M53" r:id="rId98" xr:uid="{328D36C8-DA00-4E28-A948-CF7DB58861CB}"/>
    <hyperlink ref="L54" r:id="rId99" xr:uid="{14D81971-CAD3-4249-9915-947FCCBFEC32}"/>
    <hyperlink ref="M54" r:id="rId100" xr:uid="{7D32E36D-3A8F-40A0-AD71-9D2E0E666075}"/>
    <hyperlink ref="L55" r:id="rId101" xr:uid="{BBEC1909-CF61-411D-90CE-2F2F060A0AAE}"/>
    <hyperlink ref="M55" r:id="rId102" xr:uid="{B54AC487-BE0E-4CFF-A273-DAEF18B6BE20}"/>
    <hyperlink ref="L56" r:id="rId103" xr:uid="{9A00528B-D1EA-4BA7-A15A-F52ADD763AB6}"/>
    <hyperlink ref="M56" r:id="rId104" xr:uid="{75E3DED0-B96F-4144-B327-565148EA7593}"/>
    <hyperlink ref="L57" r:id="rId105" xr:uid="{51611CEA-6A44-4675-BF63-C97C91738024}"/>
    <hyperlink ref="M57" r:id="rId106" xr:uid="{143B33C5-AE2B-4BDA-AB80-D679BAF947B1}"/>
    <hyperlink ref="L58" r:id="rId107" xr:uid="{3EFF8793-307F-4C41-97D9-E3CC2AF01E0B}"/>
    <hyperlink ref="M58" r:id="rId108" xr:uid="{1C2C4BD2-8FC9-4796-AD90-40C7DB891008}"/>
    <hyperlink ref="L59" r:id="rId109" xr:uid="{351D1AE9-5D49-4E8F-86BA-C496AF988E3E}"/>
    <hyperlink ref="M59" r:id="rId110" xr:uid="{A644EA5E-7EAC-4478-846B-A1B381A8FE13}"/>
    <hyperlink ref="L60" r:id="rId111" xr:uid="{B7D2782A-92EC-4D01-B701-1DC198CCEDD9}"/>
    <hyperlink ref="M60" r:id="rId112" xr:uid="{246FB02A-B047-43BE-815E-AC0CA83AC069}"/>
    <hyperlink ref="L61" r:id="rId113" xr:uid="{E9E03E67-4A34-4C5B-BA39-D0AD5702A5E5}"/>
    <hyperlink ref="M61" r:id="rId114" xr:uid="{12235CFB-4A21-4947-90DE-D73280843588}"/>
    <hyperlink ref="L62" r:id="rId115" xr:uid="{16EF7186-991F-42CC-BE75-0EA5DD39D0BF}"/>
    <hyperlink ref="M62" r:id="rId116" xr:uid="{9A16C030-2FF6-4459-B057-162228E32325}"/>
    <hyperlink ref="L63" r:id="rId117" xr:uid="{7881A0B2-6840-4F3A-A614-F3D789064B8A}"/>
    <hyperlink ref="M63" r:id="rId118" xr:uid="{75E91213-280C-48F5-80B7-999949B41615}"/>
    <hyperlink ref="L25" r:id="rId119" xr:uid="{AC3B7D98-A2D2-487B-A8E1-3865971BACCB}"/>
    <hyperlink ref="M25" r:id="rId120" xr:uid="{51F935CF-38AA-4949-90E9-6FD85E70C6D1}"/>
    <hyperlink ref="L26" r:id="rId121" xr:uid="{AB1C14E5-1C43-4574-914C-59EF1C824176}"/>
    <hyperlink ref="M26" r:id="rId122" xr:uid="{2A2A2967-629F-4E72-8B6F-8B1854CDF039}"/>
    <hyperlink ref="L27" r:id="rId123" xr:uid="{9BA811E5-C244-447F-96CF-68594F4BDA6C}"/>
    <hyperlink ref="M27" r:id="rId124" xr:uid="{B1C0791C-6037-45EF-86C8-B03526F1F07C}"/>
    <hyperlink ref="L28" r:id="rId125" xr:uid="{6B17E5E8-E96C-44BC-BC1C-28225E0A0512}"/>
    <hyperlink ref="M28" r:id="rId126" xr:uid="{5586D3DE-4291-4136-B3AD-E40663D6E19A}"/>
    <hyperlink ref="L29" r:id="rId127" xr:uid="{4502CF67-1680-4D3C-92FE-FE9250B7F076}"/>
    <hyperlink ref="M29" r:id="rId128" xr:uid="{FAB4C38E-C9A4-4684-BABB-208F8ACF8625}"/>
    <hyperlink ref="L30" r:id="rId129" xr:uid="{4B0A75E9-4C01-4C89-A49B-6B03010BA30C}"/>
    <hyperlink ref="M30" r:id="rId130" xr:uid="{72F2B5AA-9749-430B-BC6F-19C5C1B32A6C}"/>
    <hyperlink ref="L31" r:id="rId131" xr:uid="{CECDDAB2-99B7-415D-A41C-B800139823E4}"/>
    <hyperlink ref="M31" r:id="rId132" xr:uid="{35A3CFE0-DAC1-4118-833A-533CC58719B3}"/>
    <hyperlink ref="L32" r:id="rId133" xr:uid="{5ACD9D3E-9149-4718-AA7F-A6059915C9B6}"/>
    <hyperlink ref="M32" r:id="rId134" xr:uid="{82FCFFA7-85A9-474B-A5E6-5C82D04DB3AB}"/>
    <hyperlink ref="L33" r:id="rId135" xr:uid="{7BEC14EC-040C-4675-BFD6-A502D63C5D9E}"/>
    <hyperlink ref="M33" r:id="rId136" xr:uid="{13AA3CF4-6682-466F-B32C-C6E67F1C3A25}"/>
    <hyperlink ref="L34" r:id="rId137" xr:uid="{5802E138-0B2D-4BA8-B577-CE63CAF7CC1E}"/>
    <hyperlink ref="M34" r:id="rId138" xr:uid="{DA6D9AA2-9A0B-47FA-AB8F-4DA84A32659B}"/>
    <hyperlink ref="L35" r:id="rId139" xr:uid="{537DE0C0-290D-4451-8939-0C4AA7E676A0}"/>
    <hyperlink ref="M35" r:id="rId140" xr:uid="{8296DC87-0160-4BBD-A2D6-8A9CEEFAE11B}"/>
    <hyperlink ref="L6" r:id="rId141" xr:uid="{B9295BC0-6813-4818-9689-AD465887BDC6}"/>
    <hyperlink ref="M6" r:id="rId142" xr:uid="{034B67A3-6F18-43B2-B06F-5FEB390C30A4}"/>
    <hyperlink ref="L7" r:id="rId143" xr:uid="{E9E51811-21DF-4393-97FA-356A59C74315}"/>
    <hyperlink ref="M7" r:id="rId144" xr:uid="{A59B2C84-D205-4245-962B-B6C3C541D16B}"/>
    <hyperlink ref="L8" r:id="rId145" xr:uid="{774F4DC4-4785-4C52-AA4B-B58BA36613D2}"/>
    <hyperlink ref="M8" r:id="rId146" xr:uid="{09F8D264-ACC2-4B0B-9726-9FAC114FAA48}"/>
    <hyperlink ref="L9" r:id="rId147" xr:uid="{561B3D24-6E84-4197-BD03-1994298AEBA6}"/>
    <hyperlink ref="M9" r:id="rId148" xr:uid="{347DE8EC-A3FA-42ED-ABC6-68D0427E8EFA}"/>
    <hyperlink ref="L10" r:id="rId149" xr:uid="{C305D5AE-B00B-470A-BA12-9ADB014921B7}"/>
    <hyperlink ref="M10" r:id="rId150" xr:uid="{FFD085FF-B6CD-48DB-BAFD-E1F4224C7F3B}"/>
    <hyperlink ref="L11" r:id="rId151" xr:uid="{DA6EEDC1-06AC-4892-A71C-2216B9153250}"/>
    <hyperlink ref="M11" r:id="rId152" xr:uid="{3210BC27-878E-4CC4-9D57-A42DE5EF2EF0}"/>
    <hyperlink ref="L12" r:id="rId153" xr:uid="{1E10268A-3BC8-4651-98BE-6A9550E506FB}"/>
    <hyperlink ref="M12" r:id="rId154" xr:uid="{F59FE973-3EB0-4572-B2C0-3C28FB6AB243}"/>
    <hyperlink ref="L13" r:id="rId155" xr:uid="{A7B9DC83-447F-403E-A8D8-567722ACF476}"/>
    <hyperlink ref="M13" r:id="rId156" xr:uid="{1DB7FFCD-0A11-4B28-BE17-E44E7867791B}"/>
    <hyperlink ref="L14" r:id="rId157" xr:uid="{5D0F66E9-B8BB-46F8-9ED1-D0B609453EDC}"/>
    <hyperlink ref="L15" r:id="rId158" xr:uid="{772E5502-8982-4F9F-AE53-A234116BAD39}"/>
    <hyperlink ref="M14" r:id="rId159" xr:uid="{FFFF4233-DB18-47CC-BFFC-0AE947318A48}"/>
    <hyperlink ref="M15" r:id="rId160" xr:uid="{09BB4486-2A8A-4648-90AB-76AF1B514F70}"/>
  </hyperlinks>
  <pageMargins left="0.7" right="0.7" top="0.75" bottom="0.75" header="0.3" footer="0.3"/>
  <pageSetup paperSize="9" orientation="portrait" r:id="rId1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42F-8A32-4066-9B73-2BA2716F0623}">
  <dimension ref="A1:H6"/>
  <sheetViews>
    <sheetView topLeftCell="D1" workbookViewId="0">
      <selection activeCell="F12" sqref="F12"/>
    </sheetView>
  </sheetViews>
  <sheetFormatPr baseColWidth="10" defaultColWidth="20.7109375" defaultRowHeight="20" customHeight="1"/>
  <cols>
    <col min="1" max="1" width="10.7109375" style="1" customWidth="1"/>
    <col min="2" max="8" width="20.7109375" style="1"/>
    <col min="9" max="16384" width="20.7109375" style="2"/>
  </cols>
  <sheetData>
    <row r="1" spans="1:8" ht="20" customHeight="1" thickBot="1">
      <c r="A1" s="11" t="s">
        <v>11</v>
      </c>
      <c r="B1" s="11" t="s">
        <v>0</v>
      </c>
      <c r="C1" s="11" t="s">
        <v>1</v>
      </c>
      <c r="D1" s="11" t="s">
        <v>2</v>
      </c>
      <c r="E1" s="11" t="s">
        <v>397</v>
      </c>
      <c r="F1" s="11" t="s">
        <v>398</v>
      </c>
      <c r="G1" s="11" t="s">
        <v>403</v>
      </c>
      <c r="H1" s="11" t="s">
        <v>399</v>
      </c>
    </row>
    <row r="2" spans="1:8" ht="20" customHeight="1">
      <c r="A2" s="13" t="s">
        <v>23</v>
      </c>
      <c r="B2" s="13" t="s">
        <v>9</v>
      </c>
      <c r="C2" s="14" t="s">
        <v>132</v>
      </c>
      <c r="D2" s="14" t="s">
        <v>10</v>
      </c>
      <c r="E2" s="13" t="s">
        <v>400</v>
      </c>
      <c r="F2" s="13" t="s">
        <v>401</v>
      </c>
      <c r="G2" s="14" t="s">
        <v>414</v>
      </c>
      <c r="H2" s="13" t="s">
        <v>411</v>
      </c>
    </row>
    <row r="3" spans="1:8" ht="20" customHeight="1">
      <c r="A3" s="1" t="s">
        <v>24</v>
      </c>
      <c r="B3" s="1" t="s">
        <v>20</v>
      </c>
      <c r="C3" s="15" t="s">
        <v>21</v>
      </c>
      <c r="D3" s="15" t="s">
        <v>22</v>
      </c>
      <c r="E3" s="1" t="s">
        <v>404</v>
      </c>
      <c r="F3" s="1" t="s">
        <v>402</v>
      </c>
      <c r="G3" s="15" t="s">
        <v>409</v>
      </c>
      <c r="H3" s="1" t="s">
        <v>410</v>
      </c>
    </row>
    <row r="4" spans="1:8" ht="20" customHeight="1">
      <c r="A4" s="1" t="s">
        <v>25</v>
      </c>
      <c r="B4" s="1" t="s">
        <v>26</v>
      </c>
      <c r="C4" s="15" t="s">
        <v>27</v>
      </c>
      <c r="D4" s="15" t="s">
        <v>129</v>
      </c>
      <c r="E4" s="1" t="s">
        <v>405</v>
      </c>
      <c r="F4" s="1" t="s">
        <v>407</v>
      </c>
      <c r="G4" s="15" t="s">
        <v>406</v>
      </c>
      <c r="H4" s="1" t="s">
        <v>408</v>
      </c>
    </row>
    <row r="5" spans="1:8" ht="20" customHeight="1">
      <c r="A5" s="1" t="s">
        <v>28</v>
      </c>
      <c r="B5" s="1" t="s">
        <v>29</v>
      </c>
      <c r="C5" s="15" t="s">
        <v>30</v>
      </c>
      <c r="D5" s="15" t="s">
        <v>31</v>
      </c>
      <c r="E5" s="1" t="s">
        <v>416</v>
      </c>
      <c r="F5" s="1" t="s">
        <v>412</v>
      </c>
      <c r="G5" s="15" t="s">
        <v>413</v>
      </c>
      <c r="H5" s="1" t="s">
        <v>415</v>
      </c>
    </row>
    <row r="6" spans="1:8" ht="20" customHeight="1">
      <c r="C6" s="15"/>
      <c r="D6" s="15"/>
    </row>
  </sheetData>
  <phoneticPr fontId="1" type="noConversion"/>
  <hyperlinks>
    <hyperlink ref="C2" r:id="rId1" xr:uid="{41EB3413-98B7-433E-9FDA-6EAF73D6B12F}"/>
    <hyperlink ref="D2" r:id="rId2" xr:uid="{34B17734-1C94-40C8-9688-6457826AB189}"/>
    <hyperlink ref="C3" r:id="rId3" xr:uid="{D7E85422-92E9-4130-9FC6-B4F1ADF06D86}"/>
    <hyperlink ref="D3" r:id="rId4" xr:uid="{10E9B630-7BE3-4369-9F4F-0BF5F97AB636}"/>
    <hyperlink ref="C4" r:id="rId5" xr:uid="{C8D21267-9D4B-4C3E-8283-3DC5E634EAAE}"/>
    <hyperlink ref="D4" r:id="rId6" xr:uid="{B198CACF-10D7-47BC-9F57-62EC0695EE04}"/>
    <hyperlink ref="C5" r:id="rId7" xr:uid="{C388636D-AA09-4B91-877E-45C9B36A81FA}"/>
    <hyperlink ref="D5" r:id="rId8" xr:uid="{A860BE87-74AF-4E9A-A0C8-B1A96EE46CC8}"/>
    <hyperlink ref="G4" r:id="rId9" xr:uid="{E4F98C44-D863-6743-A24D-62C6730FBD1B}"/>
    <hyperlink ref="G3" r:id="rId10" xr:uid="{333C05D1-3AD9-DA4F-9983-5400915AF81E}"/>
    <hyperlink ref="G2" r:id="rId11" xr:uid="{05AC91F9-BD43-5D47-9200-7D2B7D3837E1}"/>
    <hyperlink ref="G5" r:id="rId12" xr:uid="{25285C7B-4E44-7642-9391-EFCBCCAEA27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source_data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junghwan Kim</cp:lastModifiedBy>
  <dcterms:created xsi:type="dcterms:W3CDTF">2022-04-28T05:47:02Z</dcterms:created>
  <dcterms:modified xsi:type="dcterms:W3CDTF">2022-05-09T12:33:14Z</dcterms:modified>
</cp:coreProperties>
</file>