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aaudk-my.sharepoint.com/personal/vn73vs_plan_aau_dk/Documents/Research RU/Felix-Model/version_oct_2023/"/>
    </mc:Choice>
  </mc:AlternateContent>
  <xr:revisionPtr revIDLastSave="349" documentId="13_ncr:1_{28C6C791-891C-49C6-B485-EBA1BBBF38AE}" xr6:coauthVersionLast="47" xr6:coauthVersionMax="47" xr10:uidLastSave="{29485C1B-279B-4311-B2B7-F8296AC60DD9}"/>
  <bookViews>
    <workbookView xWindow="-108" yWindow="-108" windowWidth="30936" windowHeight="16776" xr2:uid="{00000000-000D-0000-FFFF-FFFF00000000}"/>
  </bookViews>
  <sheets>
    <sheet name="Stocks" sheetId="1" r:id="rId1"/>
    <sheet name="Population" sheetId="2" r:id="rId2"/>
    <sheet name="Education" sheetId="3" r:id="rId3"/>
    <sheet name="Diet" sheetId="5" r:id="rId4"/>
    <sheet name="ModifiedW3Lookups" sheetId="7" r:id="rId5"/>
    <sheet name="Mortality fractions parameters" sheetId="9" r:id="rId6"/>
    <sheet name="Mortality fractions" sheetId="10" r:id="rId7"/>
    <sheet name="UN mortality fractions" sheetId="8" r:id="rId8"/>
  </sheets>
  <definedNames>
    <definedName name="_xlnm._FilterDatabase" localSheetId="0" hidden="1">Stocks!$A$1:$I$1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1" l="1"/>
  <c r="B53" i="3" l="1"/>
  <c r="B52" i="3"/>
  <c r="C53" i="3" s="1"/>
  <c r="C97" i="3" s="1"/>
  <c r="B85" i="3"/>
  <c r="C85" i="3"/>
  <c r="D85" i="3"/>
  <c r="E85" i="3"/>
  <c r="F85" i="3"/>
  <c r="G85" i="3"/>
  <c r="H85" i="3"/>
  <c r="I85" i="3"/>
  <c r="J85" i="3"/>
  <c r="K85" i="3"/>
  <c r="L85" i="3"/>
  <c r="M85" i="3"/>
  <c r="N85" i="3"/>
  <c r="O85" i="3"/>
  <c r="P85" i="3"/>
  <c r="Q85" i="3"/>
  <c r="R85" i="3"/>
  <c r="S85" i="3"/>
  <c r="T85" i="3"/>
  <c r="C84" i="3"/>
  <c r="D84" i="3"/>
  <c r="E84" i="3"/>
  <c r="F84" i="3"/>
  <c r="G84" i="3"/>
  <c r="H84" i="3"/>
  <c r="I84" i="3"/>
  <c r="J84" i="3"/>
  <c r="K84" i="3"/>
  <c r="L84" i="3"/>
  <c r="M84" i="3"/>
  <c r="N84" i="3"/>
  <c r="O84" i="3"/>
  <c r="P84" i="3"/>
  <c r="Q84" i="3"/>
  <c r="R84" i="3"/>
  <c r="S84" i="3"/>
  <c r="T84" i="3"/>
  <c r="B84" i="3"/>
  <c r="H90" i="3" l="1"/>
  <c r="G97" i="3"/>
  <c r="B89" i="3"/>
  <c r="C94" i="3"/>
  <c r="Q89" i="3"/>
  <c r="I89" i="3"/>
  <c r="S90" i="3"/>
  <c r="K90" i="3"/>
  <c r="C90" i="3"/>
  <c r="N93" i="3"/>
  <c r="F93" i="3"/>
  <c r="O94" i="3"/>
  <c r="G94" i="3"/>
  <c r="R98" i="3"/>
  <c r="J98" i="3"/>
  <c r="R97" i="3"/>
  <c r="J97" i="3"/>
  <c r="S93" i="3"/>
  <c r="O97" i="3"/>
  <c r="E89" i="3"/>
  <c r="R93" i="3"/>
  <c r="S94" i="3"/>
  <c r="K94" i="3"/>
  <c r="P89" i="3"/>
  <c r="H89" i="3"/>
  <c r="R90" i="3"/>
  <c r="J90" i="3"/>
  <c r="B90" i="3"/>
  <c r="M93" i="3"/>
  <c r="E93" i="3"/>
  <c r="N94" i="3"/>
  <c r="F94" i="3"/>
  <c r="Q98" i="3"/>
  <c r="I98" i="3"/>
  <c r="Q97" i="3"/>
  <c r="I97" i="3"/>
  <c r="O89" i="3"/>
  <c r="G89" i="3"/>
  <c r="Q90" i="3"/>
  <c r="I90" i="3"/>
  <c r="B93" i="3"/>
  <c r="L93" i="3"/>
  <c r="D93" i="3"/>
  <c r="M94" i="3"/>
  <c r="E94" i="3"/>
  <c r="P98" i="3"/>
  <c r="H98" i="3"/>
  <c r="P97" i="3"/>
  <c r="H97" i="3"/>
  <c r="O90" i="3"/>
  <c r="F97" i="3"/>
  <c r="P90" i="3"/>
  <c r="L94" i="3"/>
  <c r="G98" i="3"/>
  <c r="J93" i="3"/>
  <c r="N97" i="3"/>
  <c r="T89" i="3"/>
  <c r="L89" i="3"/>
  <c r="D89" i="3"/>
  <c r="N90" i="3"/>
  <c r="F90" i="3"/>
  <c r="Q93" i="3"/>
  <c r="I93" i="3"/>
  <c r="R94" i="3"/>
  <c r="J94" i="3"/>
  <c r="B94" i="3"/>
  <c r="M98" i="3"/>
  <c r="E98" i="3"/>
  <c r="M97" i="3"/>
  <c r="E97" i="3"/>
  <c r="F89" i="3"/>
  <c r="C93" i="3"/>
  <c r="D94" i="3"/>
  <c r="M89" i="3"/>
  <c r="N98" i="3"/>
  <c r="S89" i="3"/>
  <c r="K89" i="3"/>
  <c r="C89" i="3"/>
  <c r="M90" i="3"/>
  <c r="E90" i="3"/>
  <c r="P93" i="3"/>
  <c r="H93" i="3"/>
  <c r="Q94" i="3"/>
  <c r="I94" i="3"/>
  <c r="B97" i="3"/>
  <c r="L98" i="3"/>
  <c r="D98" i="3"/>
  <c r="L97" i="3"/>
  <c r="D97" i="3"/>
  <c r="N89" i="3"/>
  <c r="K93" i="3"/>
  <c r="O98" i="3"/>
  <c r="G90" i="3"/>
  <c r="F98" i="3"/>
  <c r="R89" i="3"/>
  <c r="J89" i="3"/>
  <c r="T90" i="3"/>
  <c r="L90" i="3"/>
  <c r="D90" i="3"/>
  <c r="O93" i="3"/>
  <c r="G93" i="3"/>
  <c r="P94" i="3"/>
  <c r="H94" i="3"/>
  <c r="B98" i="3"/>
  <c r="K98" i="3"/>
  <c r="C98" i="3"/>
  <c r="K97" i="3"/>
  <c r="P10" i="7"/>
  <c r="Q10" i="7" s="1"/>
  <c r="R10" i="7" s="1"/>
  <c r="S10" i="7" s="1"/>
  <c r="T10" i="7" s="1"/>
  <c r="U10" i="7" s="1"/>
  <c r="V10" i="7" s="1"/>
  <c r="P9" i="7"/>
  <c r="Q9" i="7" s="1"/>
  <c r="R9" i="7" s="1"/>
  <c r="S9" i="7" s="1"/>
  <c r="T9" i="7" s="1"/>
  <c r="U9" i="7" s="1"/>
  <c r="V9" i="7" s="1"/>
  <c r="P8" i="7"/>
  <c r="Q8" i="7" s="1"/>
  <c r="R8" i="7" s="1"/>
  <c r="S8" i="7" s="1"/>
  <c r="T8" i="7" s="1"/>
  <c r="U8" i="7" s="1"/>
  <c r="V8" i="7" s="1"/>
  <c r="P7" i="7"/>
  <c r="Q7" i="7" s="1"/>
  <c r="R7" i="7" s="1"/>
  <c r="S7" i="7" s="1"/>
  <c r="T7" i="7" s="1"/>
  <c r="U7" i="7" s="1"/>
  <c r="V7" i="7" s="1"/>
  <c r="P6" i="7"/>
  <c r="Q6" i="7" s="1"/>
  <c r="R6" i="7" s="1"/>
  <c r="S6" i="7" s="1"/>
  <c r="T6" i="7" s="1"/>
  <c r="U6" i="7" s="1"/>
  <c r="V6" i="7" s="1"/>
  <c r="P5" i="7"/>
  <c r="Q5" i="7" s="1"/>
  <c r="R5" i="7" s="1"/>
  <c r="S5" i="7" s="1"/>
  <c r="T5" i="7" s="1"/>
  <c r="U5" i="7" s="1"/>
  <c r="V5" i="7" s="1"/>
  <c r="P4" i="7"/>
  <c r="Q4" i="7" s="1"/>
  <c r="R4" i="7" s="1"/>
  <c r="S4" i="7" s="1"/>
  <c r="T4" i="7" s="1"/>
  <c r="U4" i="7" s="1"/>
  <c r="V4" i="7" s="1"/>
  <c r="P3" i="7"/>
  <c r="Q3" i="7" s="1"/>
  <c r="R3" i="7" s="1"/>
  <c r="S3" i="7" s="1"/>
  <c r="T3" i="7" s="1"/>
  <c r="U3" i="7" s="1"/>
  <c r="V3" i="7" s="1"/>
  <c r="P2" i="7"/>
  <c r="Q2" i="7" s="1"/>
  <c r="R2" i="7" s="1"/>
  <c r="S2" i="7" s="1"/>
  <c r="T2" i="7" s="1"/>
  <c r="U2" i="7" s="1"/>
  <c r="V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Eker, S. (Sibel)</author>
  </authors>
  <commentList>
    <comment ref="A39" authorId="0" shapeId="0" xr:uid="{BA359DA8-3C2D-492F-A2BC-737C774A1BED}">
      <text>
        <r>
          <rPr>
            <b/>
            <sz val="9"/>
            <color indexed="81"/>
            <rFont val="Tahoma"/>
            <family val="2"/>
          </rPr>
          <t>Eker, S. (Sibel):</t>
        </r>
        <r>
          <rPr>
            <sz val="9"/>
            <color indexed="81"/>
            <rFont val="Tahoma"/>
            <family val="2"/>
          </rPr>
          <t xml:space="preserve">
Data obtained from UN. https://population.un.org/dataportal/data/indicators/46/locations/900/start/2000/end/2000/table/pivotbylocation
Original data file : unpopulation_dataportal_20230206150804.xlsx</t>
        </r>
      </text>
    </comment>
  </commentList>
</comments>
</file>

<file path=xl/sharedStrings.xml><?xml version="1.0" encoding="utf-8"?>
<sst xmlns="http://schemas.openxmlformats.org/spreadsheetml/2006/main" count="1276" uniqueCount="411">
  <si>
    <t>Stocks</t>
  </si>
  <si>
    <t>Impact of Climate Risk on Life Expectancy</t>
  </si>
  <si>
    <t>Impact of Wealth on Health</t>
  </si>
  <si>
    <t>Capital</t>
  </si>
  <si>
    <t>OLDCapital</t>
  </si>
  <si>
    <t>Other Capital Change</t>
  </si>
  <si>
    <t>Education indexOLD</t>
  </si>
  <si>
    <t>Average Oil Production</t>
  </si>
  <si>
    <t>Cumulative Oil Production</t>
  </si>
  <si>
    <t>Effective Investment in Oil Exploration</t>
  </si>
  <si>
    <t>Effective Investment in Oil Production</t>
  </si>
  <si>
    <t>Oil Productivity of Investment</t>
  </si>
  <si>
    <t>Ratio of Oil Fraction Discoverable to Undiscoverable</t>
  </si>
  <si>
    <t>Ratio of Oil Fraction Recoverable to Unrecoverable</t>
  </si>
  <si>
    <t>Undiscovered Oil Resources</t>
  </si>
  <si>
    <t>Average Gas Production</t>
  </si>
  <si>
    <t>Cumulative Gas Production</t>
  </si>
  <si>
    <t>Effective Investment in Gas Exploration</t>
  </si>
  <si>
    <t>Effective Investment in Gas Production</t>
  </si>
  <si>
    <t>Gas Productivity of Investment</t>
  </si>
  <si>
    <t>Ratio of Gas Fraction Discoverable to Undiscoverable</t>
  </si>
  <si>
    <t>Ratio of Gas Fraction Recoverable to Unrecoverable</t>
  </si>
  <si>
    <t>Undiscovered Gas Resources</t>
  </si>
  <si>
    <t>Average Coal Production</t>
  </si>
  <si>
    <t>Coal Productivity of Investment</t>
  </si>
  <si>
    <t>Cumulative Coal Production</t>
  </si>
  <si>
    <t>Effective Investment in Coal Exploration</t>
  </si>
  <si>
    <t>Effective Investment in Coal Production</t>
  </si>
  <si>
    <t>Ratio of Coal Fraction Discoverable to Undiscoverable</t>
  </si>
  <si>
    <t>Ratio of Coal Fraction Recoverable to Unrecoverable</t>
  </si>
  <si>
    <t>Undiscovered Coal Resources</t>
  </si>
  <si>
    <t>Biomass Energy Installed Capacity</t>
  </si>
  <si>
    <t>Biomass Energy Technology Ratio</t>
  </si>
  <si>
    <t>Biomass Installation Technology Ratio</t>
  </si>
  <si>
    <t>Cumulative Biomass Energy Produced</t>
  </si>
  <si>
    <t>Cumulative Solar Energy Produced</t>
  </si>
  <si>
    <t>Solar Energy Technology Ratio</t>
  </si>
  <si>
    <t>Solar Installation Technology Ratio</t>
  </si>
  <si>
    <t>Solar Installed Capacity</t>
  </si>
  <si>
    <t>Cumulative Wind Energy Produced</t>
  </si>
  <si>
    <t>Wind Energy Technology Ratio</t>
  </si>
  <si>
    <t>Wind Installation Technology Ratio</t>
  </si>
  <si>
    <t>Wind Installed Capacity</t>
  </si>
  <si>
    <t>Average Price Biomass</t>
  </si>
  <si>
    <t>Average Price Coal</t>
  </si>
  <si>
    <t>Average Price Gas</t>
  </si>
  <si>
    <t>Average Price Oil</t>
  </si>
  <si>
    <t>Average Price Solar</t>
  </si>
  <si>
    <t>Average Price Wind</t>
  </si>
  <si>
    <t>Agricultural Land</t>
  </si>
  <si>
    <t>Forest Land</t>
  </si>
  <si>
    <t>Forest Protected Land</t>
  </si>
  <si>
    <t>Input Neutral Agriculture Technology</t>
  </si>
  <si>
    <t>Input Neutral Forest Technology</t>
  </si>
  <si>
    <t>Other Land</t>
  </si>
  <si>
    <t>Urban and Industrial Land</t>
  </si>
  <si>
    <t>C in Atmosphere</t>
  </si>
  <si>
    <t>C in Biomass</t>
  </si>
  <si>
    <t>C in Deep Ocean 1</t>
  </si>
  <si>
    <t>C in Deep Ocean 2</t>
  </si>
  <si>
    <t>C in Deep Ocean 3</t>
  </si>
  <si>
    <t>C in Deep Ocean 4</t>
  </si>
  <si>
    <t>C in Humus</t>
  </si>
  <si>
    <t>C in Mixed Layer</t>
  </si>
  <si>
    <t>CCS Improvement</t>
  </si>
  <si>
    <t>Heat in Atmosphere and Upper Ocean</t>
  </si>
  <si>
    <t>Heat in Deep Ocean 1</t>
  </si>
  <si>
    <t>Heat in Deep Ocean 2</t>
  </si>
  <si>
    <t>Heat in Deep Ocean 3</t>
  </si>
  <si>
    <t>Heat in Deep Ocean 4</t>
  </si>
  <si>
    <t>Reliable Water Supply</t>
  </si>
  <si>
    <t>Mean Species Abundance</t>
  </si>
  <si>
    <t>Nitrogen</t>
  </si>
  <si>
    <t>Phosphate Rock Proven Reserves</t>
  </si>
  <si>
    <t>Phosphorus</t>
  </si>
  <si>
    <t>Climate Events in Memory</t>
  </si>
  <si>
    <t>Initial DemSup Ratio Land</t>
  </si>
  <si>
    <t>Cropland Yield</t>
  </si>
  <si>
    <t>Demand Supply ratio of Agricultural Land</t>
  </si>
  <si>
    <t>Pasture Land Allocated for Animal Food Production</t>
  </si>
  <si>
    <t>Initial Grassland</t>
  </si>
  <si>
    <t>Arable Land Allocated for Animal Calories</t>
  </si>
  <si>
    <t>Initial Arable Land for Feed Crops</t>
  </si>
  <si>
    <t>Arable Land Allocated for Other Crops</t>
  </si>
  <si>
    <t>Initial Arable Land for Other Crops</t>
  </si>
  <si>
    <t>Arable Land Allocated for Plant Proteins</t>
  </si>
  <si>
    <t>Initial Arable Land for Plant Proteins</t>
  </si>
  <si>
    <t>Estimated Agricultural Land Discrepancy</t>
  </si>
  <si>
    <t>Initial Estimated Agr Land Discrepancy</t>
  </si>
  <si>
    <t>0 to 04</t>
  </si>
  <si>
    <t>05 to 09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</si>
  <si>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</si>
  <si>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</si>
  <si>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</si>
  <si>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</si>
  <si>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</si>
  <si>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</si>
  <si>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</si>
  <si>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</si>
  <si>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</si>
  <si>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</si>
  <si>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</si>
  <si>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</si>
  <si>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</si>
  <si>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</si>
  <si>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</si>
  <si>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</si>
  <si>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to 94</t>
  </si>
  <si>
    <t>95 to 99</t>
  </si>
  <si>
    <t>100 Plus</t>
  </si>
  <si>
    <t>Male</t>
  </si>
  <si>
    <t>Female</t>
  </si>
  <si>
    <t>PRIMARY</t>
  </si>
  <si>
    <t>secondary</t>
  </si>
  <si>
    <t>SECONDARY</t>
  </si>
  <si>
    <t>TERTIARY</t>
  </si>
  <si>
    <t>MODEL</t>
  </si>
  <si>
    <t>DATA</t>
  </si>
  <si>
    <t>2015 DATA</t>
  </si>
  <si>
    <t>2015 WITTGENSTEIN DATA</t>
  </si>
  <si>
    <t>MEAT</t>
  </si>
  <si>
    <t>noEd</t>
  </si>
  <si>
    <t>primary</t>
  </si>
  <si>
    <t>tertiary</t>
  </si>
  <si>
    <t>0 to 4</t>
  </si>
  <si>
    <t>5 to 9</t>
  </si>
  <si>
    <t>VEGETARIAN</t>
  </si>
  <si>
    <t>Model Input</t>
  </si>
  <si>
    <t>INIT BIC</t>
  </si>
  <si>
    <t>INIT BETRN</t>
  </si>
  <si>
    <t>INIT BITRN</t>
  </si>
  <si>
    <t>INIT Cumulative Biomass Produced</t>
  </si>
  <si>
    <t>INIT Cumulative Solar Produced</t>
  </si>
  <si>
    <t>INIT SETRN</t>
  </si>
  <si>
    <t>INIT SITRN</t>
  </si>
  <si>
    <t>INIT SIC</t>
  </si>
  <si>
    <t>INIT Cumulative Wind Produced</t>
  </si>
  <si>
    <t>INIT WETRN</t>
  </si>
  <si>
    <t>INIT WITRN</t>
  </si>
  <si>
    <t>INIT WIC</t>
  </si>
  <si>
    <t>INIT APB</t>
  </si>
  <si>
    <t>INIT APC</t>
  </si>
  <si>
    <t>INIT APG</t>
  </si>
  <si>
    <t>INIT APO</t>
  </si>
  <si>
    <t>INIT APS</t>
  </si>
  <si>
    <t>INIT APW</t>
  </si>
  <si>
    <t>INIT Agricultural Land</t>
  </si>
  <si>
    <t>INIT Forest Land</t>
  </si>
  <si>
    <t>INIT Forest Protected Land</t>
  </si>
  <si>
    <t>INIT Other Land</t>
  </si>
  <si>
    <t>INIT Urban and Industrial Land</t>
  </si>
  <si>
    <t>INIT C in Biomass</t>
  </si>
  <si>
    <t>INIT C in Atmosphere 2016</t>
  </si>
  <si>
    <t>INIT C in Deep Ocean 1</t>
  </si>
  <si>
    <t>INIT C in Deep Ocean 2</t>
  </si>
  <si>
    <t>INIT C in Deep Ocean 3</t>
  </si>
  <si>
    <t>INIT C in Deep Ocean 4</t>
  </si>
  <si>
    <t>INIT C in Humus</t>
  </si>
  <si>
    <t>INIT Reliable Water Supply</t>
  </si>
  <si>
    <t>INIT C in Mixed Ocean</t>
  </si>
  <si>
    <t>INIT Phosphorus</t>
  </si>
  <si>
    <t>Initial Labor Force[male]</t>
  </si>
  <si>
    <t>Initial Labor Force[female]</t>
  </si>
  <si>
    <t>Change in Market Share Biomass</t>
  </si>
  <si>
    <t>Change in Market Share Coal</t>
  </si>
  <si>
    <t>Change in Market Share Gas</t>
  </si>
  <si>
    <t>Change in Market Share Oil</t>
  </si>
  <si>
    <t>Change in Market Share Solar</t>
  </si>
  <si>
    <t>Change in Market Share Wind</t>
  </si>
  <si>
    <t>INIT CMS Biomass</t>
  </si>
  <si>
    <t>INIT CMS Coal</t>
  </si>
  <si>
    <t>INIT CMS Gas</t>
  </si>
  <si>
    <t>INIT CMS Oil</t>
  </si>
  <si>
    <t>INIT CMS Solar</t>
  </si>
  <si>
    <t>INIT CMS Wind</t>
  </si>
  <si>
    <t>INIT UORN</t>
  </si>
  <si>
    <t>INIT UGRN</t>
  </si>
  <si>
    <t>INIT UCRN</t>
  </si>
  <si>
    <t>Life exp</t>
  </si>
  <si>
    <t>70 mortality</t>
  </si>
  <si>
    <t>Shift</t>
  </si>
  <si>
    <t>Initial Impact of Climate on Life Expectancy</t>
  </si>
  <si>
    <t>Initial Impact of Wealth on Health</t>
  </si>
  <si>
    <t>INIT Capital</t>
  </si>
  <si>
    <t>OLDINIT Capital</t>
  </si>
  <si>
    <t>INIT Other Capital Change</t>
  </si>
  <si>
    <t>INIT Educational Attainment</t>
  </si>
  <si>
    <t>INIT Average Oil Production</t>
  </si>
  <si>
    <t>INIT COPN</t>
  </si>
  <si>
    <t>INIT CGPN</t>
  </si>
  <si>
    <t>INIT EIOE</t>
  </si>
  <si>
    <t>INIT EIOP</t>
  </si>
  <si>
    <t>INIT OPI</t>
  </si>
  <si>
    <t>INIT EIGE</t>
  </si>
  <si>
    <t>INIT EICP</t>
  </si>
  <si>
    <t>INIT RODU</t>
  </si>
  <si>
    <t>INIT RORU</t>
  </si>
  <si>
    <t>INIT RGDU</t>
  </si>
  <si>
    <t>INIT RGRU</t>
  </si>
  <si>
    <t>INIT Average Gas Production</t>
  </si>
  <si>
    <t>INIT EIGP</t>
  </si>
  <si>
    <t>INIT GPI</t>
  </si>
  <si>
    <t>INIT Average Coal Production</t>
  </si>
  <si>
    <t>INIT CPI</t>
  </si>
  <si>
    <t>INIT CCPN</t>
  </si>
  <si>
    <t>INIT EICE</t>
  </si>
  <si>
    <t>INIT RCDU</t>
  </si>
  <si>
    <t>INIT RCRU</t>
  </si>
  <si>
    <t>INIT INAT</t>
  </si>
  <si>
    <t>INIT Input Neutral TC in Forest</t>
  </si>
  <si>
    <t>INIT CCS Improvement</t>
  </si>
  <si>
    <t>INIT Climate Events in Memory</t>
  </si>
  <si>
    <t>Initial Labor Force 1900</t>
  </si>
  <si>
    <t>Initial Value Parameter</t>
  </si>
  <si>
    <t>MODEL INPUT</t>
  </si>
  <si>
    <t>MODEL INPUTS</t>
  </si>
  <si>
    <t>IIASA SSP DATA</t>
  </si>
  <si>
    <t>IIASA SSP DATA 2016</t>
  </si>
  <si>
    <t>GET XLS CONSTANTS('InitialValues.xlsx','Stocks','F2')</t>
  </si>
  <si>
    <t>GET XLS CONSTANTS('InitialValues.xlsx','Stocks','F3')</t>
  </si>
  <si>
    <t>GET XLS CONSTANTS('InitialValues.xlsx','Stocks','F4')</t>
  </si>
  <si>
    <t>GET XLS CONSTANTS('InitialValues.xlsx','Stocks','F5')</t>
  </si>
  <si>
    <t>GET XLS CONSTANTS('InitialValues.xlsx','Stocks','F6')</t>
  </si>
  <si>
    <t>GET XLS CONSTANTS('InitialValues.xlsx','Stocks','F7')</t>
  </si>
  <si>
    <t>GET XLS CONSTANTS('InitialValues.xlsx','Stocks','F8')</t>
  </si>
  <si>
    <t>GET XLS CONSTANTS('InitialValues.xlsx','Stocks','F9')</t>
  </si>
  <si>
    <t>GET XLS CONSTANTS('InitialValues.xlsx','Stocks','F10')</t>
  </si>
  <si>
    <t>GET XLS CONSTANTS('InitialValues.xlsx','Stocks','F11')</t>
  </si>
  <si>
    <t>GET XLS CONSTANTS('InitialValues.xlsx','Stocks','F12')</t>
  </si>
  <si>
    <t>GET XLS CONSTANTS('InitialValues.xlsx','Stocks','F13')</t>
  </si>
  <si>
    <t>GET XLS CONSTANTS('InitialValues.xlsx','Stocks','F14')</t>
  </si>
  <si>
    <t>GET XLS CONSTANTS('InitialValues.xlsx','Stocks','F15')</t>
  </si>
  <si>
    <t>GET XLS CONSTANTS('InitialValues.xlsx','Stocks','F16')</t>
  </si>
  <si>
    <t>GET XLS CONSTANTS('InitialValues.xlsx','Stocks','F17')</t>
  </si>
  <si>
    <t>GET XLS CONSTANTS('InitialValues.xlsx','Stocks','F18')</t>
  </si>
  <si>
    <t>GET XLS CONSTANTS('InitialValues.xlsx','Stocks','F19')</t>
  </si>
  <si>
    <t>GET XLS CONSTANTS('InitialValues.xlsx','Stocks','F20')</t>
  </si>
  <si>
    <t>GET XLS CONSTANTS('InitialValues.xlsx','Stocks','F21')</t>
  </si>
  <si>
    <t>GET XLS CONSTANTS('InitialValues.xlsx','Stocks','F22')</t>
  </si>
  <si>
    <t>GET XLS CONSTANTS('InitialValues.xlsx','Stocks','F23')</t>
  </si>
  <si>
    <t>GET XLS CONSTANTS('InitialValues.xlsx','Stocks','F24')</t>
  </si>
  <si>
    <t>GET XLS CONSTANTS('InitialValues.xlsx','Stocks','F25')</t>
  </si>
  <si>
    <t>GET XLS CONSTANTS('InitialValues.xlsx','Stocks','F26')</t>
  </si>
  <si>
    <t>GET XLS CONSTANTS('InitialValues.xlsx','Stocks','F27')</t>
  </si>
  <si>
    <t>GET XLS CONSTANTS('InitialValues.xlsx','Stocks','F28')</t>
  </si>
  <si>
    <t>GET XLS CONSTANTS('InitialValues.xlsx','Stocks','F29')</t>
  </si>
  <si>
    <t>GET XLS CONSTANTS('InitialValues.xlsx','Stocks','F30')</t>
  </si>
  <si>
    <t>GET XLS CONSTANTS('InitialValues.xlsx','Stocks','F31')</t>
  </si>
  <si>
    <t>GET XLS CONSTANTS('InitialValues.xlsx','Stocks','F32')</t>
  </si>
  <si>
    <t>GET XLS CONSTANTS('InitialValues.xlsx','Stocks','F33')</t>
  </si>
  <si>
    <t>GET XLS CONSTANTS('InitialValues.xlsx','Stocks','F34')</t>
  </si>
  <si>
    <t>GET XLS CONSTANTS('InitialValues.xlsx','Stocks','F35')</t>
  </si>
  <si>
    <t>GET XLS CONSTANTS('InitialValues.xlsx','Stocks','F36')</t>
  </si>
  <si>
    <t>GET XLS CONSTANTS('InitialValues.xlsx','Stocks','F37')</t>
  </si>
  <si>
    <t>GET XLS CONSTANTS('InitialValues.xlsx','Stocks','F38')</t>
  </si>
  <si>
    <t>GET XLS CONSTANTS('InitialValues.xlsx','Stocks','F39')</t>
  </si>
  <si>
    <t>GET XLS CONSTANTS('InitialValues.xlsx','Stocks','F40')</t>
  </si>
  <si>
    <t>GET XLS CONSTANTS('InitialValues.xlsx','Stocks','F41')</t>
  </si>
  <si>
    <t>GET XLS CONSTANTS('InitialValues.xlsx','Stocks','F42')</t>
  </si>
  <si>
    <t>GET XLS CONSTANTS('InitialValues.xlsx','Stocks','F43')</t>
  </si>
  <si>
    <t>GET XLS CONSTANTS('InitialValues.xlsx','Stocks','F44')</t>
  </si>
  <si>
    <t>GET XLS CONSTANTS('InitialValues.xlsx','Stocks','F45')</t>
  </si>
  <si>
    <t>GET XLS CONSTANTS('InitialValues.xlsx','Stocks','F46')</t>
  </si>
  <si>
    <t>GET XLS CONSTANTS('InitialValues.xlsx','Stocks','F47')</t>
  </si>
  <si>
    <t>GET XLS CONSTANTS('InitialValues.xlsx','Stocks','F48')</t>
  </si>
  <si>
    <t>GET XLS CONSTANTS('InitialValues.xlsx','Stocks','F49')</t>
  </si>
  <si>
    <t>GET XLS CONSTANTS('InitialValues.xlsx','Stocks','F50')</t>
  </si>
  <si>
    <t>GET XLS CONSTANTS('InitialValues.xlsx','Stocks','F51')</t>
  </si>
  <si>
    <t>GET XLS CONSTANTS('InitialValues.xlsx','Stocks','F52')</t>
  </si>
  <si>
    <t>GET XLS CONSTANTS('InitialValues.xlsx','Stocks','F53')</t>
  </si>
  <si>
    <t>GET XLS CONSTANTS('InitialValues.xlsx','Stocks','F54')</t>
  </si>
  <si>
    <t>GET XLS CONSTANTS('InitialValues.xlsx','Stocks','F55')</t>
  </si>
  <si>
    <t>GET XLS CONSTANTS('InitialValues.xlsx','Stocks','F56')</t>
  </si>
  <si>
    <t>GET XLS CONSTANTS('InitialValues.xlsx','Stocks','F57')</t>
  </si>
  <si>
    <t>GET XLS CONSTANTS('InitialValues.xlsx','Stocks','F58')</t>
  </si>
  <si>
    <t>GET XLS CONSTANTS('InitialValues.xlsx','Stocks','F59')</t>
  </si>
  <si>
    <t>GET XLS CONSTANTS('InitialValues.xlsx','Stocks','F60')</t>
  </si>
  <si>
    <t>GET XLS CONSTANTS('InitialValues.xlsx','Stocks','F61')</t>
  </si>
  <si>
    <t>GET XLS CONSTANTS('InitialValues.xlsx','Stocks','F62')</t>
  </si>
  <si>
    <t>GET XLS CONSTANTS('InitialValues.xlsx','Stocks','F63')</t>
  </si>
  <si>
    <t>GET XLS CONSTANTS('InitialValues.xlsx','Stocks','F64')</t>
  </si>
  <si>
    <t>GET XLS CONSTANTS('InitialValues.xlsx','Stocks','F65')</t>
  </si>
  <si>
    <t>GET XLS CONSTANTS('InitialValues.xlsx','Stocks','F66')</t>
  </si>
  <si>
    <t>GET XLS CONSTANTS('InitialValues.xlsx','Stocks','F67')</t>
  </si>
  <si>
    <t>GET XLS CONSTANTS('InitialValues.xlsx','Stocks','F68')</t>
  </si>
  <si>
    <t>GET XLS CONSTANTS('InitialValues.xlsx','Stocks','F69')</t>
  </si>
  <si>
    <t>GET XLS CONSTANTS('InitialValues.xlsx','Stocks','F70')</t>
  </si>
  <si>
    <t>GET XLS CONSTANTS('InitialValues.xlsx','Stocks','F71')</t>
  </si>
  <si>
    <t>GET XLS CONSTANTS('InitialValues.xlsx','Stocks','F72')</t>
  </si>
  <si>
    <t>GET XLS CONSTANTS('InitialValues.xlsx','Stocks','F73')</t>
  </si>
  <si>
    <t>GET XLS CONSTANTS('InitialValues.xlsx','Stocks','F74')</t>
  </si>
  <si>
    <t>GET XLS CONSTANTS('InitialValues.xlsx','Stocks','F75')</t>
  </si>
  <si>
    <t>GET XLS CONSTANTS('InitialValues.xlsx','Stocks','F76')</t>
  </si>
  <si>
    <t>GET XLS CONSTANTS('InitialValues.xlsx','Stocks','F77')</t>
  </si>
  <si>
    <t>GET XLS CONSTANTS('InitialValues.xlsx','Stocks','F78')</t>
  </si>
  <si>
    <t>GET XLS CONSTANTS('InitialValues.xlsx','Stocks','F79')</t>
  </si>
  <si>
    <t>GET XLS CONSTANTS('InitialValues.xlsx','Stocks','F80')</t>
  </si>
  <si>
    <t>GET XLS CONSTANTS('InitialValues.xlsx','Stocks','F81')</t>
  </si>
  <si>
    <t>GET XLS CONSTANTS('InitialValues.xlsx','Stocks','F82')</t>
  </si>
  <si>
    <t>GET XLS CONSTANTS('InitialValues.xlsx','Stocks','F83')</t>
  </si>
  <si>
    <t>GET XLS CONSTANTS('InitialValues.xlsx','Stocks','F84')</t>
  </si>
  <si>
    <t>GET XLS CONSTANTS('InitialValues.xlsx','Stocks','F85')</t>
  </si>
  <si>
    <t>GET XLS CONSTANTS('InitialValues.xlsx','Stocks','F86')</t>
  </si>
  <si>
    <t>GET XLS CONSTANTS('InitialValues.xlsx','Stocks','F87')</t>
  </si>
  <si>
    <t>GET XLS CONSTANTS('InitialValues.xlsx','Stocks','F88')</t>
  </si>
  <si>
    <t>GET XLS CONSTANTS('InitialValues.xlsx','Stocks','F89')</t>
  </si>
  <si>
    <t>GET XLS CONSTANTS('InitialValues.xlsx','Stocks','F90')</t>
  </si>
  <si>
    <t>GET XLS CONSTANTS('InitialValues.xlsx','Stocks','F91')</t>
  </si>
  <si>
    <t>INIT Deep Ocean 1 Temperature</t>
  </si>
  <si>
    <t>INIT Deep Ocean 2 Temperature</t>
  </si>
  <si>
    <t>INIT Deep Ocean 3 Temperature</t>
  </si>
  <si>
    <t>INIT Deep Ocean 4 Temperature</t>
  </si>
  <si>
    <t>INIT Atmospheric and Upper Ocean Temperature</t>
  </si>
  <si>
    <t>INIT Species Abundance</t>
  </si>
  <si>
    <t>INIT Mobile Nitrogen</t>
  </si>
  <si>
    <t>INIT P proven reserves</t>
  </si>
  <si>
    <t>INIT Crop Yield</t>
  </si>
  <si>
    <t>Model Input Equation</t>
  </si>
  <si>
    <t>OLD MODEL INPUT</t>
  </si>
  <si>
    <t>OLD MODEL INPUTS</t>
  </si>
  <si>
    <t>Actual values in 2020</t>
  </si>
  <si>
    <t>s</t>
  </si>
  <si>
    <t>Mortality fraction[female,"0-4"]</t>
  </si>
  <si>
    <t>Mortality fraction[female,"5-9"]</t>
  </si>
  <si>
    <t>Mortality fraction[female,"10-14"]</t>
  </si>
  <si>
    <t>Mortality fraction[female,"15-19"]</t>
  </si>
  <si>
    <t>Mortality fraction[female,"20-24"]</t>
  </si>
  <si>
    <t>Mortality fraction[female,"25-29"]</t>
  </si>
  <si>
    <t>Mortality fraction[female,"30-34"]</t>
  </si>
  <si>
    <t>Mortality fraction[female,"35-39"]</t>
  </si>
  <si>
    <t>Mortality fraction[female,"40-44"]</t>
  </si>
  <si>
    <t>Mortality fraction[female,"45-49"]</t>
  </si>
  <si>
    <t>Mortality fraction[female,"50-54"]</t>
  </si>
  <si>
    <t>Mortality fraction[female,"55-59"]</t>
  </si>
  <si>
    <t>Mortality fraction[female,"60-64"]</t>
  </si>
  <si>
    <t>Mortality fraction[female,"65-69"]</t>
  </si>
  <si>
    <t>Mortality fraction[female,"70-74"]</t>
  </si>
  <si>
    <t>Mortality fraction[female,"75-79"]</t>
  </si>
  <si>
    <t>Mortality fraction[female,"80-84"]</t>
  </si>
  <si>
    <t>Mortality fraction[female,"85-89"]</t>
  </si>
  <si>
    <t>Mortality fraction[female,"90-94"]</t>
  </si>
  <si>
    <t>Mortality fraction[female,"95-99"]</t>
  </si>
  <si>
    <t>Mortality fraction[female,"100+"]</t>
  </si>
  <si>
    <t>Mortality fraction[male,"0-4"]</t>
  </si>
  <si>
    <t>Mortality fraction[male,"5-9"]</t>
  </si>
  <si>
    <t>Mortality fraction[male,"10-14"]</t>
  </si>
  <si>
    <t>Mortality fraction[male,"15-19"]</t>
  </si>
  <si>
    <t>Mortality fraction[male,"20-24"]</t>
  </si>
  <si>
    <t>Mortality fraction[male,"25-29"]</t>
  </si>
  <si>
    <t>Mortality fraction[male,"30-34"]</t>
  </si>
  <si>
    <t>Mortality fraction[male,"35-39"]</t>
  </si>
  <si>
    <t>Mortality fraction[male,"40-44"]</t>
  </si>
  <si>
    <t>Mortality fraction[male,"45-49"]</t>
  </si>
  <si>
    <t>Mortality fraction[male,"50-54"]</t>
  </si>
  <si>
    <t>Mortality fraction[male,"55-59"]</t>
  </si>
  <si>
    <t>Mortality fraction[male,"60-64"]</t>
  </si>
  <si>
    <t>Mortality fraction[male,"65-69"]</t>
  </si>
  <si>
    <t>Mortality fraction[male,"70-74"]</t>
  </si>
  <si>
    <t>Mortality fraction[male,"75-79"]</t>
  </si>
  <si>
    <t>Mortality fraction[male,"80-84"]</t>
  </si>
  <si>
    <t>Mortality fraction[male,"85-89"]</t>
  </si>
  <si>
    <t>Mortality fraction[male,"90-94"]</t>
  </si>
  <si>
    <t>Mortality fraction[male,"95-99"]</t>
  </si>
  <si>
    <t>Mortality fraction[male,"100+"]</t>
  </si>
  <si>
    <t>MODEL INPUTS -- adjusted to have ~37% of world population with min primary education in 1900</t>
  </si>
  <si>
    <t>male0-4</t>
  </si>
  <si>
    <t>male5-9</t>
  </si>
  <si>
    <t>male10-14</t>
  </si>
  <si>
    <t>male15-19</t>
  </si>
  <si>
    <t>male20-24</t>
  </si>
  <si>
    <t>male25-29</t>
  </si>
  <si>
    <t>male30-34</t>
  </si>
  <si>
    <t>male35-39</t>
  </si>
  <si>
    <t>male40-44</t>
  </si>
  <si>
    <t>male45-49</t>
  </si>
  <si>
    <t>male50-54</t>
  </si>
  <si>
    <t>male55-59</t>
  </si>
  <si>
    <t>male60-64</t>
  </si>
  <si>
    <t>male65-69</t>
  </si>
  <si>
    <t>male70-74</t>
  </si>
  <si>
    <t>male75-79</t>
  </si>
  <si>
    <t>male80-84</t>
  </si>
  <si>
    <t>male85-89</t>
  </si>
  <si>
    <t>male90-94</t>
  </si>
  <si>
    <t>male95-99</t>
  </si>
  <si>
    <t>male100+</t>
  </si>
  <si>
    <t>M0</t>
  </si>
  <si>
    <t>L</t>
  </si>
  <si>
    <t>K</t>
  </si>
  <si>
    <t>X0</t>
  </si>
  <si>
    <t>female0-4</t>
  </si>
  <si>
    <t>female5-9</t>
  </si>
  <si>
    <t>female10-14</t>
  </si>
  <si>
    <t>female15-19</t>
  </si>
  <si>
    <t>female20-24</t>
  </si>
  <si>
    <t>female25-29</t>
  </si>
  <si>
    <t>female30-34</t>
  </si>
  <si>
    <t>female35-39</t>
  </si>
  <si>
    <t>female40-44</t>
  </si>
  <si>
    <t>female45-49</t>
  </si>
  <si>
    <t>female50-54</t>
  </si>
  <si>
    <t>female55-59</t>
  </si>
  <si>
    <t>female60-64</t>
  </si>
  <si>
    <t>female65-69</t>
  </si>
  <si>
    <t>female70-74</t>
  </si>
  <si>
    <t>female75-79</t>
  </si>
  <si>
    <t>female80-84</t>
  </si>
  <si>
    <t>female85-89</t>
  </si>
  <si>
    <t>female90-94</t>
  </si>
  <si>
    <t>female95-99</t>
  </si>
  <si>
    <t>female100+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</si>
</sst>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4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sz val="9"/>
      <color indexed="81"/>
      <name val="Tahoma"/>
      <family val="2"/>
    </font>
    <font>
      <b/>
      <sz val="9"/>
      <color indexed="81"/>
      <name val="Tahoma"/>
      <family val="2"/>
    </font>
    <font>
      <b/>
      <sz val="11"/>
      <name val="Calibri"/>
      <family val="2"/>
    </font>
    <font>
      <sz val="9"/>
      <name val="Calibri"/>
      <family val="3"/>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1"/>
      <color theme="1"/>
      <name val="Times New Roman"/>
      <family val="1"/>
    </font>
    <font>
      <sz val="11"/>
      <color rgb="FF9C57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
      <patternFill patternType="solid">
        <fgColor rgb="FFCC66FF"/>
        <bgColor indexed="64"/>
      </patternFill>
    </fill>
    <fill>
      <patternFill patternType="solid">
        <fgColor rgb="FFFF7C80"/>
        <bgColor indexed="64"/>
      </patternFill>
    </fill>
    <fill>
      <patternFill patternType="solid">
        <fgColor rgb="FFC00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14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lignment vertical="center"/>
    </xf>
    <xf numFmtId="0" fontId="25" fillId="0" borderId="0" applyNumberFormat="0" applyFill="0" applyBorder="0" applyAlignment="0" applyProtection="0">
      <alignment vertical="center"/>
    </xf>
    <xf numFmtId="0" fontId="26" fillId="0" borderId="1" applyNumberFormat="0" applyFill="0" applyAlignment="0" applyProtection="0">
      <alignment vertical="center"/>
    </xf>
    <xf numFmtId="0" fontId="27" fillId="0" borderId="2" applyNumberFormat="0" applyFill="0" applyAlignment="0" applyProtection="0">
      <alignment vertical="center"/>
    </xf>
    <xf numFmtId="0" fontId="28" fillId="0" borderId="3" applyNumberFormat="0" applyFill="0" applyAlignment="0" applyProtection="0">
      <alignment vertical="center"/>
    </xf>
    <xf numFmtId="0" fontId="28" fillId="0" borderId="0" applyNumberFormat="0" applyFill="0" applyBorder="0" applyAlignment="0" applyProtection="0">
      <alignment vertical="center"/>
    </xf>
    <xf numFmtId="0" fontId="29" fillId="2" borderId="0" applyNumberFormat="0" applyBorder="0" applyAlignment="0" applyProtection="0">
      <alignment vertical="center"/>
    </xf>
    <xf numFmtId="0" fontId="30" fillId="3" borderId="0" applyNumberFormat="0" applyBorder="0" applyAlignment="0" applyProtection="0">
      <alignment vertical="center"/>
    </xf>
    <xf numFmtId="0" fontId="31" fillId="4" borderId="0" applyNumberFormat="0" applyBorder="0" applyAlignment="0" applyProtection="0">
      <alignment vertical="center"/>
    </xf>
    <xf numFmtId="0" fontId="32" fillId="5" borderId="4" applyNumberFormat="0" applyAlignment="0" applyProtection="0">
      <alignment vertical="center"/>
    </xf>
    <xf numFmtId="0" fontId="33" fillId="6" borderId="5" applyNumberFormat="0" applyAlignment="0" applyProtection="0">
      <alignment vertical="center"/>
    </xf>
    <xf numFmtId="0" fontId="34" fillId="6" borderId="4" applyNumberFormat="0" applyAlignment="0" applyProtection="0">
      <alignment vertical="center"/>
    </xf>
    <xf numFmtId="0" fontId="35" fillId="0" borderId="6" applyNumberFormat="0" applyFill="0" applyAlignment="0" applyProtection="0">
      <alignment vertical="center"/>
    </xf>
    <xf numFmtId="0" fontId="36" fillId="7" borderId="7" applyNumberFormat="0" applyAlignment="0" applyProtection="0">
      <alignment vertical="center"/>
    </xf>
    <xf numFmtId="0" fontId="37" fillId="0" borderId="0" applyNumberFormat="0" applyFill="0" applyBorder="0" applyAlignment="0" applyProtection="0">
      <alignment vertical="center"/>
    </xf>
    <xf numFmtId="0" fontId="24" fillId="8" borderId="8" applyNumberFormat="0" applyFont="0" applyAlignment="0" applyProtection="0">
      <alignment vertical="center"/>
    </xf>
    <xf numFmtId="0" fontId="38" fillId="0" borderId="0" applyNumberFormat="0" applyFill="0" applyBorder="0" applyAlignment="0" applyProtection="0">
      <alignment vertical="center"/>
    </xf>
    <xf numFmtId="0" fontId="39" fillId="0" borderId="9" applyNumberFormat="0" applyFill="0" applyAlignment="0" applyProtection="0">
      <alignment vertical="center"/>
    </xf>
    <xf numFmtId="0" fontId="40"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40"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40"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40"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40"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40"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1"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2"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8"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74">
    <xf numFmtId="0" fontId="0" fillId="0" borderId="0" xfId="0"/>
    <xf numFmtId="0" fontId="16" fillId="33" borderId="0" xfId="0" applyFont="1" applyFill="1"/>
    <xf numFmtId="0" fontId="0" fillId="33" borderId="10" xfId="0" applyFill="1" applyBorder="1"/>
    <xf numFmtId="0" fontId="16" fillId="0" borderId="11" xfId="0" applyFont="1" applyBorder="1"/>
    <xf numFmtId="0" fontId="16" fillId="0" borderId="12" xfId="0" applyFont="1" applyBorder="1"/>
    <xf numFmtId="0" fontId="16" fillId="0" borderId="16" xfId="0" applyFont="1" applyBorder="1"/>
    <xf numFmtId="0" fontId="16" fillId="0" borderId="13" xfId="0" applyFont="1" applyBorder="1"/>
    <xf numFmtId="1" fontId="0" fillId="0" borderId="10" xfId="0" applyNumberFormat="1" applyBorder="1"/>
    <xf numFmtId="1" fontId="0" fillId="0" borderId="11" xfId="0" applyNumberFormat="1" applyBorder="1"/>
    <xf numFmtId="1" fontId="0" fillId="0" borderId="12"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0" fontId="0" fillId="34" borderId="0" xfId="0" applyFill="1"/>
    <xf numFmtId="0" fontId="16" fillId="0" borderId="0" xfId="0" applyFont="1"/>
    <xf numFmtId="1" fontId="0" fillId="0" borderId="0" xfId="0" applyNumberFormat="1"/>
    <xf numFmtId="0" fontId="0" fillId="0" borderId="19" xfId="0" applyBorder="1"/>
    <xf numFmtId="0" fontId="0" fillId="0" borderId="14" xfId="0" applyBorder="1"/>
    <xf numFmtId="0" fontId="0" fillId="0" borderId="15" xfId="0" applyBorder="1"/>
    <xf numFmtId="0" fontId="0" fillId="0" borderId="23" xfId="0" applyBorder="1"/>
    <xf numFmtId="0" fontId="0" fillId="0" borderId="13" xfId="0" applyBorder="1"/>
    <xf numFmtId="0" fontId="0" fillId="0" borderId="24" xfId="0" applyBorder="1"/>
    <xf numFmtId="0" fontId="0" fillId="0" borderId="25" xfId="0" applyBorder="1"/>
    <xf numFmtId="0" fontId="0" fillId="0" borderId="16" xfId="0" applyBorder="1"/>
    <xf numFmtId="0" fontId="0" fillId="0" borderId="22" xfId="0" applyBorder="1"/>
    <xf numFmtId="0" fontId="0" fillId="0" borderId="26" xfId="0" applyBorder="1"/>
    <xf numFmtId="0" fontId="19" fillId="35" borderId="0" xfId="0" applyFont="1" applyFill="1"/>
    <xf numFmtId="0" fontId="18" fillId="0" borderId="27" xfId="0" applyFont="1" applyBorder="1"/>
    <xf numFmtId="0" fontId="16" fillId="0" borderId="17" xfId="0" applyFont="1" applyBorder="1"/>
    <xf numFmtId="0" fontId="0" fillId="0" borderId="20" xfId="0" applyBorder="1"/>
    <xf numFmtId="0" fontId="0" fillId="0" borderId="21" xfId="0" applyBorder="1"/>
    <xf numFmtId="0" fontId="0" fillId="0" borderId="18" xfId="0" applyBorder="1"/>
    <xf numFmtId="0" fontId="0" fillId="36" borderId="0" xfId="0" applyFill="1"/>
    <xf numFmtId="0" fontId="0" fillId="0" borderId="28" xfId="0" applyBorder="1"/>
    <xf numFmtId="0" fontId="0" fillId="0" borderId="29" xfId="0" applyBorder="1"/>
    <xf numFmtId="0" fontId="0" fillId="0" borderId="30" xfId="0" applyBorder="1"/>
    <xf numFmtId="0" fontId="0" fillId="0" borderId="31" xfId="0" applyBorder="1"/>
    <xf numFmtId="0" fontId="0" fillId="37" borderId="0" xfId="0" applyFill="1"/>
    <xf numFmtId="0" fontId="0" fillId="0" borderId="32" xfId="0" applyBorder="1"/>
    <xf numFmtId="0" fontId="0" fillId="0" borderId="33" xfId="0" applyBorder="1"/>
    <xf numFmtId="0" fontId="0" fillId="0" borderId="27" xfId="0" applyBorder="1"/>
    <xf numFmtId="0" fontId="0" fillId="0" borderId="17" xfId="0" applyBorder="1"/>
    <xf numFmtId="0" fontId="18" fillId="35" borderId="0" xfId="0" applyFont="1" applyFill="1"/>
    <xf numFmtId="0" fontId="0" fillId="35" borderId="0" xfId="0" applyFill="1"/>
    <xf numFmtId="0" fontId="0" fillId="37" borderId="20" xfId="0" applyFill="1" applyBorder="1"/>
    <xf numFmtId="0" fontId="0" fillId="38" borderId="0" xfId="0" applyFill="1"/>
    <xf numFmtId="0" fontId="0" fillId="38" borderId="19" xfId="0" applyFill="1" applyBorder="1"/>
    <xf numFmtId="0" fontId="0" fillId="38" borderId="14" xfId="0" applyFill="1" applyBorder="1"/>
    <xf numFmtId="0" fontId="0" fillId="38" borderId="15" xfId="0" applyFill="1" applyBorder="1"/>
    <xf numFmtId="0" fontId="19" fillId="0" borderId="0" xfId="0" applyFont="1"/>
    <xf numFmtId="11" fontId="0" fillId="35" borderId="0" xfId="0" applyNumberFormat="1" applyFill="1"/>
    <xf numFmtId="0" fontId="0" fillId="39" borderId="0" xfId="0" applyFill="1"/>
    <xf numFmtId="0" fontId="0" fillId="0" borderId="0" xfId="0" applyAlignment="1">
      <alignment horizontal="left"/>
    </xf>
    <xf numFmtId="0" fontId="0" fillId="0" borderId="0" xfId="0" applyAlignment="1">
      <alignment wrapText="1"/>
    </xf>
    <xf numFmtId="0" fontId="0" fillId="40" borderId="0" xfId="0" applyFill="1"/>
    <xf numFmtId="0" fontId="0" fillId="41" borderId="0" xfId="0" applyFill="1"/>
    <xf numFmtId="0" fontId="0" fillId="39" borderId="0" xfId="0" applyFill="1" applyAlignment="1">
      <alignment horizontal="left"/>
    </xf>
    <xf numFmtId="11" fontId="0" fillId="41" borderId="0" xfId="0" applyNumberFormat="1" applyFill="1"/>
    <xf numFmtId="0" fontId="0" fillId="41" borderId="0" xfId="0" applyFill="1" applyAlignment="1">
      <alignment horizontal="left"/>
    </xf>
    <xf numFmtId="11" fontId="0" fillId="37" borderId="0" xfId="0" applyNumberFormat="1" applyFill="1"/>
    <xf numFmtId="0" fontId="0" fillId="37" borderId="0" xfId="0" applyFill="1" applyAlignment="1">
      <alignment horizontal="left"/>
    </xf>
    <xf numFmtId="0" fontId="0" fillId="42" borderId="33" xfId="0" applyFill="1" applyBorder="1"/>
    <xf numFmtId="0" fontId="0" fillId="42" borderId="28" xfId="0" applyFill="1" applyBorder="1"/>
    <xf numFmtId="0" fontId="0" fillId="34" borderId="34" xfId="0" applyFill="1" applyBorder="1"/>
    <xf numFmtId="0" fontId="16" fillId="0" borderId="34" xfId="0" applyFont="1" applyBorder="1"/>
    <xf numFmtId="0" fontId="22" fillId="0" borderId="34" xfId="0" applyFont="1" applyBorder="1" applyAlignment="1">
      <alignment horizontal="center" vertical="top"/>
    </xf>
    <xf numFmtId="0" fontId="0" fillId="43" borderId="0" xfId="0" applyFill="1"/>
    <xf numFmtId="0" fontId="41" fillId="0" borderId="0" xfId="42" applyFont="1">
      <alignment vertical="center"/>
    </xf>
    <xf numFmtId="0" fontId="41" fillId="0" borderId="0" xfId="0" applyFont="1"/>
    <xf numFmtId="164" fontId="0" fillId="0" borderId="0" xfId="0" applyNumberFormat="1"/>
    <xf numFmtId="165" fontId="41" fillId="0" borderId="0" xfId="42" applyNumberFormat="1" applyFont="1">
      <alignment vertical="center"/>
    </xf>
    <xf numFmtId="1" fontId="0" fillId="34" borderId="0" xfId="0" applyNumberFormat="1" applyFill="1"/>
    <xf numFmtId="1" fontId="0" fillId="39" borderId="0" xfId="0" applyNumberFormat="1" applyFill="1"/>
    <xf numFmtId="0" fontId="18" fillId="34" borderId="0" xfId="0" applyFont="1" applyFill="1" applyAlignment="1">
      <alignment horizontal="center"/>
    </xf>
  </cellXfs>
  <cellStyles count="14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着色 1 2" xfId="103" xr:uid="{93995579-F647-4A4D-8CB6-4C8D203E7164}"/>
    <cellStyle name="20% - 着色 1 3" xfId="61" xr:uid="{8F8BE3BB-488D-4973-801A-32F009FA4C21}"/>
    <cellStyle name="20% - 着色 2 2" xfId="107" xr:uid="{A9310851-C7A9-4466-9EEF-6E1E4361EAC4}"/>
    <cellStyle name="20% - 着色 2 3" xfId="65" xr:uid="{53B5ABB2-3231-4568-B0DA-A8C95B931EEF}"/>
    <cellStyle name="20% - 着色 3 2" xfId="111" xr:uid="{39DF90C3-4B8D-48D6-AE36-7064FCCF0498}"/>
    <cellStyle name="20% - 着色 3 3" xfId="69" xr:uid="{2DA92B6B-353D-4748-90BE-D9E37D97E518}"/>
    <cellStyle name="20% - 着色 4 2" xfId="115" xr:uid="{0448FF2A-6BD6-48DC-A972-5F7DBD876868}"/>
    <cellStyle name="20% - 着色 4 3" xfId="73" xr:uid="{D2700AAB-4E96-4609-A213-77C7312BF1D3}"/>
    <cellStyle name="20% - 着色 5 2" xfId="119" xr:uid="{696239B5-C303-4ED9-89B2-59F18C136729}"/>
    <cellStyle name="20% - 着色 5 3" xfId="77" xr:uid="{64F6C04F-2A27-41A5-9869-8782C863A6E1}"/>
    <cellStyle name="20% - 着色 6 2" xfId="123" xr:uid="{7443F0DE-F560-41C6-9392-C11EF5F96662}"/>
    <cellStyle name="20% - 着色 6 3" xfId="81" xr:uid="{677C5F96-174A-42C1-A5E3-021DBF7378BD}"/>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着色 1 2" xfId="104" xr:uid="{EA853727-AA3F-42F9-ADC9-CEAD541B2673}"/>
    <cellStyle name="40% - 着色 1 3" xfId="62" xr:uid="{7E3DCD2A-3ED5-4D2C-AF95-62F45BE59A9B}"/>
    <cellStyle name="40% - 着色 2 2" xfId="108" xr:uid="{D03EE440-DB73-446A-B565-DF3A7043FC81}"/>
    <cellStyle name="40% - 着色 2 3" xfId="66" xr:uid="{9C4CE0A7-62FD-4A78-87B3-94AFD3805993}"/>
    <cellStyle name="40% - 着色 3 2" xfId="112" xr:uid="{B5AD516F-55EB-4409-B5B9-0AC86C8F9B39}"/>
    <cellStyle name="40% - 着色 3 3" xfId="70" xr:uid="{D3CB2870-010F-4D25-827B-2736EFC23E7F}"/>
    <cellStyle name="40% - 着色 4 2" xfId="116" xr:uid="{C59C19D1-FB98-46AD-8646-267864CFD03E}"/>
    <cellStyle name="40% - 着色 4 3" xfId="74" xr:uid="{8AF08939-3ADE-43D7-846F-9A52915B65FC}"/>
    <cellStyle name="40% - 着色 5 2" xfId="120" xr:uid="{98F60706-C25D-4DD1-9537-1FF225FF1F26}"/>
    <cellStyle name="40% - 着色 5 3" xfId="78" xr:uid="{933B6379-A6D9-4B01-B3F2-B4303CDF815A}"/>
    <cellStyle name="40% - 着色 6 2" xfId="124" xr:uid="{594B2EF0-AC88-43F4-85E1-940940DAD2A5}"/>
    <cellStyle name="40% - 着色 6 3" xfId="82" xr:uid="{C740B160-361D-45E7-B38F-1E3F75E72D1E}"/>
    <cellStyle name="60% - Accent1" xfId="21" builtinId="32" customBuiltin="1"/>
    <cellStyle name="60% - Accent1 2" xfId="134" xr:uid="{C602557E-3464-4805-84A5-B068DA8298FD}"/>
    <cellStyle name="60% - Accent1 3" xfId="127" xr:uid="{DDFF95BA-582E-4981-B15E-1732B7A76AF2}"/>
    <cellStyle name="60% - Accent2" xfId="25" builtinId="36" customBuiltin="1"/>
    <cellStyle name="60% - Accent2 2" xfId="135" xr:uid="{D0EF33D0-13B1-4249-BF5A-42B27A667437}"/>
    <cellStyle name="60% - Accent2 3" xfId="128" xr:uid="{440DBA79-D297-4F20-9397-2A71D7A6CA35}"/>
    <cellStyle name="60% - Accent3" xfId="29" builtinId="40" customBuiltin="1"/>
    <cellStyle name="60% - Accent3 2" xfId="136" xr:uid="{00C085A1-A597-4AAB-A983-12AC5EF3232D}"/>
    <cellStyle name="60% - Accent3 3" xfId="129" xr:uid="{046E6447-D0E9-4AE9-9413-F75BD8CF27BF}"/>
    <cellStyle name="60% - Accent4" xfId="33" builtinId="44" customBuiltin="1"/>
    <cellStyle name="60% - Accent4 2" xfId="137" xr:uid="{4280510C-1A45-4883-8146-400EEEC2F232}"/>
    <cellStyle name="60% - Accent4 3" xfId="130" xr:uid="{A619BBB3-E5EA-4B36-8619-8AD3F6EA91EC}"/>
    <cellStyle name="60% - Accent5" xfId="37" builtinId="48" customBuiltin="1"/>
    <cellStyle name="60% - Accent5 2" xfId="138" xr:uid="{5B646915-4642-4389-9108-30D45A9D7E9E}"/>
    <cellStyle name="60% - Accent5 3" xfId="131" xr:uid="{870400F5-6E23-4EE8-991F-E4D9EC84CC3F}"/>
    <cellStyle name="60% - Accent6" xfId="41" builtinId="52" customBuiltin="1"/>
    <cellStyle name="60% - Accent6 2" xfId="139" xr:uid="{013CA7D1-5DF8-4594-B91B-67FD9CA9C26F}"/>
    <cellStyle name="60% - Accent6 3" xfId="132" xr:uid="{C92BE8D3-255D-4A02-95F1-BC53415257C9}"/>
    <cellStyle name="60% - 着色 1 2" xfId="105" xr:uid="{15E45F4D-C835-4D4F-9286-27B0409E5465}"/>
    <cellStyle name="60% - 着色 1 3" xfId="63" xr:uid="{91A28203-149F-4C0D-A134-B00B76705294}"/>
    <cellStyle name="60% - 着色 2 2" xfId="109" xr:uid="{A0E4F0DE-4B32-4105-AB3E-B26BC48DA279}"/>
    <cellStyle name="60% - 着色 2 3" xfId="67" xr:uid="{6EBFCE8C-6B0D-4618-BB52-2C4A6C851133}"/>
    <cellStyle name="60% - 着色 3 2" xfId="113" xr:uid="{CE0A805C-85F8-496F-9B11-2F1746A0907A}"/>
    <cellStyle name="60% - 着色 3 3" xfId="71" xr:uid="{632D53FE-A012-42B1-BB0F-383AD518B79E}"/>
    <cellStyle name="60% - 着色 4 2" xfId="117" xr:uid="{E54073ED-9137-4843-BC7A-CBFBFA48674F}"/>
    <cellStyle name="60% - 着色 4 3" xfId="75" xr:uid="{7755AB86-38AB-4F24-9914-FF958B0C5A96}"/>
    <cellStyle name="60% - 着色 5 2" xfId="121" xr:uid="{C7241F18-FDE3-4482-8E25-D753D03AE76E}"/>
    <cellStyle name="60% - 着色 5 3" xfId="79" xr:uid="{A204C23D-DC73-4DBC-8715-FA54D933805C}"/>
    <cellStyle name="60% - 着色 6 2" xfId="125" xr:uid="{947AF9B0-2EC8-4F96-8981-DD2241507C3E}"/>
    <cellStyle name="60% - 着色 6 3" xfId="83" xr:uid="{FAB8CE52-6B28-4D54-9373-F981D440F844}"/>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133" xr:uid="{BBC143AC-05F3-4E26-9F13-85C30C16493B}"/>
    <cellStyle name="Neutral 3" xfId="126" xr:uid="{DE73187A-50D3-4BBF-914D-83E091F65F03}"/>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好 2" xfId="90" xr:uid="{5547182C-B6F0-4F1A-91B3-3003F3B6815F}"/>
    <cellStyle name="好 3" xfId="48" xr:uid="{30188C77-FB65-41CF-A12D-205694642768}"/>
    <cellStyle name="差 2" xfId="91" xr:uid="{43908EBE-4906-42B2-BCE4-03D31AA52A82}"/>
    <cellStyle name="差 3" xfId="49" xr:uid="{EF2E6EAC-CAC0-4DA3-B3E2-F425C160CF17}"/>
    <cellStyle name="常规 2" xfId="84" xr:uid="{DAA3C3BC-ED49-42B6-B280-365C07D8349E}"/>
    <cellStyle name="常规 3" xfId="42" xr:uid="{4008D80D-1761-45FE-A844-2D95824A05D5}"/>
    <cellStyle name="标题 1 2" xfId="86" xr:uid="{72BA7A1F-5170-438B-B745-D1A3F68520E6}"/>
    <cellStyle name="标题 1 3" xfId="44" xr:uid="{E1E16E97-7938-41FE-B64D-EF29EA30F5C9}"/>
    <cellStyle name="标题 2 2" xfId="87" xr:uid="{7BD876EC-AE7B-46E6-B000-7B41D1711FE1}"/>
    <cellStyle name="标题 2 3" xfId="45" xr:uid="{7EF5FBFA-4325-42C3-B88E-F3B333AB09F2}"/>
    <cellStyle name="标题 3 2" xfId="88" xr:uid="{75D82BEE-C5A4-472A-B7FB-0BB1ABD1D4FB}"/>
    <cellStyle name="标题 3 3" xfId="46" xr:uid="{9C4D5D2D-DF64-4297-B151-9995C269B078}"/>
    <cellStyle name="标题 4 2" xfId="89" xr:uid="{251F6FA2-981B-4A0E-BD61-520251E8ADA1}"/>
    <cellStyle name="标题 4 3" xfId="47" xr:uid="{27115F12-2DA3-47F3-A7A4-9A6B26B5447C}"/>
    <cellStyle name="标题 5" xfId="85" xr:uid="{22037417-82BC-4E9D-BF71-555D2C592FDE}"/>
    <cellStyle name="标题 6" xfId="43" xr:uid="{6CB91BAB-5626-46B2-B851-5846E7B41568}"/>
    <cellStyle name="检查单元格 2" xfId="97" xr:uid="{EE0DE41B-79FE-4611-B593-027C856F273B}"/>
    <cellStyle name="检查单元格 3" xfId="55" xr:uid="{FC9ACB84-E3C7-46D1-A1C2-355A6093FB56}"/>
    <cellStyle name="汇总 2" xfId="101" xr:uid="{6F6E54A5-3246-418D-9341-07E7CC1C5E4F}"/>
    <cellStyle name="汇总 3" xfId="59" xr:uid="{70E3BCD1-9D0F-4881-BFFE-71822F046248}"/>
    <cellStyle name="注释 2" xfId="99" xr:uid="{63DFFAEE-E5CD-43DA-8835-5D21C6F7CAC7}"/>
    <cellStyle name="注释 3" xfId="57" xr:uid="{2B1A0869-2A59-4259-A6A6-4B7C29249A88}"/>
    <cellStyle name="着色 1 2" xfId="102" xr:uid="{66E72FBD-C50D-4B5C-8999-41AD42A4E969}"/>
    <cellStyle name="着色 1 3" xfId="60" xr:uid="{ED194787-FEB1-46ED-A7A6-E9D6987A94D9}"/>
    <cellStyle name="着色 2 2" xfId="106" xr:uid="{82A32B65-14E4-493F-B7B9-9D344B4B6DB7}"/>
    <cellStyle name="着色 2 3" xfId="64" xr:uid="{E9591842-631F-49B1-9DA2-B0BF8A788948}"/>
    <cellStyle name="着色 3 2" xfId="110" xr:uid="{5C38FED4-C4FE-40C4-9EF6-1E4762DFE05E}"/>
    <cellStyle name="着色 3 3" xfId="68" xr:uid="{28B27BF5-AAE9-499D-AEBE-6D59C9434422}"/>
    <cellStyle name="着色 4 2" xfId="114" xr:uid="{BCE199D2-0458-4AF4-88C2-F301130106E1}"/>
    <cellStyle name="着色 4 3" xfId="72" xr:uid="{35066C82-89BC-4B28-A6CF-7BE4E2275C47}"/>
    <cellStyle name="着色 5 2" xfId="118" xr:uid="{F58FAB81-9030-48BA-A728-1999C3873F6C}"/>
    <cellStyle name="着色 5 3" xfId="76" xr:uid="{31789A79-2F9A-4281-9C18-7C4AD923A3AF}"/>
    <cellStyle name="着色 6 2" xfId="122" xr:uid="{BDF06101-111F-4EA7-B06A-9C52DE7052F3}"/>
    <cellStyle name="着色 6 3" xfId="80" xr:uid="{65BBEE92-BB4B-4CA0-8E44-059B7D943FB7}"/>
    <cellStyle name="解释性文本 2" xfId="100" xr:uid="{89C46296-DC21-418B-A02C-91D3361B6F54}"/>
    <cellStyle name="解释性文本 3" xfId="58" xr:uid="{808123A2-451A-455F-884D-C43C3FE1954E}"/>
    <cellStyle name="警告文本 2" xfId="98" xr:uid="{C63D769D-2BFB-4F80-9E7C-ACDD5909DDDC}"/>
    <cellStyle name="警告文本 3" xfId="56" xr:uid="{131C7136-9728-4CF5-9047-8BC1EC8BAADF}"/>
    <cellStyle name="计算 2" xfId="95" xr:uid="{9CF05322-FB9D-4828-A2CA-9C27D9C40F71}"/>
    <cellStyle name="计算 3" xfId="53" xr:uid="{DC2CFB4A-58C7-4276-8420-489117567C5A}"/>
    <cellStyle name="输入 2" xfId="93" xr:uid="{23262827-A0C9-4C51-A2C8-0695FF5213E9}"/>
    <cellStyle name="输入 3" xfId="51" xr:uid="{A259042C-330C-403F-B459-D8C89E42EB24}"/>
    <cellStyle name="输出 2" xfId="94" xr:uid="{11CD27AD-FA17-408A-B82B-264E94CEFD32}"/>
    <cellStyle name="输出 3" xfId="52" xr:uid="{3B89E0FA-3DF5-4189-9359-EB22540CD192}"/>
    <cellStyle name="适中 2" xfId="92" xr:uid="{931AB238-4BBB-45AE-A1AA-88FB9438F161}"/>
    <cellStyle name="适中 3" xfId="50" xr:uid="{D8AC35DD-D2F5-4F28-8AA4-1D82232E7EAA}"/>
    <cellStyle name="链接单元格 2" xfId="96" xr:uid="{B895FD07-F2B9-4FE3-B1AE-C313549E568B}"/>
    <cellStyle name="链接单元格 3" xfId="54" xr:uid="{47CDF67E-77E8-4CE5-8C79-AADAA136515C}"/>
  </cellStyles>
  <dxfs count="0"/>
  <tableStyles count="0" defaultTableStyle="TableStyleMedium2" defaultPivotStyle="PivotStyleLight16"/>
  <colors>
    <mruColors>
      <color rgb="FFCC66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7</xdr:col>
      <xdr:colOff>371475</xdr:colOff>
      <xdr:row>1</xdr:row>
      <xdr:rowOff>171450</xdr:rowOff>
    </xdr:from>
    <xdr:ext cx="4876800" cy="257175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887450" y="352425"/>
          <a:ext cx="4876800" cy="257175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Column</a:t>
          </a:r>
          <a:r>
            <a:rPr lang="en-US" sz="1100" baseline="0"/>
            <a:t> A lists the stock variables that need to be initialized. </a:t>
          </a:r>
        </a:p>
        <a:p>
          <a:endParaRPr lang="en-US" sz="1100" baseline="0"/>
        </a:p>
        <a:p>
          <a:r>
            <a:rPr lang="en-US" sz="1100" baseline="0"/>
            <a:t>- Column B lists the model parameters that are used as the initial values of the stocks, and that are linked to this excel file. To see the exact connection between the model and this file, you can search for the parameter name in Column B.</a:t>
          </a:r>
        </a:p>
        <a:p>
          <a:endParaRPr lang="en-US" sz="1100" baseline="0"/>
        </a:p>
        <a:p>
          <a:r>
            <a:rPr lang="en-US" sz="1100" baseline="0"/>
            <a:t>- Column F lists the values read by the model. Currently they are set to the 2016 values. If one wants to initialize the model in a differet year, the values on this column should be changed.</a:t>
          </a:r>
        </a:p>
        <a:p>
          <a:endParaRPr lang="en-US" sz="1100" baseline="0"/>
        </a:p>
        <a:p>
          <a:r>
            <a:rPr lang="en-US" sz="1100" baseline="0"/>
            <a:t>-  The yellow cells are parameters that were not found in hte model. purple cells are parameters that were not parameters in the model anymore.</a:t>
          </a:r>
        </a:p>
        <a:p>
          <a:endParaRPr lang="en-US" sz="1100" baseline="0"/>
        </a:p>
        <a:p>
          <a:endParaRPr lang="en-US" sz="1100"/>
        </a:p>
        <a:p>
          <a:endParaRPr lang="en-US" sz="110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22</xdr:col>
      <xdr:colOff>414337</xdr:colOff>
      <xdr:row>16</xdr:row>
      <xdr:rowOff>119063</xdr:rowOff>
    </xdr:from>
    <xdr:ext cx="4876800" cy="180022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4863762" y="3319463"/>
          <a:ext cx="4876800" cy="180022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population values for each gender and population cohort.</a:t>
          </a:r>
        </a:p>
        <a:p>
          <a:r>
            <a:rPr lang="en-US" sz="1100" baseline="0"/>
            <a:t>- They are linked to the model parameter "Initial Population"</a:t>
          </a:r>
          <a:endParaRPr lang="en-US" sz="1100"/>
        </a:p>
        <a:p>
          <a:r>
            <a:rPr lang="en-US" sz="1100"/>
            <a:t>- Currently, the model reads the values in the green colored are, based on the input cell 'B24'.</a:t>
          </a:r>
          <a:r>
            <a:rPr lang="en-US" sz="1100" baseline="0"/>
            <a:t> These are the simulated values for 2016, equal to the values in the rows 12 and 13.</a:t>
          </a:r>
        </a:p>
        <a:p>
          <a:r>
            <a:rPr lang="en-US" sz="1100" baseline="0"/>
            <a:t>- If one wants to initialize the model in a different year or with data values, the values in the green-colored area should be changed. For instance, to initialize the model in 2015 with the historical data, once can copy the values from the rows 19 and 20 to the green-colored rows.</a:t>
          </a:r>
        </a:p>
        <a:p>
          <a:endParaRPr lang="en-US" sz="1100"/>
        </a:p>
        <a:p>
          <a:endParaRPr lang="en-US" sz="110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21</xdr:col>
      <xdr:colOff>0</xdr:colOff>
      <xdr:row>41</xdr:row>
      <xdr:rowOff>0</xdr:rowOff>
    </xdr:from>
    <xdr:ext cx="5619750" cy="2275416"/>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5049500" y="7667626"/>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values of the education stocks for each gender and population cohort.</a:t>
          </a:r>
        </a:p>
        <a:p>
          <a:r>
            <a:rPr lang="en-US" sz="1100" baseline="0"/>
            <a:t>- They are linked to the model parameter "Initial Primary Education Graduates", "Initial Secondary Education Graduates" and "Initial Tertiary Education Graduates".</a:t>
          </a:r>
          <a:endParaRPr lang="en-US" sz="1100"/>
        </a:p>
        <a:p>
          <a:r>
            <a:rPr lang="en-US" sz="1100"/>
            <a:t>- Currently, the model reads the values in the green colored are, based on the input cell 'B42, 'B46' and 'B50'.</a:t>
          </a:r>
          <a:r>
            <a:rPr lang="en-US" sz="1100" baseline="0"/>
            <a:t> These are the simulated values for 2016, equal to the values in the tables marked as "2016" for each education level.</a:t>
          </a:r>
        </a:p>
        <a:p>
          <a:r>
            <a:rPr lang="en-US" sz="1100" baseline="0"/>
            <a:t>- If one wants to initialize the model in a different year or with data values, the values in the green-colored area should be changed. </a:t>
          </a:r>
        </a:p>
        <a:p>
          <a:endParaRPr lang="en-US" sz="1100" baseline="0"/>
        </a:p>
        <a:p>
          <a:r>
            <a:rPr lang="en-US" sz="1100" baseline="0"/>
            <a:t>- The red color cells in the IIASA SSP Data are those that didnt exist in IIASA database, and we used the current estimatation from Felix</a:t>
          </a:r>
        </a:p>
        <a:p>
          <a:endParaRPr lang="en-US" sz="1100"/>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1"/>
  <sheetViews>
    <sheetView tabSelected="1" topLeftCell="A25" zoomScale="120" zoomScaleNormal="120" workbookViewId="0">
      <selection activeCell="F44" sqref="F44"/>
    </sheetView>
  </sheetViews>
  <sheetFormatPr defaultRowHeight="14.4"/>
  <cols>
    <col min="1" max="1" width="49.33203125" bestFit="1" customWidth="1"/>
    <col min="2" max="2" width="37.6640625" bestFit="1" customWidth="1"/>
    <col min="3" max="3" width="9" customWidth="1"/>
    <col min="4" max="4" width="12" customWidth="1"/>
    <col min="5" max="5" width="9" customWidth="1"/>
    <col min="6" max="6" width="22" style="13" bestFit="1" customWidth="1"/>
    <col min="7" max="7" width="44.6640625" style="52" bestFit="1" customWidth="1"/>
    <col min="9" max="9" width="11.88671875" bestFit="1" customWidth="1"/>
  </cols>
  <sheetData>
    <row r="1" spans="1:7">
      <c r="A1" s="1" t="s">
        <v>0</v>
      </c>
      <c r="B1" s="1" t="s">
        <v>213</v>
      </c>
      <c r="C1" s="1">
        <v>1900</v>
      </c>
      <c r="D1" s="1">
        <v>1960</v>
      </c>
      <c r="E1" s="1">
        <v>2016</v>
      </c>
      <c r="F1" s="1" t="s">
        <v>127</v>
      </c>
      <c r="G1" s="1" t="s">
        <v>317</v>
      </c>
    </row>
    <row r="2" spans="1:7">
      <c r="A2" s="32" t="s">
        <v>1</v>
      </c>
      <c r="B2" t="s">
        <v>181</v>
      </c>
      <c r="C2">
        <v>5.5619399063289165E-4</v>
      </c>
      <c r="D2">
        <v>8.282465860247612E-3</v>
      </c>
      <c r="E2">
        <v>1.5238970518112183E-2</v>
      </c>
      <c r="F2" s="71">
        <v>5.5619399063289165E-4</v>
      </c>
      <c r="G2" s="52" t="s">
        <v>218</v>
      </c>
    </row>
    <row r="3" spans="1:7">
      <c r="A3" s="32" t="s">
        <v>2</v>
      </c>
      <c r="B3" t="s">
        <v>182</v>
      </c>
      <c r="C3">
        <v>1.0046600103378296</v>
      </c>
      <c r="D3">
        <v>1.4434551000595093</v>
      </c>
      <c r="E3">
        <v>1.9190798997879028</v>
      </c>
      <c r="F3" s="71">
        <v>1.0046600103378296</v>
      </c>
      <c r="G3" s="52" t="s">
        <v>219</v>
      </c>
    </row>
    <row r="4" spans="1:7">
      <c r="A4" s="32" t="s">
        <v>3</v>
      </c>
      <c r="B4" t="s">
        <v>183</v>
      </c>
      <c r="C4">
        <v>1300000014336</v>
      </c>
      <c r="D4">
        <v>17463911645184</v>
      </c>
      <c r="E4">
        <v>107735697850368</v>
      </c>
      <c r="F4" s="71">
        <v>1300000014336</v>
      </c>
      <c r="G4" s="52" t="s">
        <v>220</v>
      </c>
    </row>
    <row r="5" spans="1:7">
      <c r="A5" s="32" t="s">
        <v>4</v>
      </c>
      <c r="B5" t="s">
        <v>184</v>
      </c>
      <c r="C5">
        <v>1300000014336</v>
      </c>
      <c r="D5">
        <v>17463911645184</v>
      </c>
      <c r="E5">
        <v>107735697850368</v>
      </c>
      <c r="F5" s="71">
        <v>1300000014336</v>
      </c>
      <c r="G5" s="52" t="s">
        <v>221</v>
      </c>
    </row>
    <row r="6" spans="1:7">
      <c r="A6" s="32" t="s">
        <v>5</v>
      </c>
      <c r="B6" t="s">
        <v>185</v>
      </c>
      <c r="C6">
        <v>40000000000</v>
      </c>
      <c r="D6">
        <v>398408581120</v>
      </c>
      <c r="E6">
        <v>3395457122304</v>
      </c>
      <c r="F6" s="71">
        <v>40000000000</v>
      </c>
      <c r="G6" s="52" t="s">
        <v>222</v>
      </c>
    </row>
    <row r="7" spans="1:7">
      <c r="A7" s="32" t="s">
        <v>6</v>
      </c>
      <c r="B7" t="s">
        <v>186</v>
      </c>
      <c r="C7">
        <v>0.28999999165534973</v>
      </c>
      <c r="D7">
        <v>0.36559879779815674</v>
      </c>
      <c r="E7">
        <v>0.65961617231369019</v>
      </c>
      <c r="F7" s="71">
        <v>0.28999999165534973</v>
      </c>
      <c r="G7" s="52" t="s">
        <v>223</v>
      </c>
    </row>
    <row r="8" spans="1:7">
      <c r="A8" s="32" t="s">
        <v>7</v>
      </c>
      <c r="B8" t="s">
        <v>187</v>
      </c>
      <c r="C8">
        <v>6.5370001792907715</v>
      </c>
      <c r="D8">
        <v>586.757568359375</v>
      </c>
      <c r="E8">
        <v>4474.57177734375</v>
      </c>
      <c r="F8" s="71">
        <v>6.5370001792907715</v>
      </c>
      <c r="G8" s="52" t="s">
        <v>224</v>
      </c>
    </row>
    <row r="9" spans="1:7">
      <c r="A9" s="32" t="s">
        <v>8</v>
      </c>
      <c r="B9" t="s">
        <v>188</v>
      </c>
      <c r="C9">
        <v>0</v>
      </c>
      <c r="D9">
        <v>8013.423828125</v>
      </c>
      <c r="E9">
        <v>142536.859375</v>
      </c>
      <c r="F9" s="71">
        <v>0</v>
      </c>
      <c r="G9" s="52" t="s">
        <v>225</v>
      </c>
    </row>
    <row r="10" spans="1:7">
      <c r="A10" s="32" t="s">
        <v>9</v>
      </c>
      <c r="B10" t="s">
        <v>190</v>
      </c>
      <c r="C10">
        <v>1250679936</v>
      </c>
      <c r="D10">
        <v>8083428864</v>
      </c>
      <c r="E10">
        <v>19753836544</v>
      </c>
      <c r="F10" s="71">
        <v>1250679936</v>
      </c>
      <c r="G10" s="52" t="s">
        <v>226</v>
      </c>
    </row>
    <row r="11" spans="1:7">
      <c r="A11" s="32" t="s">
        <v>10</v>
      </c>
      <c r="B11" t="s">
        <v>191</v>
      </c>
      <c r="C11">
        <v>125068000</v>
      </c>
      <c r="D11">
        <v>346804256</v>
      </c>
      <c r="E11">
        <v>2170473216</v>
      </c>
      <c r="F11" s="71">
        <v>125068000</v>
      </c>
      <c r="G11" s="52" t="s">
        <v>227</v>
      </c>
    </row>
    <row r="12" spans="1:7">
      <c r="A12" s="32" t="s">
        <v>11</v>
      </c>
      <c r="B12" t="s">
        <v>192</v>
      </c>
      <c r="C12">
        <v>5.2000000141561031E-3</v>
      </c>
      <c r="D12">
        <v>0.17969256639480591</v>
      </c>
      <c r="E12">
        <v>0.20905607938766499</v>
      </c>
      <c r="F12" s="71">
        <v>5.2000000141561031E-3</v>
      </c>
      <c r="G12" s="52" t="s">
        <v>228</v>
      </c>
    </row>
    <row r="13" spans="1:7">
      <c r="A13" s="32" t="s">
        <v>12</v>
      </c>
      <c r="B13" t="s">
        <v>195</v>
      </c>
      <c r="C13">
        <v>0</v>
      </c>
      <c r="D13">
        <v>4.3460636138916016</v>
      </c>
      <c r="E13">
        <v>18.692829132080078</v>
      </c>
      <c r="F13" s="71">
        <v>0</v>
      </c>
      <c r="G13" s="52" t="s">
        <v>229</v>
      </c>
    </row>
    <row r="14" spans="1:7">
      <c r="A14" s="32" t="s">
        <v>13</v>
      </c>
      <c r="B14" t="s">
        <v>196</v>
      </c>
      <c r="C14">
        <v>0</v>
      </c>
      <c r="D14">
        <v>3.9418850094079971E-2</v>
      </c>
      <c r="E14">
        <v>0.94839990139007568</v>
      </c>
      <c r="F14" s="71">
        <v>0</v>
      </c>
      <c r="G14" s="52" t="s">
        <v>230</v>
      </c>
    </row>
    <row r="15" spans="1:7">
      <c r="A15" s="51" t="s">
        <v>14</v>
      </c>
      <c r="B15" s="51" t="s">
        <v>175</v>
      </c>
      <c r="C15" s="51">
        <v>375000</v>
      </c>
      <c r="D15" s="51">
        <v>287111.21875</v>
      </c>
      <c r="E15" s="51">
        <v>59662.05078125</v>
      </c>
      <c r="F15" s="72">
        <v>375000</v>
      </c>
      <c r="G15" s="56" t="s">
        <v>231</v>
      </c>
    </row>
    <row r="16" spans="1:7">
      <c r="A16" s="32" t="s">
        <v>15</v>
      </c>
      <c r="B16" t="s">
        <v>199</v>
      </c>
      <c r="C16">
        <v>1.8702800273895264</v>
      </c>
      <c r="D16">
        <v>140.49781799316406</v>
      </c>
      <c r="E16">
        <v>3191.5546875</v>
      </c>
      <c r="F16" s="71">
        <v>1.8702800273895264</v>
      </c>
      <c r="G16" s="52" t="s">
        <v>232</v>
      </c>
    </row>
    <row r="17" spans="1:9">
      <c r="A17" s="32" t="s">
        <v>16</v>
      </c>
      <c r="B17" t="s">
        <v>189</v>
      </c>
      <c r="C17">
        <v>0</v>
      </c>
      <c r="D17">
        <v>1297.64501953125</v>
      </c>
      <c r="E17">
        <v>75842.828125</v>
      </c>
      <c r="F17" s="71">
        <v>0</v>
      </c>
      <c r="G17" s="52" t="s">
        <v>233</v>
      </c>
    </row>
    <row r="18" spans="1:9">
      <c r="A18" s="32" t="s">
        <v>17</v>
      </c>
      <c r="B18" t="s">
        <v>193</v>
      </c>
      <c r="C18">
        <v>90816400</v>
      </c>
      <c r="D18">
        <v>13799464960</v>
      </c>
      <c r="E18">
        <v>14067481600</v>
      </c>
      <c r="F18" s="71">
        <v>90816400</v>
      </c>
      <c r="G18" s="52" t="s">
        <v>234</v>
      </c>
      <c r="I18">
        <f>F6/5</f>
        <v>8000000000</v>
      </c>
    </row>
    <row r="19" spans="1:9">
      <c r="A19" s="32" t="s">
        <v>18</v>
      </c>
      <c r="B19" t="s">
        <v>200</v>
      </c>
      <c r="C19">
        <v>9081650</v>
      </c>
      <c r="D19">
        <v>536905792</v>
      </c>
      <c r="E19">
        <v>3708906240</v>
      </c>
      <c r="F19" s="71">
        <v>9081650</v>
      </c>
      <c r="G19" s="52" t="s">
        <v>235</v>
      </c>
    </row>
    <row r="20" spans="1:9">
      <c r="A20" s="32" t="s">
        <v>19</v>
      </c>
      <c r="B20" t="s">
        <v>201</v>
      </c>
      <c r="C20">
        <v>2.0594099536538124E-2</v>
      </c>
      <c r="D20">
        <v>2.8800791129469872E-2</v>
      </c>
      <c r="E20">
        <v>8.827664703130722E-2</v>
      </c>
      <c r="F20" s="71">
        <v>2.0594099536538124E-2</v>
      </c>
      <c r="G20" s="52" t="s">
        <v>236</v>
      </c>
    </row>
    <row r="21" spans="1:9">
      <c r="A21" s="32" t="s">
        <v>20</v>
      </c>
      <c r="B21" t="s">
        <v>197</v>
      </c>
      <c r="C21">
        <v>0</v>
      </c>
      <c r="D21">
        <v>1.7777636051177979</v>
      </c>
      <c r="E21">
        <v>9.100703239440918</v>
      </c>
      <c r="F21" s="71">
        <v>0</v>
      </c>
      <c r="G21" s="52" t="s">
        <v>237</v>
      </c>
    </row>
    <row r="22" spans="1:9">
      <c r="A22" s="32" t="s">
        <v>21</v>
      </c>
      <c r="B22" t="s">
        <v>198</v>
      </c>
      <c r="C22">
        <v>0</v>
      </c>
      <c r="D22">
        <v>1.3341157697141171E-2</v>
      </c>
      <c r="E22">
        <v>0.56097471714019775</v>
      </c>
      <c r="F22" s="71">
        <v>0</v>
      </c>
      <c r="G22" s="52" t="s">
        <v>238</v>
      </c>
    </row>
    <row r="23" spans="1:9">
      <c r="A23" s="51" t="s">
        <v>22</v>
      </c>
      <c r="B23" s="51" t="s">
        <v>176</v>
      </c>
      <c r="C23" s="51">
        <v>325000</v>
      </c>
      <c r="D23" s="51">
        <v>211577.34375</v>
      </c>
      <c r="E23" s="51">
        <v>66863.4375</v>
      </c>
      <c r="F23" s="72">
        <v>325000</v>
      </c>
      <c r="G23" s="56" t="s">
        <v>239</v>
      </c>
    </row>
    <row r="24" spans="1:9">
      <c r="A24" s="32" t="s">
        <v>23</v>
      </c>
      <c r="B24" t="s">
        <v>202</v>
      </c>
      <c r="C24">
        <v>191.40400695800781</v>
      </c>
      <c r="D24">
        <v>881.6268310546875</v>
      </c>
      <c r="E24">
        <v>2582.429443359375</v>
      </c>
      <c r="F24" s="71">
        <v>191.40400695800781</v>
      </c>
      <c r="G24" s="52" t="s">
        <v>240</v>
      </c>
    </row>
    <row r="25" spans="1:9">
      <c r="A25" s="32" t="s">
        <v>24</v>
      </c>
      <c r="B25" t="s">
        <v>203</v>
      </c>
      <c r="C25">
        <v>1.8853700021281838E-3</v>
      </c>
      <c r="D25">
        <v>4.1765063069760799E-3</v>
      </c>
      <c r="E25">
        <v>6.8235672079026699E-3</v>
      </c>
      <c r="F25" s="71">
        <v>1.8853700021281838E-3</v>
      </c>
      <c r="G25" s="52" t="s">
        <v>241</v>
      </c>
    </row>
    <row r="26" spans="1:9">
      <c r="A26" s="32" t="s">
        <v>25</v>
      </c>
      <c r="B26" t="s">
        <v>204</v>
      </c>
      <c r="C26">
        <v>37630</v>
      </c>
      <c r="D26">
        <v>67233.03125</v>
      </c>
      <c r="E26">
        <v>155715.171875</v>
      </c>
      <c r="F26" s="71">
        <v>37630</v>
      </c>
      <c r="G26" s="52" t="s">
        <v>242</v>
      </c>
    </row>
    <row r="27" spans="1:9">
      <c r="A27" s="32" t="s">
        <v>26</v>
      </c>
      <c r="B27" t="s">
        <v>205</v>
      </c>
      <c r="C27">
        <v>101518000128</v>
      </c>
      <c r="D27">
        <v>86863757312</v>
      </c>
      <c r="E27">
        <v>193878605824</v>
      </c>
      <c r="F27" s="71">
        <v>101518000128</v>
      </c>
      <c r="G27" s="52" t="s">
        <v>243</v>
      </c>
    </row>
    <row r="28" spans="1:9">
      <c r="A28" s="32" t="s">
        <v>27</v>
      </c>
      <c r="B28" t="s">
        <v>194</v>
      </c>
      <c r="C28">
        <v>10152099840</v>
      </c>
      <c r="D28">
        <v>21437603840</v>
      </c>
      <c r="E28">
        <v>38530240512</v>
      </c>
      <c r="F28" s="71">
        <v>10152099840</v>
      </c>
      <c r="G28" s="52" t="s">
        <v>244</v>
      </c>
    </row>
    <row r="29" spans="1:9">
      <c r="A29" s="32" t="s">
        <v>28</v>
      </c>
      <c r="B29" t="s">
        <v>206</v>
      </c>
      <c r="C29">
        <v>0</v>
      </c>
      <c r="D29">
        <v>0.87524664402008057</v>
      </c>
      <c r="E29">
        <v>2.0946388244628906</v>
      </c>
      <c r="F29" s="13">
        <v>0</v>
      </c>
      <c r="G29" s="52" t="s">
        <v>245</v>
      </c>
    </row>
    <row r="30" spans="1:9">
      <c r="A30" s="32" t="s">
        <v>29</v>
      </c>
      <c r="B30" t="s">
        <v>207</v>
      </c>
      <c r="C30">
        <v>0</v>
      </c>
      <c r="D30">
        <v>8.7889373302459717E-2</v>
      </c>
      <c r="E30">
        <v>0.4345850944519043</v>
      </c>
      <c r="F30" s="13">
        <v>0</v>
      </c>
      <c r="G30" s="52" t="s">
        <v>246</v>
      </c>
    </row>
    <row r="31" spans="1:9">
      <c r="A31" s="51" t="s">
        <v>30</v>
      </c>
      <c r="B31" s="51" t="s">
        <v>177</v>
      </c>
      <c r="C31" s="51">
        <v>400000</v>
      </c>
      <c r="D31" s="51">
        <v>285321.78125</v>
      </c>
      <c r="E31" s="51">
        <v>153034.5625</v>
      </c>
      <c r="F31" s="51">
        <v>400000</v>
      </c>
      <c r="G31" s="56" t="s">
        <v>247</v>
      </c>
    </row>
    <row r="32" spans="1:9">
      <c r="A32" s="32" t="s">
        <v>31</v>
      </c>
      <c r="B32" t="s">
        <v>128</v>
      </c>
      <c r="C32">
        <v>40</v>
      </c>
      <c r="D32">
        <v>725.76727294921875</v>
      </c>
      <c r="E32">
        <v>4145.4794921875</v>
      </c>
      <c r="F32" s="13">
        <v>40</v>
      </c>
      <c r="G32" s="52" t="s">
        <v>248</v>
      </c>
    </row>
    <row r="33" spans="1:7">
      <c r="A33" s="32" t="s">
        <v>32</v>
      </c>
      <c r="B33" t="s">
        <v>129</v>
      </c>
      <c r="C33">
        <v>0</v>
      </c>
      <c r="D33">
        <v>0.21925890445709229</v>
      </c>
      <c r="E33">
        <v>14.080249786376953</v>
      </c>
      <c r="F33" s="13">
        <v>0</v>
      </c>
      <c r="G33" s="52" t="s">
        <v>249</v>
      </c>
    </row>
    <row r="34" spans="1:7">
      <c r="A34" s="32" t="s">
        <v>33</v>
      </c>
      <c r="B34" t="s">
        <v>130</v>
      </c>
      <c r="C34">
        <v>0</v>
      </c>
      <c r="D34">
        <v>7.0940149016678333E-3</v>
      </c>
      <c r="E34">
        <v>0.57178580760955811</v>
      </c>
      <c r="F34" s="13">
        <v>0</v>
      </c>
      <c r="G34" s="52" t="s">
        <v>250</v>
      </c>
    </row>
    <row r="35" spans="1:7">
      <c r="A35" s="32" t="s">
        <v>34</v>
      </c>
      <c r="B35" t="s">
        <v>131</v>
      </c>
      <c r="C35">
        <v>0</v>
      </c>
      <c r="D35">
        <v>1283.146728515625</v>
      </c>
      <c r="E35">
        <v>13642.9326171875</v>
      </c>
      <c r="F35" s="13">
        <v>0</v>
      </c>
      <c r="G35" s="52" t="s">
        <v>251</v>
      </c>
    </row>
    <row r="36" spans="1:7">
      <c r="A36" s="32" t="s">
        <v>35</v>
      </c>
      <c r="B36" t="s">
        <v>132</v>
      </c>
      <c r="C36">
        <v>0</v>
      </c>
      <c r="D36">
        <v>2.772397518157959</v>
      </c>
      <c r="E36">
        <v>71.187522888183594</v>
      </c>
      <c r="F36" s="13">
        <v>0</v>
      </c>
      <c r="G36" s="52" t="s">
        <v>252</v>
      </c>
    </row>
    <row r="37" spans="1:7">
      <c r="A37" s="32" t="s">
        <v>36</v>
      </c>
      <c r="B37" t="s">
        <v>133</v>
      </c>
      <c r="C37">
        <v>0</v>
      </c>
      <c r="D37">
        <v>3.139137290418148E-3</v>
      </c>
      <c r="E37">
        <v>0.37149429321289063</v>
      </c>
      <c r="F37" s="13">
        <v>0</v>
      </c>
      <c r="G37" s="52" t="s">
        <v>253</v>
      </c>
    </row>
    <row r="38" spans="1:7">
      <c r="A38" s="32" t="s">
        <v>37</v>
      </c>
      <c r="B38" t="s">
        <v>134</v>
      </c>
      <c r="C38">
        <v>0</v>
      </c>
      <c r="D38">
        <v>2.5289886980317533E-4</v>
      </c>
      <c r="E38">
        <v>4.1124749928712845E-2</v>
      </c>
      <c r="F38" s="13">
        <v>0</v>
      </c>
      <c r="G38" s="52" t="s">
        <v>254</v>
      </c>
    </row>
    <row r="39" spans="1:7">
      <c r="A39" s="32" t="s">
        <v>38</v>
      </c>
      <c r="B39" t="s">
        <v>135</v>
      </c>
      <c r="C39">
        <v>400</v>
      </c>
      <c r="D39">
        <v>42040484</v>
      </c>
      <c r="E39">
        <v>627331520</v>
      </c>
      <c r="F39" s="13">
        <v>400</v>
      </c>
      <c r="G39" s="52" t="s">
        <v>255</v>
      </c>
    </row>
    <row r="40" spans="1:7">
      <c r="A40" s="32" t="s">
        <v>39</v>
      </c>
      <c r="B40" t="s">
        <v>136</v>
      </c>
      <c r="C40">
        <v>0</v>
      </c>
      <c r="D40">
        <v>2.252863883972168</v>
      </c>
      <c r="E40">
        <v>56.78564453125</v>
      </c>
      <c r="F40" s="13">
        <v>0</v>
      </c>
      <c r="G40" s="52" t="s">
        <v>256</v>
      </c>
    </row>
    <row r="41" spans="1:7">
      <c r="A41" s="32" t="s">
        <v>40</v>
      </c>
      <c r="B41" t="s">
        <v>137</v>
      </c>
      <c r="C41">
        <v>0</v>
      </c>
      <c r="D41">
        <v>2.8604357503354549E-3</v>
      </c>
      <c r="E41">
        <v>0.33601632714271545</v>
      </c>
      <c r="F41" s="13">
        <v>0</v>
      </c>
      <c r="G41" s="52" t="s">
        <v>257</v>
      </c>
    </row>
    <row r="42" spans="1:7">
      <c r="A42" s="32" t="s">
        <v>41</v>
      </c>
      <c r="B42" t="s">
        <v>138</v>
      </c>
      <c r="C42">
        <v>0</v>
      </c>
      <c r="D42">
        <v>2.3244539625011384E-4</v>
      </c>
      <c r="E42">
        <v>3.6985866725444794E-2</v>
      </c>
      <c r="F42" s="13">
        <v>0</v>
      </c>
      <c r="G42" s="52" t="s">
        <v>258</v>
      </c>
    </row>
    <row r="43" spans="1:7">
      <c r="A43" s="32" t="s">
        <v>42</v>
      </c>
      <c r="B43" t="s">
        <v>139</v>
      </c>
      <c r="C43">
        <v>4000</v>
      </c>
      <c r="D43">
        <v>122378264</v>
      </c>
      <c r="E43">
        <v>1995667840</v>
      </c>
      <c r="F43" s="13">
        <v>4000</v>
      </c>
      <c r="G43" s="52" t="s">
        <v>259</v>
      </c>
    </row>
    <row r="44" spans="1:7">
      <c r="A44" s="32" t="s">
        <v>43</v>
      </c>
      <c r="B44" t="s">
        <v>140</v>
      </c>
      <c r="C44">
        <v>500</v>
      </c>
      <c r="D44">
        <v>595.3424072265625</v>
      </c>
      <c r="E44">
        <v>524.65167236328125</v>
      </c>
      <c r="F44" s="13">
        <v>500</v>
      </c>
      <c r="G44" s="52" t="s">
        <v>260</v>
      </c>
    </row>
    <row r="45" spans="1:7">
      <c r="A45" s="32" t="s">
        <v>44</v>
      </c>
      <c r="B45" t="s">
        <v>141</v>
      </c>
      <c r="C45">
        <v>4</v>
      </c>
      <c r="D45">
        <v>88.866790771484375</v>
      </c>
      <c r="E45">
        <v>138.18049621582031</v>
      </c>
      <c r="F45" s="13">
        <v>4</v>
      </c>
      <c r="G45" s="52" t="s">
        <v>261</v>
      </c>
    </row>
    <row r="46" spans="1:7">
      <c r="A46" s="32" t="s">
        <v>45</v>
      </c>
      <c r="B46" t="s">
        <v>142</v>
      </c>
      <c r="C46">
        <v>50000</v>
      </c>
      <c r="D46">
        <v>32.904266357421875</v>
      </c>
      <c r="E46">
        <v>10.632683753967285</v>
      </c>
      <c r="F46" s="13">
        <v>50000</v>
      </c>
      <c r="G46" s="52" t="s">
        <v>262</v>
      </c>
    </row>
    <row r="47" spans="1:7">
      <c r="A47" s="32" t="s">
        <v>46</v>
      </c>
      <c r="B47" t="s">
        <v>143</v>
      </c>
      <c r="C47">
        <v>35</v>
      </c>
      <c r="D47">
        <v>8.0460853576660156</v>
      </c>
      <c r="E47">
        <v>12.455719947814941</v>
      </c>
      <c r="F47" s="13">
        <v>35</v>
      </c>
      <c r="G47" s="52" t="s">
        <v>263</v>
      </c>
    </row>
    <row r="48" spans="1:7">
      <c r="A48" s="32" t="s">
        <v>47</v>
      </c>
      <c r="B48" t="s">
        <v>144</v>
      </c>
      <c r="C48">
        <v>50000</v>
      </c>
      <c r="D48">
        <v>10584.00390625</v>
      </c>
      <c r="E48">
        <v>7645.97314453125</v>
      </c>
      <c r="F48" s="13">
        <v>50000</v>
      </c>
      <c r="G48" s="52" t="s">
        <v>264</v>
      </c>
    </row>
    <row r="49" spans="1:9">
      <c r="A49" s="32" t="s">
        <v>48</v>
      </c>
      <c r="B49" t="s">
        <v>145</v>
      </c>
      <c r="C49">
        <v>50000</v>
      </c>
      <c r="D49">
        <v>12677.4970703125</v>
      </c>
      <c r="E49">
        <v>9278.9130859375</v>
      </c>
      <c r="F49" s="13">
        <v>50000</v>
      </c>
      <c r="G49" s="52" t="s">
        <v>265</v>
      </c>
    </row>
    <row r="50" spans="1:9">
      <c r="A50" s="32" t="s">
        <v>49</v>
      </c>
      <c r="B50" t="s">
        <v>146</v>
      </c>
      <c r="C50">
        <v>4400000000</v>
      </c>
      <c r="D50">
        <v>4377717760</v>
      </c>
      <c r="E50">
        <v>5000569344</v>
      </c>
      <c r="F50" s="13">
        <v>4400000000</v>
      </c>
      <c r="G50" s="52" t="s">
        <v>266</v>
      </c>
    </row>
    <row r="51" spans="1:9">
      <c r="A51" s="32" t="s">
        <v>50</v>
      </c>
      <c r="B51" t="s">
        <v>147</v>
      </c>
      <c r="C51">
        <v>4400000000</v>
      </c>
      <c r="D51">
        <v>4396253696</v>
      </c>
      <c r="E51">
        <v>3792064512</v>
      </c>
      <c r="F51" s="13">
        <v>4400000000</v>
      </c>
      <c r="G51" s="52" t="s">
        <v>267</v>
      </c>
    </row>
    <row r="52" spans="1:9">
      <c r="A52" s="32" t="s">
        <v>51</v>
      </c>
      <c r="B52" t="s">
        <v>148</v>
      </c>
      <c r="C52">
        <v>282254</v>
      </c>
      <c r="D52">
        <v>41391100</v>
      </c>
      <c r="E52">
        <v>483835136</v>
      </c>
      <c r="F52" s="13">
        <v>282254</v>
      </c>
      <c r="G52" s="52" t="s">
        <v>268</v>
      </c>
    </row>
    <row r="53" spans="1:9">
      <c r="A53" s="37" t="s">
        <v>52</v>
      </c>
      <c r="B53" s="37" t="s">
        <v>208</v>
      </c>
      <c r="C53" s="37">
        <v>0.5</v>
      </c>
      <c r="D53" s="37">
        <v>1.5800008773803711</v>
      </c>
      <c r="E53" s="37">
        <v>2.5879924297332764</v>
      </c>
      <c r="F53" s="37">
        <v>0.5</v>
      </c>
      <c r="G53" s="60" t="s">
        <v>269</v>
      </c>
    </row>
    <row r="54" spans="1:9">
      <c r="A54" s="32" t="s">
        <v>53</v>
      </c>
      <c r="B54" t="s">
        <v>209</v>
      </c>
      <c r="C54">
        <v>1</v>
      </c>
      <c r="D54">
        <v>1.0599956512451172</v>
      </c>
      <c r="E54">
        <v>1.1159915924072266</v>
      </c>
      <c r="F54" s="13">
        <v>1</v>
      </c>
      <c r="G54" s="52" t="s">
        <v>270</v>
      </c>
    </row>
    <row r="55" spans="1:9">
      <c r="A55" s="32" t="s">
        <v>54</v>
      </c>
      <c r="B55" t="s">
        <v>149</v>
      </c>
      <c r="C55">
        <v>4100000000</v>
      </c>
      <c r="D55">
        <v>4126026752</v>
      </c>
      <c r="E55">
        <v>4104149504</v>
      </c>
      <c r="F55" s="13">
        <v>4100000000</v>
      </c>
      <c r="G55" s="52" t="s">
        <v>271</v>
      </c>
    </row>
    <row r="56" spans="1:9">
      <c r="A56" s="32" t="s">
        <v>55</v>
      </c>
      <c r="B56" t="s">
        <v>150</v>
      </c>
      <c r="C56">
        <v>4000000</v>
      </c>
      <c r="D56">
        <v>4000000</v>
      </c>
      <c r="E56">
        <v>7213335</v>
      </c>
      <c r="F56" s="13">
        <v>4000000</v>
      </c>
      <c r="G56" s="52" t="s">
        <v>272</v>
      </c>
    </row>
    <row r="57" spans="1:9">
      <c r="A57" s="37" t="s">
        <v>56</v>
      </c>
      <c r="B57" s="37" t="s">
        <v>152</v>
      </c>
      <c r="C57" s="37">
        <v>606411096064</v>
      </c>
      <c r="D57" s="59">
        <v>651000000000</v>
      </c>
      <c r="E57" s="59">
        <v>834000000000</v>
      </c>
      <c r="F57" s="37">
        <v>606411096064</v>
      </c>
      <c r="G57" s="60" t="s">
        <v>273</v>
      </c>
    </row>
    <row r="58" spans="1:9" ht="15" customHeight="1">
      <c r="A58" s="51" t="s">
        <v>57</v>
      </c>
      <c r="B58" s="51" t="s">
        <v>151</v>
      </c>
      <c r="C58" s="51">
        <v>911547105280</v>
      </c>
      <c r="D58" s="51">
        <v>976363716608</v>
      </c>
      <c r="E58" s="51">
        <v>1154177302528</v>
      </c>
      <c r="F58" s="51">
        <v>911547105280</v>
      </c>
      <c r="G58" s="56" t="s">
        <v>274</v>
      </c>
      <c r="H58" s="53"/>
      <c r="I58" s="53"/>
    </row>
    <row r="59" spans="1:9">
      <c r="A59" s="51" t="s">
        <v>58</v>
      </c>
      <c r="B59" s="51" t="s">
        <v>153</v>
      </c>
      <c r="C59" s="51">
        <v>3115000004608</v>
      </c>
      <c r="D59" s="51">
        <v>3122950307840</v>
      </c>
      <c r="E59" s="51">
        <v>3219568984064</v>
      </c>
      <c r="F59" s="51">
        <v>3115000004608</v>
      </c>
      <c r="G59" s="56" t="s">
        <v>275</v>
      </c>
      <c r="H59" s="53"/>
      <c r="I59" s="53"/>
    </row>
    <row r="60" spans="1:9">
      <c r="A60" s="51" t="s">
        <v>59</v>
      </c>
      <c r="B60" s="51" t="s">
        <v>154</v>
      </c>
      <c r="C60" s="51">
        <v>3099000045568</v>
      </c>
      <c r="D60" s="51">
        <v>3105066057728</v>
      </c>
      <c r="E60" s="51">
        <v>3161257148416</v>
      </c>
      <c r="F60" s="51">
        <v>3099000045568</v>
      </c>
      <c r="G60" s="56" t="s">
        <v>276</v>
      </c>
      <c r="H60" s="53"/>
      <c r="I60" s="53"/>
    </row>
    <row r="61" spans="1:9">
      <c r="A61" s="51" t="s">
        <v>60</v>
      </c>
      <c r="B61" s="51" t="s">
        <v>155</v>
      </c>
      <c r="C61" s="51">
        <v>13355999821824</v>
      </c>
      <c r="D61" s="51">
        <v>13370122043392</v>
      </c>
      <c r="E61" s="51">
        <v>13405878484992</v>
      </c>
      <c r="F61" s="51">
        <v>13355999821824</v>
      </c>
      <c r="G61" s="56" t="s">
        <v>277</v>
      </c>
      <c r="H61" s="53"/>
      <c r="I61" s="53"/>
    </row>
    <row r="62" spans="1:9">
      <c r="A62" s="51" t="s">
        <v>61</v>
      </c>
      <c r="B62" s="51" t="s">
        <v>156</v>
      </c>
      <c r="C62" s="51">
        <v>18476999639040</v>
      </c>
      <c r="D62" s="51">
        <v>18479340060672</v>
      </c>
      <c r="E62" s="51">
        <v>18483815383040</v>
      </c>
      <c r="F62" s="51">
        <v>18476999639040</v>
      </c>
      <c r="G62" s="56" t="s">
        <v>278</v>
      </c>
      <c r="H62" s="53"/>
      <c r="I62" s="53"/>
    </row>
    <row r="63" spans="1:9">
      <c r="A63" s="51" t="s">
        <v>62</v>
      </c>
      <c r="B63" s="51" t="s">
        <v>157</v>
      </c>
      <c r="C63" s="51">
        <v>1023202885632</v>
      </c>
      <c r="D63" s="51">
        <v>1061341233152</v>
      </c>
      <c r="E63" s="51">
        <v>1188783194112</v>
      </c>
      <c r="F63" s="51">
        <v>1023202885632</v>
      </c>
      <c r="G63" s="56" t="s">
        <v>279</v>
      </c>
      <c r="H63" s="53"/>
      <c r="I63" s="53"/>
    </row>
    <row r="64" spans="1:9">
      <c r="A64" s="32" t="s">
        <v>63</v>
      </c>
      <c r="B64" t="s">
        <v>159</v>
      </c>
      <c r="C64" s="50">
        <v>901800000000</v>
      </c>
      <c r="D64" s="50">
        <v>907750000000</v>
      </c>
      <c r="E64" s="50">
        <v>926220000000</v>
      </c>
      <c r="F64" s="13">
        <v>901800000000</v>
      </c>
      <c r="G64" s="52" t="s">
        <v>280</v>
      </c>
    </row>
    <row r="65" spans="1:9">
      <c r="A65" s="32" t="s">
        <v>64</v>
      </c>
      <c r="B65" t="s">
        <v>210</v>
      </c>
      <c r="C65">
        <v>0</v>
      </c>
      <c r="D65">
        <v>0</v>
      </c>
      <c r="E65">
        <v>0</v>
      </c>
      <c r="F65" s="13">
        <v>0</v>
      </c>
      <c r="G65" s="52" t="s">
        <v>281</v>
      </c>
    </row>
    <row r="66" spans="1:9">
      <c r="A66" s="32" t="s">
        <v>65</v>
      </c>
      <c r="B66" t="s">
        <v>312</v>
      </c>
      <c r="C66">
        <v>0</v>
      </c>
      <c r="D66">
        <v>6.5535688399999996</v>
      </c>
      <c r="E66">
        <v>10.99</v>
      </c>
      <c r="F66" s="13">
        <v>0</v>
      </c>
      <c r="G66" s="52" t="s">
        <v>282</v>
      </c>
      <c r="I66" s="54"/>
    </row>
    <row r="67" spans="1:9">
      <c r="A67" s="32" t="s">
        <v>66</v>
      </c>
      <c r="B67" t="s">
        <v>308</v>
      </c>
      <c r="C67">
        <v>0</v>
      </c>
      <c r="D67">
        <v>8.4091587069999996</v>
      </c>
      <c r="E67">
        <v>15.01</v>
      </c>
      <c r="F67" s="13">
        <v>0</v>
      </c>
      <c r="G67" s="52" t="s">
        <v>283</v>
      </c>
      <c r="I67" s="54"/>
    </row>
    <row r="68" spans="1:9">
      <c r="A68" s="32" t="s">
        <v>67</v>
      </c>
      <c r="B68" t="s">
        <v>309</v>
      </c>
      <c r="C68">
        <v>0</v>
      </c>
      <c r="D68">
        <v>3.191606283</v>
      </c>
      <c r="E68">
        <v>6.36</v>
      </c>
      <c r="F68" s="13">
        <v>0</v>
      </c>
      <c r="G68" s="52" t="s">
        <v>284</v>
      </c>
      <c r="I68" s="54"/>
    </row>
    <row r="69" spans="1:9">
      <c r="A69" s="32" t="s">
        <v>68</v>
      </c>
      <c r="B69" t="s">
        <v>310</v>
      </c>
      <c r="C69">
        <v>0</v>
      </c>
      <c r="D69">
        <v>2.045809507</v>
      </c>
      <c r="E69">
        <v>5.91</v>
      </c>
      <c r="F69" s="13">
        <v>0</v>
      </c>
      <c r="G69" s="52" t="s">
        <v>285</v>
      </c>
      <c r="I69" s="54"/>
    </row>
    <row r="70" spans="1:9">
      <c r="A70" s="32" t="s">
        <v>69</v>
      </c>
      <c r="B70" t="s">
        <v>311</v>
      </c>
      <c r="C70">
        <v>0</v>
      </c>
      <c r="D70">
        <v>0.277971625</v>
      </c>
      <c r="E70">
        <v>1.45</v>
      </c>
      <c r="F70" s="13">
        <v>0</v>
      </c>
      <c r="G70" s="52" t="s">
        <v>286</v>
      </c>
      <c r="I70" s="54"/>
    </row>
    <row r="71" spans="1:9">
      <c r="A71" s="32" t="s">
        <v>70</v>
      </c>
      <c r="B71" t="s">
        <v>158</v>
      </c>
      <c r="C71">
        <v>4200000126976</v>
      </c>
      <c r="D71">
        <v>4197368725504</v>
      </c>
      <c r="E71">
        <v>4159418138624</v>
      </c>
      <c r="F71" s="13">
        <v>4200000126976</v>
      </c>
      <c r="G71" s="52" t="s">
        <v>287</v>
      </c>
      <c r="I71" s="54"/>
    </row>
    <row r="72" spans="1:9">
      <c r="A72" s="32" t="s">
        <v>71</v>
      </c>
      <c r="B72" t="s">
        <v>313</v>
      </c>
      <c r="C72">
        <v>85</v>
      </c>
      <c r="D72">
        <v>79.130867004394531</v>
      </c>
      <c r="E72">
        <v>70.015701293945313</v>
      </c>
      <c r="F72" s="13">
        <v>85</v>
      </c>
      <c r="G72" s="52" t="s">
        <v>288</v>
      </c>
      <c r="I72" s="54"/>
    </row>
    <row r="73" spans="1:9">
      <c r="A73" s="32" t="s">
        <v>72</v>
      </c>
      <c r="B73" t="s">
        <v>314</v>
      </c>
      <c r="C73">
        <v>0</v>
      </c>
      <c r="D73">
        <v>12505328</v>
      </c>
      <c r="E73">
        <v>57010420</v>
      </c>
      <c r="F73" s="13">
        <v>0</v>
      </c>
      <c r="G73" s="52" t="s">
        <v>289</v>
      </c>
      <c r="I73" s="54"/>
    </row>
    <row r="74" spans="1:9">
      <c r="A74" s="32" t="s">
        <v>73</v>
      </c>
      <c r="B74" t="s">
        <v>315</v>
      </c>
      <c r="C74">
        <v>16000000000</v>
      </c>
      <c r="D74">
        <v>14261547008</v>
      </c>
      <c r="E74">
        <v>49652064256</v>
      </c>
      <c r="F74" s="13">
        <v>16000000000</v>
      </c>
      <c r="G74" s="52" t="s">
        <v>290</v>
      </c>
      <c r="I74" s="54"/>
    </row>
    <row r="75" spans="1:9">
      <c r="A75" s="32" t="s">
        <v>74</v>
      </c>
      <c r="B75" t="s">
        <v>160</v>
      </c>
      <c r="C75">
        <v>50000000</v>
      </c>
      <c r="D75">
        <v>8571746</v>
      </c>
      <c r="E75">
        <v>33577132</v>
      </c>
      <c r="F75" s="13">
        <v>50000000</v>
      </c>
      <c r="G75" s="52" t="s">
        <v>291</v>
      </c>
      <c r="I75" s="54"/>
    </row>
    <row r="76" spans="1:9">
      <c r="A76" s="32" t="s">
        <v>75</v>
      </c>
      <c r="B76" t="s">
        <v>211</v>
      </c>
      <c r="C76">
        <v>0</v>
      </c>
      <c r="D76">
        <v>0</v>
      </c>
      <c r="E76">
        <v>0</v>
      </c>
      <c r="F76" s="13">
        <v>0</v>
      </c>
      <c r="G76" s="52" t="s">
        <v>292</v>
      </c>
      <c r="I76" s="54"/>
    </row>
    <row r="77" spans="1:9">
      <c r="A77" s="55" t="s">
        <v>78</v>
      </c>
      <c r="B77" s="55" t="s">
        <v>76</v>
      </c>
      <c r="C77" s="55">
        <v>0.86375415325164795</v>
      </c>
      <c r="D77" s="55">
        <v>0.96826934814453125</v>
      </c>
      <c r="E77" s="55">
        <v>1.4828667640686035</v>
      </c>
      <c r="F77" s="55">
        <v>0.86375415325164795</v>
      </c>
      <c r="G77" s="58" t="s">
        <v>293</v>
      </c>
      <c r="I77" s="54"/>
    </row>
    <row r="78" spans="1:9">
      <c r="A78" s="55" t="s">
        <v>77</v>
      </c>
      <c r="B78" s="55" t="s">
        <v>316</v>
      </c>
      <c r="C78" s="55">
        <v>0.72408032417297363</v>
      </c>
      <c r="D78" s="55">
        <v>2.5630764961242676</v>
      </c>
      <c r="E78" s="55">
        <v>6.7384366989135742</v>
      </c>
      <c r="F78" s="55">
        <v>0.72408032417297363</v>
      </c>
      <c r="G78" s="58" t="s">
        <v>294</v>
      </c>
      <c r="I78" s="54"/>
    </row>
    <row r="79" spans="1:9">
      <c r="A79" s="37" t="s">
        <v>79</v>
      </c>
      <c r="B79" s="37" t="s">
        <v>80</v>
      </c>
      <c r="C79" s="37">
        <v>2782306048</v>
      </c>
      <c r="D79" s="37">
        <v>3016247552</v>
      </c>
      <c r="E79" s="37">
        <v>3445392384</v>
      </c>
      <c r="F79" s="37">
        <v>2782306048</v>
      </c>
      <c r="G79" s="60" t="s">
        <v>295</v>
      </c>
      <c r="I79" s="54"/>
    </row>
    <row r="80" spans="1:9">
      <c r="A80" s="37" t="s">
        <v>81</v>
      </c>
      <c r="B80" s="37" t="s">
        <v>82</v>
      </c>
      <c r="C80" s="37">
        <v>482069440</v>
      </c>
      <c r="D80" s="37">
        <v>465281536</v>
      </c>
      <c r="E80" s="37">
        <v>548568576</v>
      </c>
      <c r="F80" s="37">
        <v>482069440</v>
      </c>
      <c r="G80" s="60" t="s">
        <v>296</v>
      </c>
      <c r="I80" s="54"/>
    </row>
    <row r="81" spans="1:7">
      <c r="A81" s="37" t="s">
        <v>83</v>
      </c>
      <c r="B81" s="37" t="s">
        <v>84</v>
      </c>
      <c r="C81" s="37">
        <v>463300512</v>
      </c>
      <c r="D81" s="37">
        <v>466090144</v>
      </c>
      <c r="E81" s="37">
        <v>523313920</v>
      </c>
      <c r="F81" s="37">
        <v>463300512</v>
      </c>
      <c r="G81" s="60" t="s">
        <v>297</v>
      </c>
    </row>
    <row r="82" spans="1:7">
      <c r="A82" s="37" t="s">
        <v>85</v>
      </c>
      <c r="B82" s="37" t="s">
        <v>86</v>
      </c>
      <c r="C82" s="37">
        <v>317250880</v>
      </c>
      <c r="D82" s="37">
        <v>321305312</v>
      </c>
      <c r="E82" s="37">
        <v>357904192</v>
      </c>
      <c r="F82" s="37">
        <v>317250880</v>
      </c>
      <c r="G82" s="60" t="s">
        <v>298</v>
      </c>
    </row>
    <row r="83" spans="1:7">
      <c r="A83" s="37" t="s">
        <v>87</v>
      </c>
      <c r="B83" s="37" t="s">
        <v>88</v>
      </c>
      <c r="C83" s="37">
        <v>0</v>
      </c>
      <c r="D83" s="37">
        <v>455121408</v>
      </c>
      <c r="E83" s="37">
        <v>2960562688</v>
      </c>
      <c r="F83" s="37">
        <v>0</v>
      </c>
      <c r="G83" s="60" t="s">
        <v>299</v>
      </c>
    </row>
    <row r="84" spans="1:7">
      <c r="A84" s="55" t="s">
        <v>161</v>
      </c>
      <c r="B84" s="55" t="s">
        <v>212</v>
      </c>
      <c r="C84" s="57">
        <v>414230000</v>
      </c>
      <c r="D84" s="55"/>
      <c r="E84" s="57">
        <v>414230000</v>
      </c>
      <c r="F84" s="55">
        <v>414230000</v>
      </c>
      <c r="G84" s="58" t="s">
        <v>300</v>
      </c>
    </row>
    <row r="85" spans="1:7">
      <c r="A85" s="55" t="s">
        <v>162</v>
      </c>
      <c r="B85" s="55" t="s">
        <v>212</v>
      </c>
      <c r="C85" s="57">
        <v>409740000</v>
      </c>
      <c r="D85" s="55"/>
      <c r="E85" s="57">
        <v>409740000</v>
      </c>
      <c r="F85" s="57">
        <v>409740000</v>
      </c>
      <c r="G85" s="58" t="s">
        <v>301</v>
      </c>
    </row>
    <row r="86" spans="1:7">
      <c r="A86" s="55" t="s">
        <v>163</v>
      </c>
      <c r="B86" s="55" t="s">
        <v>169</v>
      </c>
      <c r="C86" s="55">
        <v>22.930959701538086</v>
      </c>
      <c r="D86" s="55"/>
      <c r="E86" s="55">
        <v>4.1758642196655273</v>
      </c>
      <c r="F86" s="55">
        <v>22.930959701538086</v>
      </c>
      <c r="G86" s="58" t="s">
        <v>302</v>
      </c>
    </row>
    <row r="87" spans="1:7">
      <c r="A87" s="55" t="s">
        <v>164</v>
      </c>
      <c r="B87" s="55" t="s">
        <v>170</v>
      </c>
      <c r="C87" s="55">
        <v>2397.28466796875</v>
      </c>
      <c r="D87" s="55"/>
      <c r="E87" s="55">
        <v>17.994960784912109</v>
      </c>
      <c r="F87" s="55">
        <v>2397.28466796875</v>
      </c>
      <c r="G87" s="58" t="s">
        <v>303</v>
      </c>
    </row>
    <row r="88" spans="1:7">
      <c r="A88" s="55" t="s">
        <v>165</v>
      </c>
      <c r="B88" s="55" t="s">
        <v>171</v>
      </c>
      <c r="C88" s="55">
        <v>0.68910437822341919</v>
      </c>
      <c r="D88" s="55"/>
      <c r="E88" s="55">
        <v>22.600194931030273</v>
      </c>
      <c r="F88" s="55">
        <v>0.68910437822341919</v>
      </c>
      <c r="G88" s="58" t="s">
        <v>304</v>
      </c>
    </row>
    <row r="89" spans="1:7">
      <c r="A89" s="55" t="s">
        <v>166</v>
      </c>
      <c r="B89" s="55" t="s">
        <v>172</v>
      </c>
      <c r="C89" s="55">
        <v>51.672313690185547</v>
      </c>
      <c r="D89" s="55"/>
      <c r="E89" s="55">
        <v>32.815818786621094</v>
      </c>
      <c r="F89" s="55">
        <v>51.672313690185547</v>
      </c>
      <c r="G89" s="58" t="s">
        <v>305</v>
      </c>
    </row>
    <row r="90" spans="1:7">
      <c r="A90" s="55" t="s">
        <v>167</v>
      </c>
      <c r="B90" s="55" t="s">
        <v>173</v>
      </c>
      <c r="C90" s="55">
        <v>0.5017966628074646</v>
      </c>
      <c r="D90" s="55"/>
      <c r="E90" s="55">
        <v>0.37735605239868164</v>
      </c>
      <c r="F90" s="55">
        <v>0.5017966628074646</v>
      </c>
      <c r="G90" s="58" t="s">
        <v>306</v>
      </c>
    </row>
    <row r="91" spans="1:7">
      <c r="A91" s="55" t="s">
        <v>168</v>
      </c>
      <c r="B91" s="55" t="s">
        <v>174</v>
      </c>
      <c r="C91" s="55">
        <v>0.5017966628074646</v>
      </c>
      <c r="D91" s="55"/>
      <c r="E91" s="55">
        <v>0.31892329454421997</v>
      </c>
      <c r="F91" s="55">
        <v>0.5017966628074646</v>
      </c>
      <c r="G91" s="58" t="s">
        <v>307</v>
      </c>
    </row>
  </sheetData>
  <autoFilter ref="A1:I1" xr:uid="{00000000-0001-0000-0000-000000000000}"/>
  <phoneticPr fontId="2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2"/>
  <sheetViews>
    <sheetView workbookViewId="0">
      <selection activeCell="B2" sqref="B2:V3"/>
    </sheetView>
  </sheetViews>
  <sheetFormatPr defaultRowHeight="14.4"/>
  <cols>
    <col min="1" max="1" width="23.5546875" customWidth="1"/>
    <col min="2" max="3" width="9.6640625" bestFit="1" customWidth="1"/>
    <col min="24" max="24" width="11" bestFit="1" customWidth="1"/>
  </cols>
  <sheetData>
    <row r="1" spans="1:24" ht="15" thickBot="1">
      <c r="A1" s="2">
        <v>1900</v>
      </c>
      <c r="B1" s="3" t="s">
        <v>89</v>
      </c>
      <c r="C1" s="3" t="s">
        <v>90</v>
      </c>
      <c r="D1" s="3" t="s">
        <v>91</v>
      </c>
      <c r="E1" s="3" t="s">
        <v>92</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4" t="s">
        <v>109</v>
      </c>
    </row>
    <row r="2" spans="1:24">
      <c r="A2" s="5" t="s">
        <v>110</v>
      </c>
      <c r="B2" s="7">
        <v>118790000</v>
      </c>
      <c r="C2" s="8">
        <v>103477112</v>
      </c>
      <c r="D2" s="8">
        <v>91906528</v>
      </c>
      <c r="E2" s="8">
        <v>81629744</v>
      </c>
      <c r="F2" s="8">
        <v>71107080</v>
      </c>
      <c r="G2" s="8">
        <v>60578080</v>
      </c>
      <c r="H2" s="8">
        <v>51608136</v>
      </c>
      <c r="I2" s="8">
        <v>42865616</v>
      </c>
      <c r="J2" s="8">
        <v>34595176</v>
      </c>
      <c r="K2" s="8">
        <v>27030292</v>
      </c>
      <c r="L2" s="8">
        <v>20367078</v>
      </c>
      <c r="M2" s="8">
        <v>14739637</v>
      </c>
      <c r="N2" s="8">
        <v>9717799</v>
      </c>
      <c r="O2" s="8">
        <v>5143443</v>
      </c>
      <c r="P2" s="8">
        <v>2340044</v>
      </c>
      <c r="Q2" s="8">
        <v>901739</v>
      </c>
      <c r="R2" s="8">
        <v>318566</v>
      </c>
      <c r="S2" s="8">
        <v>86215</v>
      </c>
      <c r="T2" s="8">
        <v>23333</v>
      </c>
      <c r="U2" s="8">
        <v>5307</v>
      </c>
      <c r="V2" s="9">
        <v>1079</v>
      </c>
      <c r="X2" s="15"/>
    </row>
    <row r="3" spans="1:24" ht="15" thickBot="1">
      <c r="A3" s="6" t="s">
        <v>111</v>
      </c>
      <c r="B3" s="10">
        <v>117500000</v>
      </c>
      <c r="C3" s="11">
        <v>102353400</v>
      </c>
      <c r="D3" s="11">
        <v>90908472</v>
      </c>
      <c r="E3" s="11">
        <v>80743288</v>
      </c>
      <c r="F3" s="11">
        <v>70334896</v>
      </c>
      <c r="G3" s="11">
        <v>59920236</v>
      </c>
      <c r="H3" s="11">
        <v>51047700</v>
      </c>
      <c r="I3" s="11">
        <v>42400120</v>
      </c>
      <c r="J3" s="11">
        <v>34219496</v>
      </c>
      <c r="K3" s="11">
        <v>26736762</v>
      </c>
      <c r="L3" s="11">
        <v>20145906</v>
      </c>
      <c r="M3" s="11">
        <v>14579576</v>
      </c>
      <c r="N3" s="11">
        <v>9612271</v>
      </c>
      <c r="O3" s="11">
        <v>5087589</v>
      </c>
      <c r="P3" s="11">
        <v>2314632</v>
      </c>
      <c r="Q3" s="11">
        <v>891947</v>
      </c>
      <c r="R3" s="11">
        <v>315106</v>
      </c>
      <c r="S3" s="11">
        <v>85279</v>
      </c>
      <c r="T3" s="11">
        <v>23080</v>
      </c>
      <c r="U3" s="11">
        <v>5249</v>
      </c>
      <c r="V3" s="12">
        <v>1068</v>
      </c>
    </row>
    <row r="4" spans="1:24">
      <c r="A4" s="14"/>
      <c r="B4" s="69"/>
      <c r="C4" s="69"/>
      <c r="D4" s="69"/>
      <c r="E4" s="69"/>
      <c r="F4" s="69"/>
      <c r="G4" s="69"/>
      <c r="H4" s="69"/>
      <c r="I4" s="69"/>
      <c r="J4" s="69"/>
      <c r="K4" s="69"/>
      <c r="L4" s="69"/>
      <c r="M4" s="69"/>
      <c r="N4" s="69"/>
      <c r="O4" s="69"/>
      <c r="P4" s="69"/>
      <c r="Q4" s="69"/>
      <c r="R4" s="69"/>
      <c r="S4" s="69"/>
      <c r="T4" s="69"/>
      <c r="U4" s="69"/>
      <c r="V4" s="69"/>
    </row>
    <row r="5" spans="1:24">
      <c r="A5" s="14"/>
      <c r="B5" s="15"/>
      <c r="C5" s="15"/>
      <c r="D5" s="15"/>
      <c r="E5" s="15"/>
      <c r="F5" s="15"/>
      <c r="G5" s="15"/>
      <c r="H5" s="15"/>
      <c r="I5" s="15"/>
      <c r="J5" s="15"/>
      <c r="K5" s="15"/>
      <c r="L5" s="15"/>
      <c r="M5" s="15"/>
      <c r="N5" s="15"/>
      <c r="O5" s="15"/>
      <c r="P5" s="15"/>
      <c r="Q5" s="15"/>
      <c r="R5" s="15"/>
      <c r="S5" s="15"/>
      <c r="T5" s="15"/>
      <c r="U5" s="15"/>
      <c r="V5" s="15"/>
    </row>
    <row r="6" spans="1:24" ht="18.600000000000001" thickBot="1">
      <c r="A6" s="42" t="s">
        <v>116</v>
      </c>
    </row>
    <row r="7" spans="1:24">
      <c r="A7" s="2">
        <v>1960</v>
      </c>
      <c r="B7" s="3" t="s">
        <v>89</v>
      </c>
      <c r="C7" s="3" t="s">
        <v>90</v>
      </c>
      <c r="D7" s="3" t="s">
        <v>91</v>
      </c>
      <c r="E7" s="3" t="s">
        <v>92</v>
      </c>
      <c r="F7" s="3" t="s">
        <v>93</v>
      </c>
      <c r="G7" s="3" t="s">
        <v>94</v>
      </c>
      <c r="H7" s="3" t="s">
        <v>95</v>
      </c>
      <c r="I7" s="3" t="s">
        <v>96</v>
      </c>
      <c r="J7" s="3" t="s">
        <v>97</v>
      </c>
      <c r="K7" s="3" t="s">
        <v>98</v>
      </c>
      <c r="L7" s="3" t="s">
        <v>99</v>
      </c>
      <c r="M7" s="3" t="s">
        <v>100</v>
      </c>
      <c r="N7" s="3" t="s">
        <v>101</v>
      </c>
      <c r="O7" s="3" t="s">
        <v>102</v>
      </c>
      <c r="P7" s="3" t="s">
        <v>103</v>
      </c>
      <c r="Q7" s="3" t="s">
        <v>104</v>
      </c>
      <c r="R7" s="3" t="s">
        <v>105</v>
      </c>
      <c r="S7" s="3" t="s">
        <v>106</v>
      </c>
      <c r="T7" s="3" t="s">
        <v>107</v>
      </c>
      <c r="U7" s="3" t="s">
        <v>108</v>
      </c>
      <c r="V7" s="4" t="s">
        <v>109</v>
      </c>
    </row>
    <row r="8" spans="1:24">
      <c r="A8" s="5" t="s">
        <v>110</v>
      </c>
      <c r="B8">
        <v>201759712</v>
      </c>
      <c r="C8">
        <v>174309488</v>
      </c>
      <c r="D8">
        <v>150169536</v>
      </c>
      <c r="E8">
        <v>134784784</v>
      </c>
      <c r="F8">
        <v>121219544</v>
      </c>
      <c r="G8">
        <v>109207696</v>
      </c>
      <c r="H8">
        <v>98519416</v>
      </c>
      <c r="I8">
        <v>88966096</v>
      </c>
      <c r="J8">
        <v>80398936</v>
      </c>
      <c r="K8">
        <v>69154656</v>
      </c>
      <c r="L8">
        <v>59299188</v>
      </c>
      <c r="M8">
        <v>50686684</v>
      </c>
      <c r="N8">
        <v>43170944</v>
      </c>
      <c r="O8">
        <v>29734940</v>
      </c>
      <c r="P8">
        <v>19930506</v>
      </c>
      <c r="Q8">
        <v>13009425</v>
      </c>
      <c r="R8">
        <v>8275979</v>
      </c>
      <c r="S8">
        <v>5135019</v>
      </c>
      <c r="T8">
        <v>3110059</v>
      </c>
      <c r="U8">
        <v>1840071.75</v>
      </c>
      <c r="V8" s="16">
        <v>2463735.5</v>
      </c>
    </row>
    <row r="9" spans="1:24" ht="15" thickBot="1">
      <c r="A9" s="6" t="s">
        <v>111</v>
      </c>
      <c r="B9" s="17">
        <v>190006752</v>
      </c>
      <c r="C9" s="17">
        <v>164155600</v>
      </c>
      <c r="D9" s="17">
        <v>141422144</v>
      </c>
      <c r="E9" s="17">
        <v>126935400</v>
      </c>
      <c r="F9" s="17">
        <v>114167040</v>
      </c>
      <c r="G9" s="17">
        <v>102873328</v>
      </c>
      <c r="H9" s="17">
        <v>92848632</v>
      </c>
      <c r="I9" s="17">
        <v>83927672</v>
      </c>
      <c r="J9" s="17">
        <v>75979608</v>
      </c>
      <c r="K9" s="17">
        <v>65521304</v>
      </c>
      <c r="L9" s="17">
        <v>56381528</v>
      </c>
      <c r="M9" s="17">
        <v>48404056</v>
      </c>
      <c r="N9" s="17">
        <v>41432580</v>
      </c>
      <c r="O9" s="17">
        <v>28658414</v>
      </c>
      <c r="P9" s="17">
        <v>19288202</v>
      </c>
      <c r="Q9" s="17">
        <v>12638794</v>
      </c>
      <c r="R9" s="17">
        <v>8068243.5</v>
      </c>
      <c r="S9" s="17">
        <v>5021387</v>
      </c>
      <c r="T9" s="17">
        <v>3049104.75</v>
      </c>
      <c r="U9" s="17">
        <v>1807861.5</v>
      </c>
      <c r="V9" s="18">
        <v>2428035.75</v>
      </c>
    </row>
    <row r="10" spans="1:24" ht="15" thickBot="1">
      <c r="B10" s="69"/>
      <c r="C10" s="69"/>
      <c r="D10" s="69"/>
      <c r="E10" s="69"/>
      <c r="F10" s="69"/>
      <c r="G10" s="69"/>
      <c r="H10" s="69"/>
      <c r="I10" s="69"/>
      <c r="J10" s="69"/>
      <c r="K10" s="69"/>
      <c r="L10" s="69"/>
      <c r="M10" s="69"/>
      <c r="N10" s="69"/>
      <c r="O10" s="69"/>
      <c r="P10" s="69"/>
      <c r="Q10" s="69"/>
      <c r="R10" s="69"/>
      <c r="S10" s="69"/>
      <c r="T10" s="69"/>
      <c r="U10" s="69"/>
      <c r="V10" s="69"/>
    </row>
    <row r="11" spans="1:24">
      <c r="A11" s="2">
        <v>2016</v>
      </c>
      <c r="B11" s="3" t="s">
        <v>89</v>
      </c>
      <c r="C11" s="3" t="s">
        <v>90</v>
      </c>
      <c r="D11" s="3" t="s">
        <v>91</v>
      </c>
      <c r="E11" s="3" t="s">
        <v>92</v>
      </c>
      <c r="F11" s="3" t="s">
        <v>93</v>
      </c>
      <c r="G11" s="3" t="s">
        <v>94</v>
      </c>
      <c r="H11" s="3" t="s">
        <v>95</v>
      </c>
      <c r="I11" s="3" t="s">
        <v>96</v>
      </c>
      <c r="J11" s="3" t="s">
        <v>97</v>
      </c>
      <c r="K11" s="3" t="s">
        <v>98</v>
      </c>
      <c r="L11" s="3" t="s">
        <v>99</v>
      </c>
      <c r="M11" s="3" t="s">
        <v>100</v>
      </c>
      <c r="N11" s="3" t="s">
        <v>101</v>
      </c>
      <c r="O11" s="3" t="s">
        <v>102</v>
      </c>
      <c r="P11" s="3" t="s">
        <v>103</v>
      </c>
      <c r="Q11" s="3" t="s">
        <v>104</v>
      </c>
      <c r="R11" s="3" t="s">
        <v>105</v>
      </c>
      <c r="S11" s="3" t="s">
        <v>106</v>
      </c>
      <c r="T11" s="3" t="s">
        <v>107</v>
      </c>
      <c r="U11" s="3" t="s">
        <v>108</v>
      </c>
      <c r="V11" s="4" t="s">
        <v>109</v>
      </c>
    </row>
    <row r="12" spans="1:24">
      <c r="A12" s="5" t="s">
        <v>110</v>
      </c>
      <c r="B12">
        <v>377155904</v>
      </c>
      <c r="C12">
        <v>361187584</v>
      </c>
      <c r="D12">
        <v>342626816</v>
      </c>
      <c r="E12">
        <v>324214400</v>
      </c>
      <c r="F12">
        <v>304375904</v>
      </c>
      <c r="G12">
        <v>283646656</v>
      </c>
      <c r="H12">
        <v>262530672</v>
      </c>
      <c r="I12">
        <v>241480432</v>
      </c>
      <c r="J12">
        <v>220886512</v>
      </c>
      <c r="K12">
        <v>194941472</v>
      </c>
      <c r="L12">
        <v>171318096</v>
      </c>
      <c r="M12">
        <v>150027600</v>
      </c>
      <c r="N12">
        <v>131012728</v>
      </c>
      <c r="O12">
        <v>96158840</v>
      </c>
      <c r="P12">
        <v>69124632</v>
      </c>
      <c r="Q12">
        <v>48694152</v>
      </c>
      <c r="R12">
        <v>33628724</v>
      </c>
      <c r="S12">
        <v>22776420</v>
      </c>
      <c r="T12">
        <v>15132978</v>
      </c>
      <c r="U12">
        <v>9865731</v>
      </c>
      <c r="V12" s="16">
        <v>17262082</v>
      </c>
    </row>
    <row r="13" spans="1:24" ht="15" thickBot="1">
      <c r="A13" s="6" t="s">
        <v>111</v>
      </c>
      <c r="B13" s="17">
        <v>355185632</v>
      </c>
      <c r="C13" s="17">
        <v>340147488</v>
      </c>
      <c r="D13" s="17">
        <v>322668032</v>
      </c>
      <c r="E13" s="17">
        <v>305328128</v>
      </c>
      <c r="F13" s="17">
        <v>286645216</v>
      </c>
      <c r="G13" s="17">
        <v>267123504</v>
      </c>
      <c r="H13" s="17">
        <v>247237616</v>
      </c>
      <c r="I13" s="17">
        <v>227413664</v>
      </c>
      <c r="J13" s="17">
        <v>208019568</v>
      </c>
      <c r="K13" s="17">
        <v>183586288</v>
      </c>
      <c r="L13" s="17">
        <v>161339936</v>
      </c>
      <c r="M13" s="17">
        <v>141291536</v>
      </c>
      <c r="N13" s="17">
        <v>123387888</v>
      </c>
      <c r="O13" s="17">
        <v>90566912</v>
      </c>
      <c r="P13" s="17">
        <v>65110144</v>
      </c>
      <c r="Q13" s="17">
        <v>45872120</v>
      </c>
      <c r="R13" s="17">
        <v>31685976</v>
      </c>
      <c r="S13" s="17">
        <v>21466672</v>
      </c>
      <c r="T13" s="17">
        <v>14268363</v>
      </c>
      <c r="U13" s="17">
        <v>9306959</v>
      </c>
      <c r="V13" s="18">
        <v>16330454</v>
      </c>
    </row>
    <row r="16" spans="1:24" ht="18">
      <c r="A16" s="42" t="s">
        <v>117</v>
      </c>
    </row>
    <row r="17" spans="1:22" ht="15" thickBot="1"/>
    <row r="18" spans="1:22">
      <c r="A18" s="2" t="s">
        <v>119</v>
      </c>
      <c r="B18" s="3" t="s">
        <v>89</v>
      </c>
      <c r="C18" s="3" t="s">
        <v>90</v>
      </c>
      <c r="D18" s="3" t="s">
        <v>91</v>
      </c>
      <c r="E18" s="3" t="s">
        <v>92</v>
      </c>
      <c r="F18" s="3" t="s">
        <v>93</v>
      </c>
      <c r="G18" s="3" t="s">
        <v>94</v>
      </c>
      <c r="H18" s="3" t="s">
        <v>95</v>
      </c>
      <c r="I18" s="3" t="s">
        <v>96</v>
      </c>
      <c r="J18" s="3" t="s">
        <v>97</v>
      </c>
      <c r="K18" s="3" t="s">
        <v>98</v>
      </c>
      <c r="L18" s="3" t="s">
        <v>99</v>
      </c>
      <c r="M18" s="3" t="s">
        <v>100</v>
      </c>
      <c r="N18" s="3" t="s">
        <v>101</v>
      </c>
      <c r="O18" s="3" t="s">
        <v>102</v>
      </c>
      <c r="P18" s="3" t="s">
        <v>103</v>
      </c>
      <c r="Q18" s="3" t="s">
        <v>104</v>
      </c>
      <c r="R18" s="3" t="s">
        <v>105</v>
      </c>
      <c r="S18" s="3" t="s">
        <v>106</v>
      </c>
      <c r="T18" s="3" t="s">
        <v>107</v>
      </c>
      <c r="U18" s="3" t="s">
        <v>108</v>
      </c>
      <c r="V18" s="4" t="s">
        <v>109</v>
      </c>
    </row>
    <row r="19" spans="1:22">
      <c r="A19" s="5" t="s">
        <v>110</v>
      </c>
      <c r="B19" s="44">
        <v>326238210</v>
      </c>
      <c r="C19" s="30">
        <v>323136500</v>
      </c>
      <c r="D19" s="30">
        <v>312589560</v>
      </c>
      <c r="E19" s="30">
        <v>308809260</v>
      </c>
      <c r="F19" s="30">
        <v>309372250</v>
      </c>
      <c r="G19" s="30">
        <v>307088450</v>
      </c>
      <c r="H19" s="30">
        <v>279794820</v>
      </c>
      <c r="I19" s="30">
        <v>250771340</v>
      </c>
      <c r="J19" s="30">
        <v>243173950</v>
      </c>
      <c r="K19" s="30">
        <v>225850530</v>
      </c>
      <c r="L19" s="30">
        <v>194917170</v>
      </c>
      <c r="M19" s="30">
        <v>166703660</v>
      </c>
      <c r="N19" s="30">
        <v>141478440</v>
      </c>
      <c r="O19" s="30">
        <v>101142090</v>
      </c>
      <c r="P19" s="30">
        <v>68997070</v>
      </c>
      <c r="Q19" s="30">
        <v>48716170</v>
      </c>
      <c r="R19" s="30">
        <v>28094250</v>
      </c>
      <c r="S19" s="30">
        <v>13025230</v>
      </c>
      <c r="T19" s="30">
        <v>4144950</v>
      </c>
      <c r="U19" s="30">
        <v>789660</v>
      </c>
      <c r="V19" s="24">
        <v>108140</v>
      </c>
    </row>
    <row r="20" spans="1:22" ht="15" thickBot="1">
      <c r="A20" s="6" t="s">
        <v>111</v>
      </c>
      <c r="B20" s="19">
        <v>306193880</v>
      </c>
      <c r="C20" s="21">
        <v>301740290</v>
      </c>
      <c r="D20" s="21">
        <v>291425920</v>
      </c>
      <c r="E20" s="21">
        <v>288395940</v>
      </c>
      <c r="F20" s="21">
        <v>290668070</v>
      </c>
      <c r="G20" s="21">
        <v>292665090</v>
      </c>
      <c r="H20" s="21">
        <v>269800690</v>
      </c>
      <c r="I20" s="21">
        <v>243563850</v>
      </c>
      <c r="J20" s="21">
        <v>237988910</v>
      </c>
      <c r="K20" s="21">
        <v>222571470</v>
      </c>
      <c r="L20" s="21">
        <v>196138900</v>
      </c>
      <c r="M20" s="21">
        <v>170355990</v>
      </c>
      <c r="N20" s="21">
        <v>148477410</v>
      </c>
      <c r="O20" s="21">
        <v>112180790</v>
      </c>
      <c r="P20" s="21">
        <v>81246090</v>
      </c>
      <c r="Q20" s="21">
        <v>63581460</v>
      </c>
      <c r="R20" s="21">
        <v>41134260</v>
      </c>
      <c r="S20" s="21">
        <v>22994020</v>
      </c>
      <c r="T20" s="21">
        <v>9264230</v>
      </c>
      <c r="U20" s="21">
        <v>2187300</v>
      </c>
      <c r="V20" s="22">
        <v>404150</v>
      </c>
    </row>
    <row r="21" spans="1:22" ht="15.6">
      <c r="A21" s="49"/>
    </row>
    <row r="22" spans="1:22" ht="18.600000000000001" thickBot="1">
      <c r="A22" s="42" t="s">
        <v>214</v>
      </c>
    </row>
    <row r="23" spans="1:22">
      <c r="A23" s="2">
        <v>2016</v>
      </c>
      <c r="B23" s="3" t="s">
        <v>89</v>
      </c>
      <c r="C23" s="3" t="s">
        <v>90</v>
      </c>
      <c r="D23" s="3" t="s">
        <v>91</v>
      </c>
      <c r="E23" s="3" t="s">
        <v>92</v>
      </c>
      <c r="F23" s="3" t="s">
        <v>93</v>
      </c>
      <c r="G23" s="3" t="s">
        <v>94</v>
      </c>
      <c r="H23" s="3" t="s">
        <v>95</v>
      </c>
      <c r="I23" s="3" t="s">
        <v>96</v>
      </c>
      <c r="J23" s="3" t="s">
        <v>97</v>
      </c>
      <c r="K23" s="3" t="s">
        <v>98</v>
      </c>
      <c r="L23" s="3" t="s">
        <v>99</v>
      </c>
      <c r="M23" s="3" t="s">
        <v>100</v>
      </c>
      <c r="N23" s="3" t="s">
        <v>101</v>
      </c>
      <c r="O23" s="3" t="s">
        <v>102</v>
      </c>
      <c r="P23" s="3" t="s">
        <v>103</v>
      </c>
      <c r="Q23" s="3" t="s">
        <v>104</v>
      </c>
      <c r="R23" s="3" t="s">
        <v>105</v>
      </c>
      <c r="S23" s="3" t="s">
        <v>106</v>
      </c>
      <c r="T23" s="3" t="s">
        <v>107</v>
      </c>
      <c r="U23" s="3" t="s">
        <v>108</v>
      </c>
      <c r="V23" s="4" t="s">
        <v>109</v>
      </c>
    </row>
    <row r="24" spans="1:22">
      <c r="A24" s="5" t="s">
        <v>110</v>
      </c>
      <c r="B24" s="13">
        <v>118790000</v>
      </c>
      <c r="C24" s="13">
        <v>103477112</v>
      </c>
      <c r="D24" s="13">
        <v>91906528</v>
      </c>
      <c r="E24" s="13">
        <v>81629744</v>
      </c>
      <c r="F24" s="13">
        <v>71107080</v>
      </c>
      <c r="G24" s="13">
        <v>60578080</v>
      </c>
      <c r="H24" s="13">
        <v>51608136</v>
      </c>
      <c r="I24" s="13">
        <v>42865616</v>
      </c>
      <c r="J24" s="13">
        <v>34595176</v>
      </c>
      <c r="K24" s="13">
        <v>27030292</v>
      </c>
      <c r="L24" s="13">
        <v>20367078</v>
      </c>
      <c r="M24" s="13">
        <v>14739637</v>
      </c>
      <c r="N24" s="13">
        <v>9717799</v>
      </c>
      <c r="O24" s="13">
        <v>5143443</v>
      </c>
      <c r="P24" s="13">
        <v>2340044</v>
      </c>
      <c r="Q24" s="13">
        <v>901739</v>
      </c>
      <c r="R24" s="13">
        <v>318566</v>
      </c>
      <c r="S24" s="13">
        <v>86215</v>
      </c>
      <c r="T24" s="13">
        <v>23333</v>
      </c>
      <c r="U24" s="13">
        <v>5307</v>
      </c>
      <c r="V24" s="13">
        <v>1079</v>
      </c>
    </row>
    <row r="25" spans="1:22" ht="15" thickBot="1">
      <c r="A25" s="6" t="s">
        <v>111</v>
      </c>
      <c r="B25" s="13">
        <v>117500000</v>
      </c>
      <c r="C25" s="13">
        <v>102353400</v>
      </c>
      <c r="D25" s="13">
        <v>90908472</v>
      </c>
      <c r="E25" s="13">
        <v>80743288</v>
      </c>
      <c r="F25" s="13">
        <v>70334896</v>
      </c>
      <c r="G25" s="13">
        <v>59920236</v>
      </c>
      <c r="H25" s="13">
        <v>51047700</v>
      </c>
      <c r="I25" s="13">
        <v>42400120</v>
      </c>
      <c r="J25" s="13">
        <v>34219496</v>
      </c>
      <c r="K25" s="13">
        <v>26736762</v>
      </c>
      <c r="L25" s="13">
        <v>20145906</v>
      </c>
      <c r="M25" s="13">
        <v>14579576</v>
      </c>
      <c r="N25" s="13">
        <v>9612271</v>
      </c>
      <c r="O25" s="13">
        <v>5087589</v>
      </c>
      <c r="P25" s="13">
        <v>2314632</v>
      </c>
      <c r="Q25" s="13">
        <v>891947</v>
      </c>
      <c r="R25" s="13">
        <v>315106</v>
      </c>
      <c r="S25" s="13">
        <v>85279</v>
      </c>
      <c r="T25" s="13">
        <v>23080</v>
      </c>
      <c r="U25" s="13">
        <v>5249</v>
      </c>
      <c r="V25" s="13">
        <v>1068</v>
      </c>
    </row>
    <row r="28" spans="1:22" ht="18.600000000000001" thickBot="1">
      <c r="A28" s="42" t="s">
        <v>216</v>
      </c>
    </row>
    <row r="29" spans="1:22">
      <c r="A29" s="2">
        <v>2016</v>
      </c>
      <c r="B29" s="3" t="s">
        <v>89</v>
      </c>
      <c r="C29" s="3" t="s">
        <v>90</v>
      </c>
      <c r="D29" s="3" t="s">
        <v>91</v>
      </c>
      <c r="E29" s="3" t="s">
        <v>92</v>
      </c>
      <c r="F29" s="3" t="s">
        <v>93</v>
      </c>
      <c r="G29" s="3" t="s">
        <v>94</v>
      </c>
      <c r="H29" s="3" t="s">
        <v>95</v>
      </c>
      <c r="I29" s="3" t="s">
        <v>96</v>
      </c>
      <c r="J29" s="3" t="s">
        <v>97</v>
      </c>
      <c r="K29" s="3" t="s">
        <v>98</v>
      </c>
      <c r="L29" s="3" t="s">
        <v>99</v>
      </c>
      <c r="M29" s="3" t="s">
        <v>100</v>
      </c>
      <c r="N29" s="3" t="s">
        <v>101</v>
      </c>
      <c r="O29" s="3" t="s">
        <v>102</v>
      </c>
      <c r="P29" s="3" t="s">
        <v>103</v>
      </c>
      <c r="Q29" s="3" t="s">
        <v>104</v>
      </c>
      <c r="R29" s="3" t="s">
        <v>105</v>
      </c>
      <c r="S29" s="3" t="s">
        <v>106</v>
      </c>
      <c r="T29" s="3" t="s">
        <v>107</v>
      </c>
      <c r="U29" s="3" t="s">
        <v>108</v>
      </c>
      <c r="V29" s="4" t="s">
        <v>109</v>
      </c>
    </row>
    <row r="30" spans="1:22">
      <c r="A30" s="5" t="s">
        <v>110</v>
      </c>
      <c r="B30">
        <v>300316180.30000001</v>
      </c>
      <c r="C30">
        <v>317939730.80000001</v>
      </c>
      <c r="D30">
        <v>314013241.80000001</v>
      </c>
      <c r="E30">
        <v>309034589.69999999</v>
      </c>
      <c r="F30">
        <v>309057887.39999998</v>
      </c>
      <c r="G30">
        <v>307410262.80000001</v>
      </c>
      <c r="H30">
        <v>285106230</v>
      </c>
      <c r="I30">
        <v>256383915.09999999</v>
      </c>
      <c r="J30">
        <v>244390066.09999999</v>
      </c>
      <c r="K30">
        <v>228789722.59999999</v>
      </c>
      <c r="L30">
        <v>200268201</v>
      </c>
      <c r="M30">
        <v>171124905.90000001</v>
      </c>
      <c r="N30">
        <v>144813117.90000001</v>
      </c>
      <c r="O30">
        <v>106850494.3</v>
      </c>
      <c r="P30">
        <v>72859793.040000007</v>
      </c>
      <c r="Q30">
        <v>50084296.549999997</v>
      </c>
      <c r="R30">
        <v>29336615.989999998</v>
      </c>
      <c r="S30">
        <v>13697677.09</v>
      </c>
      <c r="T30">
        <v>4484536.7240000004</v>
      </c>
      <c r="U30">
        <v>891003.63370000001</v>
      </c>
      <c r="V30">
        <v>121149.5653</v>
      </c>
    </row>
    <row r="31" spans="1:22" ht="15" thickBot="1">
      <c r="A31" s="6" t="s">
        <v>111</v>
      </c>
      <c r="B31">
        <v>281966844.10000002</v>
      </c>
      <c r="C31">
        <v>297063749.39999998</v>
      </c>
      <c r="D31">
        <v>292819228.30000001</v>
      </c>
      <c r="E31">
        <v>288547237.39999998</v>
      </c>
      <c r="F31">
        <v>290168066.80000001</v>
      </c>
      <c r="G31">
        <v>292328542</v>
      </c>
      <c r="H31">
        <v>274435049.10000002</v>
      </c>
      <c r="I31">
        <v>248805031.40000001</v>
      </c>
      <c r="J31">
        <v>238944071.90000001</v>
      </c>
      <c r="K31">
        <v>225271702.19999999</v>
      </c>
      <c r="L31">
        <v>200812081</v>
      </c>
      <c r="M31">
        <v>174697485.30000001</v>
      </c>
      <c r="N31">
        <v>151789781.40000001</v>
      </c>
      <c r="O31">
        <v>117930325.3</v>
      </c>
      <c r="P31">
        <v>85588665.290000007</v>
      </c>
      <c r="Q31">
        <v>64924398.859999999</v>
      </c>
      <c r="R31">
        <v>42868218.549999997</v>
      </c>
      <c r="S31">
        <v>23990214.829999998</v>
      </c>
      <c r="T31">
        <v>9947615.9910000004</v>
      </c>
      <c r="U31">
        <v>2493977.4139999999</v>
      </c>
      <c r="V31">
        <v>455338.14309999999</v>
      </c>
    </row>
    <row r="34" spans="1:22" ht="18.600000000000001" thickBot="1">
      <c r="A34" s="42" t="s">
        <v>318</v>
      </c>
    </row>
    <row r="35" spans="1:22">
      <c r="A35" s="2">
        <v>2016</v>
      </c>
      <c r="B35" s="3" t="s">
        <v>89</v>
      </c>
      <c r="C35" s="3" t="s">
        <v>90</v>
      </c>
      <c r="D35" s="3" t="s">
        <v>91</v>
      </c>
      <c r="E35" s="3" t="s">
        <v>92</v>
      </c>
      <c r="F35" s="3" t="s">
        <v>93</v>
      </c>
      <c r="G35" s="3" t="s">
        <v>94</v>
      </c>
      <c r="H35" s="3" t="s">
        <v>95</v>
      </c>
      <c r="I35" s="3" t="s">
        <v>96</v>
      </c>
      <c r="J35" s="3" t="s">
        <v>97</v>
      </c>
      <c r="K35" s="3" t="s">
        <v>98</v>
      </c>
      <c r="L35" s="3" t="s">
        <v>99</v>
      </c>
      <c r="M35" s="3" t="s">
        <v>100</v>
      </c>
      <c r="N35" s="3" t="s">
        <v>101</v>
      </c>
      <c r="O35" s="3" t="s">
        <v>102</v>
      </c>
      <c r="P35" s="3" t="s">
        <v>103</v>
      </c>
      <c r="Q35" s="3" t="s">
        <v>104</v>
      </c>
      <c r="R35" s="3" t="s">
        <v>105</v>
      </c>
      <c r="S35" s="3" t="s">
        <v>106</v>
      </c>
      <c r="T35" s="3" t="s">
        <v>107</v>
      </c>
      <c r="U35" s="3" t="s">
        <v>108</v>
      </c>
      <c r="V35" s="4" t="s">
        <v>109</v>
      </c>
    </row>
    <row r="36" spans="1:22">
      <c r="A36" s="5" t="s">
        <v>110</v>
      </c>
      <c r="B36" s="13">
        <v>377155904</v>
      </c>
      <c r="C36" s="45">
        <v>361187584</v>
      </c>
      <c r="D36" s="45">
        <v>342626816</v>
      </c>
      <c r="E36" s="45">
        <v>324214400</v>
      </c>
      <c r="F36" s="45">
        <v>304375904</v>
      </c>
      <c r="G36" s="45">
        <v>283646656</v>
      </c>
      <c r="H36" s="45">
        <v>262530672</v>
      </c>
      <c r="I36" s="45">
        <v>241480432</v>
      </c>
      <c r="J36" s="45">
        <v>220886512</v>
      </c>
      <c r="K36" s="45">
        <v>194941472</v>
      </c>
      <c r="L36" s="45">
        <v>171318096</v>
      </c>
      <c r="M36" s="45">
        <v>150027600</v>
      </c>
      <c r="N36" s="45">
        <v>131012728</v>
      </c>
      <c r="O36" s="45">
        <v>96158840</v>
      </c>
      <c r="P36" s="45">
        <v>69124632</v>
      </c>
      <c r="Q36" s="45">
        <v>48694152</v>
      </c>
      <c r="R36" s="45">
        <v>33628724</v>
      </c>
      <c r="S36" s="45">
        <v>22776420</v>
      </c>
      <c r="T36" s="45">
        <v>15132978</v>
      </c>
      <c r="U36" s="45">
        <v>9865731</v>
      </c>
      <c r="V36" s="46">
        <v>17262082</v>
      </c>
    </row>
    <row r="37" spans="1:22" ht="15" thickBot="1">
      <c r="A37" s="6" t="s">
        <v>111</v>
      </c>
      <c r="B37" s="47">
        <v>355185632</v>
      </c>
      <c r="C37" s="47">
        <v>340147488</v>
      </c>
      <c r="D37" s="47">
        <v>322668032</v>
      </c>
      <c r="E37" s="47">
        <v>305328128</v>
      </c>
      <c r="F37" s="47">
        <v>286645216</v>
      </c>
      <c r="G37" s="47">
        <v>267123504</v>
      </c>
      <c r="H37" s="47">
        <v>247237616</v>
      </c>
      <c r="I37" s="47">
        <v>227413664</v>
      </c>
      <c r="J37" s="47">
        <v>208019568</v>
      </c>
      <c r="K37" s="47">
        <v>183586288</v>
      </c>
      <c r="L37" s="47">
        <v>161339936</v>
      </c>
      <c r="M37" s="47">
        <v>141291536</v>
      </c>
      <c r="N37" s="47">
        <v>123387888</v>
      </c>
      <c r="O37" s="47">
        <v>90566912</v>
      </c>
      <c r="P37" s="47">
        <v>65110144</v>
      </c>
      <c r="Q37" s="47">
        <v>45872120</v>
      </c>
      <c r="R37" s="47">
        <v>31685976</v>
      </c>
      <c r="S37" s="47">
        <v>21466672</v>
      </c>
      <c r="T37" s="47">
        <v>14268363</v>
      </c>
      <c r="U37" s="47">
        <v>9306959</v>
      </c>
      <c r="V37" s="48">
        <v>16330454</v>
      </c>
    </row>
    <row r="39" spans="1:22" ht="18.600000000000001" thickBot="1">
      <c r="A39" s="42" t="s">
        <v>320</v>
      </c>
      <c r="F39" t="s">
        <v>321</v>
      </c>
    </row>
    <row r="40" spans="1:22">
      <c r="A40" s="2">
        <v>2000</v>
      </c>
      <c r="B40" s="14" t="s">
        <v>89</v>
      </c>
      <c r="C40" s="14" t="s">
        <v>90</v>
      </c>
      <c r="D40" s="14" t="s">
        <v>91</v>
      </c>
      <c r="E40" s="14" t="s">
        <v>92</v>
      </c>
      <c r="F40" s="14" t="s">
        <v>93</v>
      </c>
      <c r="G40" s="14" t="s">
        <v>94</v>
      </c>
      <c r="H40" s="14" t="s">
        <v>95</v>
      </c>
      <c r="I40" s="14" t="s">
        <v>96</v>
      </c>
      <c r="J40" s="14" t="s">
        <v>97</v>
      </c>
      <c r="K40" s="14" t="s">
        <v>98</v>
      </c>
      <c r="L40" s="14" t="s">
        <v>99</v>
      </c>
      <c r="M40" s="14" t="s">
        <v>100</v>
      </c>
      <c r="N40" s="14" t="s">
        <v>101</v>
      </c>
      <c r="O40" s="14" t="s">
        <v>102</v>
      </c>
      <c r="P40" s="14" t="s">
        <v>103</v>
      </c>
      <c r="Q40" s="14" t="s">
        <v>104</v>
      </c>
      <c r="R40" s="14" t="s">
        <v>105</v>
      </c>
      <c r="S40" s="14" t="s">
        <v>106</v>
      </c>
      <c r="T40" s="14" t="s">
        <v>107</v>
      </c>
      <c r="U40" s="14" t="s">
        <v>108</v>
      </c>
      <c r="V40" s="14" t="s">
        <v>109</v>
      </c>
    </row>
    <row r="41" spans="1:22">
      <c r="A41" t="s">
        <v>110</v>
      </c>
      <c r="B41">
        <v>320174434</v>
      </c>
      <c r="C41">
        <v>317337733</v>
      </c>
      <c r="D41">
        <v>320142251</v>
      </c>
      <c r="E41">
        <v>293685421</v>
      </c>
      <c r="F41">
        <v>263293473</v>
      </c>
      <c r="G41">
        <v>256648688</v>
      </c>
      <c r="H41">
        <v>241761759</v>
      </c>
      <c r="I41">
        <v>216878025</v>
      </c>
      <c r="J41">
        <v>187586393</v>
      </c>
      <c r="K41">
        <v>166623597</v>
      </c>
      <c r="L41">
        <v>131817300</v>
      </c>
      <c r="M41">
        <v>102350843</v>
      </c>
      <c r="N41">
        <v>90089074</v>
      </c>
      <c r="O41">
        <v>71501961</v>
      </c>
      <c r="P41">
        <v>53340296</v>
      </c>
      <c r="Q41">
        <v>32844815</v>
      </c>
      <c r="R41">
        <v>15903813</v>
      </c>
      <c r="S41">
        <v>6918926</v>
      </c>
      <c r="T41">
        <v>1869031</v>
      </c>
      <c r="U41">
        <v>300842</v>
      </c>
      <c r="V41">
        <v>30870</v>
      </c>
    </row>
    <row r="42" spans="1:22">
      <c r="A42" t="s">
        <v>111</v>
      </c>
      <c r="B42">
        <v>299390590</v>
      </c>
      <c r="C42">
        <v>298160508</v>
      </c>
      <c r="D42">
        <v>303114668</v>
      </c>
      <c r="E42">
        <v>280249751</v>
      </c>
      <c r="F42">
        <v>252858696</v>
      </c>
      <c r="G42">
        <v>248340800</v>
      </c>
      <c r="H42">
        <v>235353584</v>
      </c>
      <c r="I42">
        <v>212731253</v>
      </c>
      <c r="J42">
        <v>185372807</v>
      </c>
      <c r="K42">
        <v>166620229</v>
      </c>
      <c r="L42">
        <v>133279780</v>
      </c>
      <c r="M42">
        <v>105323255</v>
      </c>
      <c r="N42">
        <v>96457449</v>
      </c>
      <c r="O42">
        <v>80681867</v>
      </c>
      <c r="P42">
        <v>65745284</v>
      </c>
      <c r="Q42">
        <v>47023317</v>
      </c>
      <c r="R42">
        <v>26318358</v>
      </c>
      <c r="S42">
        <v>14463400</v>
      </c>
      <c r="T42">
        <v>5089866</v>
      </c>
      <c r="U42">
        <v>1085881</v>
      </c>
      <c r="V42">
        <v>138098</v>
      </c>
    </row>
  </sheetData>
  <phoneticPr fontId="23" type="noConversion"/>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98"/>
  <sheetViews>
    <sheetView topLeftCell="A38" zoomScale="90" zoomScaleNormal="90" workbookViewId="0">
      <selection activeCell="D102" sqref="D102"/>
    </sheetView>
  </sheetViews>
  <sheetFormatPr defaultRowHeight="14.4"/>
  <cols>
    <col min="1" max="1" width="9.33203125" bestFit="1" customWidth="1"/>
    <col min="2" max="2" width="11.6640625" bestFit="1" customWidth="1"/>
    <col min="3" max="6" width="10" bestFit="1" customWidth="1"/>
    <col min="7" max="7" width="11.6640625" bestFit="1" customWidth="1"/>
    <col min="8" max="15" width="9.33203125" bestFit="1" customWidth="1"/>
    <col min="16" max="16" width="10" bestFit="1" customWidth="1"/>
    <col min="17" max="17" width="9.33203125" customWidth="1"/>
    <col min="18" max="18" width="12" customWidth="1"/>
    <col min="19" max="19" width="15" bestFit="1" customWidth="1"/>
    <col min="20" max="20" width="11.33203125" customWidth="1"/>
    <col min="21" max="21" width="11.6640625" bestFit="1" customWidth="1"/>
    <col min="22" max="22" width="10.6640625" customWidth="1"/>
    <col min="23" max="29" width="9.6640625" bestFit="1" customWidth="1"/>
    <col min="30" max="31" width="9.33203125" bestFit="1" customWidth="1"/>
    <col min="39" max="39" width="10.5546875" customWidth="1"/>
    <col min="40" max="40" width="11.5546875" customWidth="1"/>
  </cols>
  <sheetData>
    <row r="1" spans="1:41" ht="18.600000000000001" thickBot="1">
      <c r="A1" s="42" t="s">
        <v>112</v>
      </c>
      <c r="B1" s="43"/>
    </row>
    <row r="2" spans="1:41">
      <c r="A2" s="2">
        <v>1900</v>
      </c>
      <c r="B2" s="3" t="s">
        <v>91</v>
      </c>
      <c r="C2" s="3" t="s">
        <v>92</v>
      </c>
      <c r="D2" s="3" t="s">
        <v>93</v>
      </c>
      <c r="E2" s="3" t="s">
        <v>94</v>
      </c>
      <c r="F2" s="3" t="s">
        <v>95</v>
      </c>
      <c r="G2" s="3" t="s">
        <v>96</v>
      </c>
      <c r="H2" s="3" t="s">
        <v>97</v>
      </c>
      <c r="I2" s="3" t="s">
        <v>98</v>
      </c>
      <c r="J2" s="3" t="s">
        <v>99</v>
      </c>
      <c r="K2" s="3" t="s">
        <v>100</v>
      </c>
      <c r="L2" s="3" t="s">
        <v>101</v>
      </c>
      <c r="M2" s="3" t="s">
        <v>102</v>
      </c>
      <c r="N2" s="3" t="s">
        <v>103</v>
      </c>
      <c r="O2" s="3" t="s">
        <v>104</v>
      </c>
      <c r="P2" s="3" t="s">
        <v>105</v>
      </c>
      <c r="Q2" s="3" t="s">
        <v>106</v>
      </c>
      <c r="R2" s="3" t="s">
        <v>107</v>
      </c>
      <c r="S2" s="3" t="s">
        <v>108</v>
      </c>
      <c r="T2" s="4" t="s">
        <v>109</v>
      </c>
    </row>
    <row r="3" spans="1:41">
      <c r="A3" s="23" t="s">
        <v>110</v>
      </c>
      <c r="B3">
        <v>22103628</v>
      </c>
      <c r="C3">
        <v>19632050</v>
      </c>
      <c r="D3">
        <v>17101336</v>
      </c>
      <c r="E3">
        <v>14569099</v>
      </c>
      <c r="F3">
        <v>12411817</v>
      </c>
      <c r="G3">
        <v>10309231</v>
      </c>
      <c r="H3">
        <v>8320181</v>
      </c>
      <c r="I3">
        <v>6500817</v>
      </c>
      <c r="J3">
        <v>4898307</v>
      </c>
      <c r="K3">
        <v>3544900</v>
      </c>
      <c r="L3">
        <v>2337142</v>
      </c>
      <c r="M3">
        <v>1237004</v>
      </c>
      <c r="N3">
        <v>562783</v>
      </c>
      <c r="O3">
        <v>216869</v>
      </c>
      <c r="P3">
        <v>76615</v>
      </c>
      <c r="Q3">
        <v>20735</v>
      </c>
      <c r="R3">
        <v>5612</v>
      </c>
      <c r="S3">
        <v>1276</v>
      </c>
      <c r="T3" s="16">
        <v>260</v>
      </c>
    </row>
    <row r="4" spans="1:41" ht="15" thickBot="1">
      <c r="A4" s="20" t="s">
        <v>111</v>
      </c>
      <c r="B4" s="17">
        <v>15232172</v>
      </c>
      <c r="C4" s="17">
        <v>13528944</v>
      </c>
      <c r="D4" s="17">
        <v>11784966</v>
      </c>
      <c r="E4" s="17">
        <v>10039937</v>
      </c>
      <c r="F4" s="17">
        <v>8553299</v>
      </c>
      <c r="G4" s="17">
        <v>7104354</v>
      </c>
      <c r="H4" s="17">
        <v>5733649</v>
      </c>
      <c r="I4" s="17">
        <v>4479879</v>
      </c>
      <c r="J4" s="17">
        <v>3375548</v>
      </c>
      <c r="K4" s="17">
        <v>2442881</v>
      </c>
      <c r="L4" s="17">
        <v>1610584</v>
      </c>
      <c r="M4" s="17">
        <v>852451</v>
      </c>
      <c r="N4" s="17">
        <v>387828</v>
      </c>
      <c r="O4" s="17">
        <v>149450</v>
      </c>
      <c r="P4" s="17">
        <v>52798</v>
      </c>
      <c r="Q4" s="17">
        <v>14289</v>
      </c>
      <c r="R4" s="17">
        <v>3867</v>
      </c>
      <c r="S4" s="17">
        <v>880</v>
      </c>
      <c r="T4" s="18">
        <v>179</v>
      </c>
    </row>
    <row r="5" spans="1:41" ht="15" thickBot="1"/>
    <row r="6" spans="1:41">
      <c r="A6" s="2">
        <v>1960</v>
      </c>
      <c r="B6" s="3" t="s">
        <v>91</v>
      </c>
      <c r="C6" s="3" t="s">
        <v>92</v>
      </c>
      <c r="D6" s="3" t="s">
        <v>93</v>
      </c>
      <c r="E6" s="3" t="s">
        <v>94</v>
      </c>
      <c r="F6" s="3" t="s">
        <v>95</v>
      </c>
      <c r="G6" s="3" t="s">
        <v>96</v>
      </c>
      <c r="H6" s="3" t="s">
        <v>97</v>
      </c>
      <c r="I6" s="3" t="s">
        <v>98</v>
      </c>
      <c r="J6" s="3" t="s">
        <v>99</v>
      </c>
      <c r="K6" s="3" t="s">
        <v>100</v>
      </c>
      <c r="L6" s="3" t="s">
        <v>101</v>
      </c>
      <c r="M6" s="3" t="s">
        <v>102</v>
      </c>
      <c r="N6" s="3" t="s">
        <v>103</v>
      </c>
      <c r="O6" s="3" t="s">
        <v>104</v>
      </c>
      <c r="P6" s="3" t="s">
        <v>105</v>
      </c>
      <c r="Q6" s="3" t="s">
        <v>106</v>
      </c>
      <c r="R6" s="3" t="s">
        <v>107</v>
      </c>
      <c r="S6" s="3" t="s">
        <v>108</v>
      </c>
      <c r="T6" s="4" t="s">
        <v>109</v>
      </c>
    </row>
    <row r="7" spans="1:41">
      <c r="A7" s="23" t="s">
        <v>110</v>
      </c>
      <c r="B7">
        <v>27453366</v>
      </c>
      <c r="C7">
        <v>27083844</v>
      </c>
      <c r="D7">
        <v>26353676</v>
      </c>
      <c r="E7">
        <v>24966104</v>
      </c>
      <c r="F7">
        <v>23056508</v>
      </c>
      <c r="G7">
        <v>20950388</v>
      </c>
      <c r="H7">
        <v>18912976</v>
      </c>
      <c r="I7">
        <v>16237323</v>
      </c>
      <c r="J7">
        <v>13919356</v>
      </c>
      <c r="K7">
        <v>11917498</v>
      </c>
      <c r="L7">
        <v>10181086</v>
      </c>
      <c r="M7">
        <v>7032868.5</v>
      </c>
      <c r="N7">
        <v>4727797</v>
      </c>
      <c r="O7">
        <v>3094453</v>
      </c>
      <c r="P7">
        <v>1973269.5</v>
      </c>
      <c r="Q7">
        <v>1226834.25</v>
      </c>
      <c r="R7">
        <v>744262.8125</v>
      </c>
      <c r="S7">
        <v>440917.5625</v>
      </c>
      <c r="T7" s="16">
        <v>591390.375</v>
      </c>
    </row>
    <row r="8" spans="1:41" ht="15" thickBot="1">
      <c r="A8" s="20" t="s">
        <v>111</v>
      </c>
      <c r="B8" s="17">
        <v>23703646</v>
      </c>
      <c r="C8" s="17">
        <v>20419964</v>
      </c>
      <c r="D8" s="17">
        <v>18085356</v>
      </c>
      <c r="E8" s="17">
        <v>16288807</v>
      </c>
      <c r="F8" s="17">
        <v>14784453</v>
      </c>
      <c r="G8" s="17">
        <v>13461002</v>
      </c>
      <c r="H8" s="17">
        <v>12275132</v>
      </c>
      <c r="I8" s="17">
        <v>10655375</v>
      </c>
      <c r="J8" s="17">
        <v>9225471</v>
      </c>
      <c r="K8" s="17">
        <v>7964565</v>
      </c>
      <c r="L8" s="17">
        <v>6850903.5</v>
      </c>
      <c r="M8" s="17">
        <v>4754890</v>
      </c>
      <c r="N8" s="17">
        <v>3209098.75</v>
      </c>
      <c r="O8" s="17">
        <v>2107359.5</v>
      </c>
      <c r="P8" s="17">
        <v>1347476.5</v>
      </c>
      <c r="Q8" s="17">
        <v>839613.3125</v>
      </c>
      <c r="R8" s="17">
        <v>510251.5</v>
      </c>
      <c r="S8" s="17">
        <v>302700.625</v>
      </c>
      <c r="T8" s="18">
        <v>406745.5</v>
      </c>
    </row>
    <row r="9" spans="1:41" ht="15" thickBot="1"/>
    <row r="10" spans="1:41">
      <c r="A10" s="2">
        <v>2016</v>
      </c>
      <c r="B10" s="3" t="s">
        <v>91</v>
      </c>
      <c r="C10" s="3" t="s">
        <v>92</v>
      </c>
      <c r="D10" s="3" t="s">
        <v>93</v>
      </c>
      <c r="E10" s="3" t="s">
        <v>94</v>
      </c>
      <c r="F10" s="3" t="s">
        <v>95</v>
      </c>
      <c r="G10" s="3" t="s">
        <v>96</v>
      </c>
      <c r="H10" s="3" t="s">
        <v>97</v>
      </c>
      <c r="I10" s="3" t="s">
        <v>98</v>
      </c>
      <c r="J10" s="3" t="s">
        <v>99</v>
      </c>
      <c r="K10" s="3" t="s">
        <v>100</v>
      </c>
      <c r="L10" s="3" t="s">
        <v>101</v>
      </c>
      <c r="M10" s="3" t="s">
        <v>102</v>
      </c>
      <c r="N10" s="3" t="s">
        <v>103</v>
      </c>
      <c r="O10" s="3" t="s">
        <v>104</v>
      </c>
      <c r="P10" s="3" t="s">
        <v>105</v>
      </c>
      <c r="Q10" s="3" t="s">
        <v>106</v>
      </c>
      <c r="R10" s="3" t="s">
        <v>107</v>
      </c>
      <c r="S10" s="3" t="s">
        <v>108</v>
      </c>
      <c r="T10" s="4" t="s">
        <v>109</v>
      </c>
      <c r="V10" s="2" t="s">
        <v>118</v>
      </c>
      <c r="W10" s="3" t="s">
        <v>91</v>
      </c>
      <c r="X10" s="3" t="s">
        <v>92</v>
      </c>
      <c r="Y10" s="3" t="s">
        <v>93</v>
      </c>
      <c r="Z10" s="3" t="s">
        <v>94</v>
      </c>
      <c r="AA10" s="3" t="s">
        <v>95</v>
      </c>
      <c r="AB10" s="3" t="s">
        <v>96</v>
      </c>
      <c r="AC10" s="3" t="s">
        <v>97</v>
      </c>
      <c r="AD10" s="3" t="s">
        <v>98</v>
      </c>
      <c r="AE10" s="3" t="s">
        <v>99</v>
      </c>
      <c r="AF10" s="3" t="s">
        <v>100</v>
      </c>
      <c r="AG10" s="3" t="s">
        <v>101</v>
      </c>
      <c r="AH10" s="3" t="s">
        <v>102</v>
      </c>
      <c r="AI10" s="3" t="s">
        <v>103</v>
      </c>
      <c r="AJ10" s="3" t="s">
        <v>104</v>
      </c>
      <c r="AK10" s="3" t="s">
        <v>105</v>
      </c>
      <c r="AL10" s="3" t="s">
        <v>106</v>
      </c>
      <c r="AM10" s="3" t="s">
        <v>107</v>
      </c>
      <c r="AN10" s="3" t="s">
        <v>108</v>
      </c>
      <c r="AO10" s="4" t="s">
        <v>109</v>
      </c>
    </row>
    <row r="11" spans="1:41">
      <c r="A11" s="23" t="s">
        <v>110</v>
      </c>
      <c r="B11">
        <v>49355152</v>
      </c>
      <c r="C11">
        <v>46180036</v>
      </c>
      <c r="D11">
        <v>42691364</v>
      </c>
      <c r="E11">
        <v>39120184</v>
      </c>
      <c r="F11">
        <v>35743564</v>
      </c>
      <c r="G11">
        <v>32770040</v>
      </c>
      <c r="H11">
        <v>30282794</v>
      </c>
      <c r="I11">
        <v>27361884</v>
      </c>
      <c r="J11">
        <v>24925750</v>
      </c>
      <c r="K11">
        <v>22851078</v>
      </c>
      <c r="L11">
        <v>21031620</v>
      </c>
      <c r="M11">
        <v>16176106</v>
      </c>
      <c r="N11">
        <v>12184178</v>
      </c>
      <c r="O11">
        <v>8977545</v>
      </c>
      <c r="P11">
        <v>6465187.5</v>
      </c>
      <c r="Q11">
        <v>4547908</v>
      </c>
      <c r="R11">
        <v>3124102.25</v>
      </c>
      <c r="S11">
        <v>2095692.5</v>
      </c>
      <c r="T11" s="16">
        <v>3850857</v>
      </c>
      <c r="V11" s="23" t="s">
        <v>110</v>
      </c>
      <c r="W11">
        <v>0</v>
      </c>
      <c r="X11">
        <v>58644300</v>
      </c>
      <c r="Y11">
        <v>43428600</v>
      </c>
      <c r="Z11">
        <v>41393100</v>
      </c>
      <c r="AA11">
        <v>38970200</v>
      </c>
      <c r="AB11">
        <v>36430500</v>
      </c>
      <c r="AC11">
        <v>39597600</v>
      </c>
      <c r="AD11">
        <v>39500200</v>
      </c>
      <c r="AE11">
        <v>33934600</v>
      </c>
      <c r="AF11">
        <v>29793500</v>
      </c>
      <c r="AG11">
        <v>31461800</v>
      </c>
      <c r="AH11">
        <v>24332400</v>
      </c>
      <c r="AI11">
        <v>17026900</v>
      </c>
      <c r="AJ11">
        <v>12910000</v>
      </c>
      <c r="AK11">
        <v>7908300</v>
      </c>
      <c r="AL11">
        <v>3542100</v>
      </c>
      <c r="AM11">
        <v>1137020</v>
      </c>
      <c r="AN11">
        <v>216500</v>
      </c>
      <c r="AO11" s="16">
        <v>30920</v>
      </c>
    </row>
    <row r="12" spans="1:41" ht="15" thickBot="1">
      <c r="A12" s="20" t="s">
        <v>111</v>
      </c>
      <c r="B12" s="17">
        <v>51167344</v>
      </c>
      <c r="C12" s="17">
        <v>47529548</v>
      </c>
      <c r="D12" s="17">
        <v>43391720</v>
      </c>
      <c r="E12" s="17">
        <v>39068428</v>
      </c>
      <c r="F12" s="17">
        <v>34954892</v>
      </c>
      <c r="G12" s="17">
        <v>31344856</v>
      </c>
      <c r="H12" s="17">
        <v>28342408</v>
      </c>
      <c r="I12" s="17">
        <v>25086662</v>
      </c>
      <c r="J12" s="17">
        <v>22371872</v>
      </c>
      <c r="K12" s="17">
        <v>20029026</v>
      </c>
      <c r="L12" s="17">
        <v>17933762</v>
      </c>
      <c r="M12" s="17">
        <v>13439859</v>
      </c>
      <c r="N12" s="17">
        <v>9843769</v>
      </c>
      <c r="O12" s="17">
        <v>7045061</v>
      </c>
      <c r="P12" s="17">
        <v>4928278</v>
      </c>
      <c r="Q12" s="17">
        <v>3371815.75</v>
      </c>
      <c r="R12" s="17">
        <v>2258046.5</v>
      </c>
      <c r="S12" s="17">
        <v>1481360.875</v>
      </c>
      <c r="T12" s="18">
        <v>2626778.25</v>
      </c>
      <c r="V12" s="20" t="s">
        <v>111</v>
      </c>
      <c r="W12" s="17">
        <v>0</v>
      </c>
      <c r="X12" s="17">
        <v>50042000</v>
      </c>
      <c r="Y12" s="17">
        <v>41253500</v>
      </c>
      <c r="Z12" s="17">
        <v>40336000</v>
      </c>
      <c r="AA12" s="17">
        <v>38881300</v>
      </c>
      <c r="AB12" s="17">
        <v>35549400</v>
      </c>
      <c r="AC12" s="17">
        <v>42318800</v>
      </c>
      <c r="AD12" s="17">
        <v>44112300</v>
      </c>
      <c r="AE12" s="17">
        <v>37772900</v>
      </c>
      <c r="AF12" s="17">
        <v>33519700</v>
      </c>
      <c r="AG12" s="17">
        <v>33544900</v>
      </c>
      <c r="AH12" s="17">
        <v>25560700</v>
      </c>
      <c r="AI12" s="17">
        <v>17449800</v>
      </c>
      <c r="AJ12" s="17">
        <v>13697400</v>
      </c>
      <c r="AK12" s="17">
        <v>9330280</v>
      </c>
      <c r="AL12" s="17">
        <v>5248430</v>
      </c>
      <c r="AM12" s="17">
        <v>2442120</v>
      </c>
      <c r="AN12" s="17">
        <v>633050</v>
      </c>
      <c r="AO12" s="18">
        <v>141850</v>
      </c>
    </row>
    <row r="14" spans="1:41" ht="18.600000000000001" thickBot="1">
      <c r="A14" s="42" t="s">
        <v>114</v>
      </c>
      <c r="B14" s="42"/>
    </row>
    <row r="15" spans="1:41">
      <c r="A15" s="2">
        <v>1900</v>
      </c>
      <c r="B15" s="3" t="s">
        <v>92</v>
      </c>
      <c r="C15" s="3" t="s">
        <v>93</v>
      </c>
      <c r="D15" s="3" t="s">
        <v>94</v>
      </c>
      <c r="E15" s="3" t="s">
        <v>95</v>
      </c>
      <c r="F15" s="3" t="s">
        <v>96</v>
      </c>
      <c r="G15" s="3" t="s">
        <v>97</v>
      </c>
      <c r="H15" s="3" t="s">
        <v>98</v>
      </c>
      <c r="I15" s="3" t="s">
        <v>99</v>
      </c>
      <c r="J15" s="3" t="s">
        <v>100</v>
      </c>
      <c r="K15" s="3" t="s">
        <v>101</v>
      </c>
      <c r="L15" s="3" t="s">
        <v>102</v>
      </c>
      <c r="M15" s="3" t="s">
        <v>103</v>
      </c>
      <c r="N15" s="3" t="s">
        <v>104</v>
      </c>
      <c r="O15" s="3" t="s">
        <v>105</v>
      </c>
      <c r="P15" s="3" t="s">
        <v>106</v>
      </c>
      <c r="Q15" s="3" t="s">
        <v>107</v>
      </c>
      <c r="R15" s="3" t="s">
        <v>108</v>
      </c>
      <c r="S15" s="4" t="s">
        <v>109</v>
      </c>
    </row>
    <row r="16" spans="1:41">
      <c r="A16" s="23" t="s">
        <v>110</v>
      </c>
      <c r="B16">
        <v>16670724</v>
      </c>
      <c r="C16">
        <v>14521746</v>
      </c>
      <c r="D16">
        <v>12371475</v>
      </c>
      <c r="E16">
        <v>10539600</v>
      </c>
      <c r="F16">
        <v>8754171</v>
      </c>
      <c r="G16">
        <v>7065152</v>
      </c>
      <c r="H16">
        <v>5520224</v>
      </c>
      <c r="I16">
        <v>4159439</v>
      </c>
      <c r="J16">
        <v>3010182</v>
      </c>
      <c r="K16">
        <v>1984604</v>
      </c>
      <c r="L16">
        <v>1050413</v>
      </c>
      <c r="M16">
        <v>477892</v>
      </c>
      <c r="N16">
        <v>184157</v>
      </c>
      <c r="O16">
        <v>65059</v>
      </c>
      <c r="P16">
        <v>17607</v>
      </c>
      <c r="Q16">
        <v>4765</v>
      </c>
      <c r="R16">
        <v>1084</v>
      </c>
      <c r="S16" s="16">
        <v>220</v>
      </c>
    </row>
    <row r="17" spans="1:40" ht="15" thickBot="1">
      <c r="A17" s="20" t="s">
        <v>111</v>
      </c>
      <c r="B17" s="17">
        <v>14360273</v>
      </c>
      <c r="C17" s="17">
        <v>12509131</v>
      </c>
      <c r="D17" s="17">
        <v>10656873</v>
      </c>
      <c r="E17" s="17">
        <v>9078884</v>
      </c>
      <c r="F17" s="17">
        <v>7540904</v>
      </c>
      <c r="G17" s="17">
        <v>6085972</v>
      </c>
      <c r="H17" s="17">
        <v>4755160</v>
      </c>
      <c r="I17" s="17">
        <v>3582970</v>
      </c>
      <c r="J17" s="17">
        <v>2592992</v>
      </c>
      <c r="K17" s="17">
        <v>1709552</v>
      </c>
      <c r="L17" s="17">
        <v>904833</v>
      </c>
      <c r="M17" s="17">
        <v>411660</v>
      </c>
      <c r="N17" s="17">
        <v>158634</v>
      </c>
      <c r="O17" s="17">
        <v>56042</v>
      </c>
      <c r="P17" s="17">
        <v>15167</v>
      </c>
      <c r="Q17" s="17">
        <v>4105</v>
      </c>
      <c r="R17" s="17">
        <v>934</v>
      </c>
      <c r="S17" s="18">
        <v>190</v>
      </c>
    </row>
    <row r="18" spans="1:40" ht="15" thickBot="1"/>
    <row r="19" spans="1:40">
      <c r="A19" s="2">
        <v>1960</v>
      </c>
      <c r="B19" s="3" t="s">
        <v>92</v>
      </c>
      <c r="C19" s="3" t="s">
        <v>93</v>
      </c>
      <c r="D19" s="3" t="s">
        <v>94</v>
      </c>
      <c r="E19" s="3" t="s">
        <v>95</v>
      </c>
      <c r="F19" s="3" t="s">
        <v>96</v>
      </c>
      <c r="G19" s="3" t="s">
        <v>97</v>
      </c>
      <c r="H19" s="3" t="s">
        <v>98</v>
      </c>
      <c r="I19" s="3" t="s">
        <v>99</v>
      </c>
      <c r="J19" s="3" t="s">
        <v>100</v>
      </c>
      <c r="K19" s="3" t="s">
        <v>101</v>
      </c>
      <c r="L19" s="3" t="s">
        <v>102</v>
      </c>
      <c r="M19" s="3" t="s">
        <v>103</v>
      </c>
      <c r="N19" s="3" t="s">
        <v>104</v>
      </c>
      <c r="O19" s="3" t="s">
        <v>105</v>
      </c>
      <c r="P19" s="3" t="s">
        <v>106</v>
      </c>
      <c r="Q19" s="3" t="s">
        <v>107</v>
      </c>
      <c r="R19" s="3" t="s">
        <v>108</v>
      </c>
      <c r="S19" s="4" t="s">
        <v>109</v>
      </c>
    </row>
    <row r="20" spans="1:40">
      <c r="A20" s="23" t="s">
        <v>110</v>
      </c>
      <c r="B20">
        <v>34912028</v>
      </c>
      <c r="C20">
        <v>28213400</v>
      </c>
      <c r="D20">
        <v>23206790</v>
      </c>
      <c r="E20">
        <v>19685154</v>
      </c>
      <c r="F20">
        <v>17210244</v>
      </c>
      <c r="G20">
        <v>15373832</v>
      </c>
      <c r="H20">
        <v>13222000</v>
      </c>
      <c r="I20">
        <v>11395962</v>
      </c>
      <c r="J20">
        <v>9810403</v>
      </c>
      <c r="K20">
        <v>8417559</v>
      </c>
      <c r="L20">
        <v>5830371</v>
      </c>
      <c r="M20">
        <v>3927121.5</v>
      </c>
      <c r="N20">
        <v>2574117.75</v>
      </c>
      <c r="O20">
        <v>1643345.5</v>
      </c>
      <c r="P20">
        <v>1022757.6875</v>
      </c>
      <c r="Q20">
        <v>621102</v>
      </c>
      <c r="R20">
        <v>368372.6875</v>
      </c>
      <c r="S20" s="16">
        <v>495679.0625</v>
      </c>
    </row>
    <row r="21" spans="1:40" ht="15" thickBot="1">
      <c r="A21" s="20" t="s">
        <v>111</v>
      </c>
      <c r="B21" s="17">
        <v>19346240</v>
      </c>
      <c r="C21" s="17">
        <v>17579706</v>
      </c>
      <c r="D21" s="17">
        <v>16104434</v>
      </c>
      <c r="E21" s="17">
        <v>14793700</v>
      </c>
      <c r="F21" s="17">
        <v>13599627</v>
      </c>
      <c r="G21" s="17">
        <v>12504715</v>
      </c>
      <c r="H21" s="17">
        <v>10929231</v>
      </c>
      <c r="I21" s="17">
        <v>9516900</v>
      </c>
      <c r="J21" s="17">
        <v>8253179</v>
      </c>
      <c r="K21" s="17">
        <v>7122234</v>
      </c>
      <c r="L21" s="17">
        <v>4952401.5</v>
      </c>
      <c r="M21" s="17">
        <v>3346427.75</v>
      </c>
      <c r="N21" s="17">
        <v>2199201.25</v>
      </c>
      <c r="O21" s="17">
        <v>1406921.375</v>
      </c>
      <c r="P21" s="17">
        <v>877048.6875</v>
      </c>
      <c r="Q21" s="17">
        <v>533285.375</v>
      </c>
      <c r="R21" s="17">
        <v>316588.40625</v>
      </c>
      <c r="S21" s="18">
        <v>426500.21875</v>
      </c>
    </row>
    <row r="22" spans="1:40" ht="15" thickBot="1"/>
    <row r="23" spans="1:40">
      <c r="A23" s="2">
        <v>2016</v>
      </c>
      <c r="B23" s="3" t="s">
        <v>92</v>
      </c>
      <c r="C23" s="3" t="s">
        <v>93</v>
      </c>
      <c r="D23" s="3" t="s">
        <v>94</v>
      </c>
      <c r="E23" s="3" t="s">
        <v>95</v>
      </c>
      <c r="F23" s="3" t="s">
        <v>96</v>
      </c>
      <c r="G23" s="3" t="s">
        <v>97</v>
      </c>
      <c r="H23" s="3" t="s">
        <v>98</v>
      </c>
      <c r="I23" s="3" t="s">
        <v>99</v>
      </c>
      <c r="J23" s="3" t="s">
        <v>100</v>
      </c>
      <c r="K23" s="3" t="s">
        <v>101</v>
      </c>
      <c r="L23" s="3" t="s">
        <v>102</v>
      </c>
      <c r="M23" s="3" t="s">
        <v>103</v>
      </c>
      <c r="N23" s="3" t="s">
        <v>104</v>
      </c>
      <c r="O23" s="3" t="s">
        <v>105</v>
      </c>
      <c r="P23" s="3" t="s">
        <v>106</v>
      </c>
      <c r="Q23" s="3" t="s">
        <v>107</v>
      </c>
      <c r="R23" s="3" t="s">
        <v>108</v>
      </c>
      <c r="S23" s="4" t="s">
        <v>109</v>
      </c>
      <c r="V23" s="2" t="s">
        <v>118</v>
      </c>
      <c r="W23" s="3" t="s">
        <v>92</v>
      </c>
      <c r="X23" s="3" t="s">
        <v>93</v>
      </c>
      <c r="Y23" s="3" t="s">
        <v>94</v>
      </c>
      <c r="Z23" s="3" t="s">
        <v>95</v>
      </c>
      <c r="AA23" s="3" t="s">
        <v>96</v>
      </c>
      <c r="AB23" s="3" t="s">
        <v>97</v>
      </c>
      <c r="AC23" s="3" t="s">
        <v>98</v>
      </c>
      <c r="AD23" s="3" t="s">
        <v>99</v>
      </c>
      <c r="AE23" s="3" t="s">
        <v>100</v>
      </c>
      <c r="AF23" s="3" t="s">
        <v>101</v>
      </c>
      <c r="AG23" s="3" t="s">
        <v>102</v>
      </c>
      <c r="AH23" s="3" t="s">
        <v>103</v>
      </c>
      <c r="AI23" s="3" t="s">
        <v>104</v>
      </c>
      <c r="AJ23" s="3" t="s">
        <v>105</v>
      </c>
      <c r="AK23" s="3" t="s">
        <v>106</v>
      </c>
      <c r="AL23" s="3" t="s">
        <v>107</v>
      </c>
      <c r="AM23" s="3" t="s">
        <v>108</v>
      </c>
      <c r="AN23" s="4" t="s">
        <v>109</v>
      </c>
    </row>
    <row r="24" spans="1:40">
      <c r="A24" s="23" t="s">
        <v>110</v>
      </c>
      <c r="B24">
        <v>155434912</v>
      </c>
      <c r="C24">
        <v>142872688</v>
      </c>
      <c r="D24">
        <v>129689344</v>
      </c>
      <c r="E24">
        <v>116408952</v>
      </c>
      <c r="F24">
        <v>103414288</v>
      </c>
      <c r="G24">
        <v>90971616</v>
      </c>
      <c r="H24">
        <v>76969688</v>
      </c>
      <c r="I24">
        <v>64553016</v>
      </c>
      <c r="J24">
        <v>53694360</v>
      </c>
      <c r="K24">
        <v>44327076</v>
      </c>
      <c r="L24">
        <v>30926292</v>
      </c>
      <c r="M24">
        <v>21096796</v>
      </c>
      <c r="N24">
        <v>14089957</v>
      </c>
      <c r="O24">
        <v>9226415</v>
      </c>
      <c r="P24">
        <v>5932589.5</v>
      </c>
      <c r="Q24">
        <v>3751444.25</v>
      </c>
      <c r="R24">
        <v>2336159</v>
      </c>
      <c r="S24" s="16">
        <v>3745399.75</v>
      </c>
      <c r="V24" s="23" t="s">
        <v>110</v>
      </c>
      <c r="W24">
        <v>201274000</v>
      </c>
      <c r="X24">
        <v>187154992</v>
      </c>
      <c r="Y24">
        <v>171056992</v>
      </c>
      <c r="Z24">
        <v>150430992</v>
      </c>
      <c r="AA24">
        <v>131800000</v>
      </c>
      <c r="AB24">
        <v>126353000</v>
      </c>
      <c r="AC24">
        <v>114651000</v>
      </c>
      <c r="AD24">
        <v>95380200</v>
      </c>
      <c r="AE24">
        <v>79389200</v>
      </c>
      <c r="AF24">
        <v>61089600</v>
      </c>
      <c r="AG24">
        <v>39254500</v>
      </c>
      <c r="AH24">
        <v>24912400</v>
      </c>
      <c r="AI24">
        <v>16168800</v>
      </c>
      <c r="AJ24">
        <v>8414830</v>
      </c>
      <c r="AK24">
        <v>3875030</v>
      </c>
      <c r="AL24">
        <v>1218450</v>
      </c>
      <c r="AM24">
        <v>219510</v>
      </c>
      <c r="AN24" s="16">
        <v>27390</v>
      </c>
    </row>
    <row r="25" spans="1:40" ht="15" thickBot="1">
      <c r="A25" s="20" t="s">
        <v>111</v>
      </c>
      <c r="B25" s="17">
        <v>152753632</v>
      </c>
      <c r="C25" s="17">
        <v>137745872</v>
      </c>
      <c r="D25" s="17">
        <v>121917656</v>
      </c>
      <c r="E25" s="17">
        <v>106107784</v>
      </c>
      <c r="F25" s="17">
        <v>90921536</v>
      </c>
      <c r="G25" s="17">
        <v>76766208</v>
      </c>
      <c r="H25" s="17">
        <v>62156256</v>
      </c>
      <c r="I25" s="17">
        <v>49744636</v>
      </c>
      <c r="J25" s="17">
        <v>39463400</v>
      </c>
      <c r="K25" s="17">
        <v>31162654</v>
      </c>
      <c r="L25" s="17">
        <v>21032764</v>
      </c>
      <c r="M25" s="17">
        <v>13988510</v>
      </c>
      <c r="N25" s="17">
        <v>9196732</v>
      </c>
      <c r="O25" s="17">
        <v>5991231.5</v>
      </c>
      <c r="P25" s="17">
        <v>3872578</v>
      </c>
      <c r="Q25" s="17">
        <v>2484219.25</v>
      </c>
      <c r="R25" s="17">
        <v>1580460.875</v>
      </c>
      <c r="S25" s="18">
        <v>2715952</v>
      </c>
      <c r="V25" s="20" t="s">
        <v>111</v>
      </c>
      <c r="W25" s="17">
        <v>186190992</v>
      </c>
      <c r="X25" s="17">
        <v>161998992</v>
      </c>
      <c r="Y25" s="17">
        <v>148622000</v>
      </c>
      <c r="Z25" s="17">
        <v>131656000</v>
      </c>
      <c r="AA25" s="17">
        <v>113171000</v>
      </c>
      <c r="AB25" s="17">
        <v>105198000</v>
      </c>
      <c r="AC25" s="17">
        <v>93106200</v>
      </c>
      <c r="AD25" s="17">
        <v>79071896</v>
      </c>
      <c r="AE25" s="17">
        <v>63971500</v>
      </c>
      <c r="AF25" s="17">
        <v>49228900</v>
      </c>
      <c r="AG25" s="17">
        <v>35226700</v>
      </c>
      <c r="AH25" s="17">
        <v>23909600</v>
      </c>
      <c r="AI25" s="17">
        <v>18437800</v>
      </c>
      <c r="AJ25" s="17">
        <v>11293200</v>
      </c>
      <c r="AK25" s="17">
        <v>7291470</v>
      </c>
      <c r="AL25" s="17">
        <v>3091670</v>
      </c>
      <c r="AM25" s="17">
        <v>714480</v>
      </c>
      <c r="AN25" s="18">
        <v>125540</v>
      </c>
    </row>
    <row r="27" spans="1:40" ht="18.600000000000001" thickBot="1">
      <c r="A27" s="42" t="s">
        <v>115</v>
      </c>
      <c r="B27" s="42"/>
    </row>
    <row r="28" spans="1:40">
      <c r="A28" s="2">
        <v>1900</v>
      </c>
      <c r="B28" s="3" t="s">
        <v>93</v>
      </c>
      <c r="C28" s="3" t="s">
        <v>94</v>
      </c>
      <c r="D28" s="3" t="s">
        <v>95</v>
      </c>
      <c r="E28" s="3" t="s">
        <v>96</v>
      </c>
      <c r="F28" s="3" t="s">
        <v>97</v>
      </c>
      <c r="G28" s="3" t="s">
        <v>98</v>
      </c>
      <c r="H28" s="3" t="s">
        <v>99</v>
      </c>
      <c r="I28" s="3" t="s">
        <v>100</v>
      </c>
      <c r="J28" s="3" t="s">
        <v>101</v>
      </c>
      <c r="K28" s="3" t="s">
        <v>102</v>
      </c>
      <c r="L28" s="3" t="s">
        <v>103</v>
      </c>
      <c r="M28" s="3" t="s">
        <v>104</v>
      </c>
      <c r="N28" s="3" t="s">
        <v>105</v>
      </c>
      <c r="O28" s="3" t="s">
        <v>106</v>
      </c>
      <c r="P28" s="3" t="s">
        <v>107</v>
      </c>
      <c r="Q28" s="3" t="s">
        <v>108</v>
      </c>
      <c r="R28" s="4" t="s">
        <v>109</v>
      </c>
      <c r="S28" s="14"/>
    </row>
    <row r="29" spans="1:40">
      <c r="A29" s="23" t="s">
        <v>110</v>
      </c>
      <c r="B29">
        <v>2904350</v>
      </c>
      <c r="C29">
        <v>2474296</v>
      </c>
      <c r="D29">
        <v>2107921</v>
      </c>
      <c r="E29">
        <v>1750835</v>
      </c>
      <c r="F29">
        <v>1413031</v>
      </c>
      <c r="G29">
        <v>1104045</v>
      </c>
      <c r="H29">
        <v>831888</v>
      </c>
      <c r="I29">
        <v>602037</v>
      </c>
      <c r="J29">
        <v>396921</v>
      </c>
      <c r="K29">
        <v>210083</v>
      </c>
      <c r="L29">
        <v>95578</v>
      </c>
      <c r="M29">
        <v>36831</v>
      </c>
      <c r="N29">
        <v>13012</v>
      </c>
      <c r="O29">
        <v>3521</v>
      </c>
      <c r="P29">
        <v>953</v>
      </c>
      <c r="Q29">
        <v>217</v>
      </c>
      <c r="R29" s="16">
        <v>44</v>
      </c>
    </row>
    <row r="30" spans="1:40" ht="15" thickBot="1">
      <c r="A30" s="20" t="s">
        <v>111</v>
      </c>
      <c r="B30" s="17">
        <v>2501826</v>
      </c>
      <c r="C30" s="17">
        <v>2131375</v>
      </c>
      <c r="D30" s="17">
        <v>1815777</v>
      </c>
      <c r="E30" s="17">
        <v>1508181</v>
      </c>
      <c r="F30" s="17">
        <v>1217194</v>
      </c>
      <c r="G30" s="17">
        <v>951032</v>
      </c>
      <c r="H30" s="17">
        <v>716594</v>
      </c>
      <c r="I30" s="17">
        <v>518598</v>
      </c>
      <c r="J30" s="17">
        <v>341910</v>
      </c>
      <c r="K30" s="17">
        <v>180967</v>
      </c>
      <c r="L30" s="17">
        <v>82332</v>
      </c>
      <c r="M30" s="17">
        <v>31727</v>
      </c>
      <c r="N30" s="17">
        <v>11208</v>
      </c>
      <c r="O30" s="17">
        <v>3033</v>
      </c>
      <c r="P30" s="17">
        <v>821</v>
      </c>
      <c r="Q30" s="17">
        <v>187</v>
      </c>
      <c r="R30" s="18">
        <v>38</v>
      </c>
    </row>
    <row r="31" spans="1:40" ht="15" thickBot="1"/>
    <row r="32" spans="1:40">
      <c r="A32" s="2">
        <v>1960</v>
      </c>
      <c r="B32" s="3" t="s">
        <v>93</v>
      </c>
      <c r="C32" s="3" t="s">
        <v>94</v>
      </c>
      <c r="D32" s="3" t="s">
        <v>95</v>
      </c>
      <c r="E32" s="3" t="s">
        <v>96</v>
      </c>
      <c r="F32" s="3" t="s">
        <v>97</v>
      </c>
      <c r="G32" s="3" t="s">
        <v>98</v>
      </c>
      <c r="H32" s="3" t="s">
        <v>99</v>
      </c>
      <c r="I32" s="3" t="s">
        <v>100</v>
      </c>
      <c r="J32" s="3" t="s">
        <v>101</v>
      </c>
      <c r="K32" s="3" t="s">
        <v>102</v>
      </c>
      <c r="L32" s="3" t="s">
        <v>103</v>
      </c>
      <c r="M32" s="3" t="s">
        <v>104</v>
      </c>
      <c r="N32" s="3" t="s">
        <v>105</v>
      </c>
      <c r="O32" s="3" t="s">
        <v>106</v>
      </c>
      <c r="P32" s="3" t="s">
        <v>107</v>
      </c>
      <c r="Q32" s="3" t="s">
        <v>108</v>
      </c>
      <c r="R32" s="4" t="s">
        <v>109</v>
      </c>
      <c r="S32" s="14"/>
    </row>
    <row r="33" spans="1:40">
      <c r="A33" s="23" t="s">
        <v>110</v>
      </c>
      <c r="B33">
        <v>5720803</v>
      </c>
      <c r="C33">
        <v>4718311</v>
      </c>
      <c r="D33">
        <v>4011162</v>
      </c>
      <c r="E33">
        <v>3492965.5</v>
      </c>
      <c r="F33">
        <v>3093397.25</v>
      </c>
      <c r="G33">
        <v>2636225</v>
      </c>
      <c r="H33">
        <v>2254604.75</v>
      </c>
      <c r="I33">
        <v>1929954.875</v>
      </c>
      <c r="J33">
        <v>1649707.25</v>
      </c>
      <c r="K33">
        <v>1140323.5</v>
      </c>
      <c r="L33">
        <v>767145.25</v>
      </c>
      <c r="M33">
        <v>502575.5625</v>
      </c>
      <c r="N33">
        <v>320879.5625</v>
      </c>
      <c r="O33">
        <v>199839.140625</v>
      </c>
      <c r="P33">
        <v>121506.2265625</v>
      </c>
      <c r="Q33">
        <v>72185.328125</v>
      </c>
      <c r="R33" s="16">
        <v>97609.96875</v>
      </c>
    </row>
    <row r="34" spans="1:40" ht="15" thickBot="1">
      <c r="A34" s="20" t="s">
        <v>111</v>
      </c>
      <c r="B34" s="17">
        <v>3862447.5</v>
      </c>
      <c r="C34" s="17">
        <v>3464632.5</v>
      </c>
      <c r="D34" s="17">
        <v>3113183.5</v>
      </c>
      <c r="E34" s="17">
        <v>2804863.5</v>
      </c>
      <c r="F34" s="17">
        <v>2536833.5</v>
      </c>
      <c r="G34" s="17">
        <v>2190987</v>
      </c>
      <c r="H34" s="17">
        <v>1891792.25</v>
      </c>
      <c r="I34" s="17">
        <v>1631021.125</v>
      </c>
      <c r="J34" s="17">
        <v>1401811.75</v>
      </c>
      <c r="K34" s="17">
        <v>972373.625</v>
      </c>
      <c r="L34" s="17">
        <v>655924.75</v>
      </c>
      <c r="M34" s="17">
        <v>430596.09375</v>
      </c>
      <c r="N34" s="17">
        <v>275347.75</v>
      </c>
      <c r="O34" s="17">
        <v>171678.796875</v>
      </c>
      <c r="P34" s="17">
        <v>104471.1015625</v>
      </c>
      <c r="Q34" s="17">
        <v>62101.9609375</v>
      </c>
      <c r="R34" s="18">
        <v>84032.796875</v>
      </c>
    </row>
    <row r="35" spans="1:40" ht="15" thickBot="1"/>
    <row r="36" spans="1:40">
      <c r="A36" s="2">
        <v>2016</v>
      </c>
      <c r="B36" s="3" t="s">
        <v>93</v>
      </c>
      <c r="C36" s="3" t="s">
        <v>94</v>
      </c>
      <c r="D36" s="3" t="s">
        <v>95</v>
      </c>
      <c r="E36" s="3" t="s">
        <v>96</v>
      </c>
      <c r="F36" s="3" t="s">
        <v>97</v>
      </c>
      <c r="G36" s="3" t="s">
        <v>98</v>
      </c>
      <c r="H36" s="3" t="s">
        <v>99</v>
      </c>
      <c r="I36" s="3" t="s">
        <v>100</v>
      </c>
      <c r="J36" s="3" t="s">
        <v>101</v>
      </c>
      <c r="K36" s="3" t="s">
        <v>102</v>
      </c>
      <c r="L36" s="3" t="s">
        <v>103</v>
      </c>
      <c r="M36" s="3" t="s">
        <v>104</v>
      </c>
      <c r="N36" s="3" t="s">
        <v>105</v>
      </c>
      <c r="O36" s="3" t="s">
        <v>106</v>
      </c>
      <c r="P36" s="3" t="s">
        <v>107</v>
      </c>
      <c r="Q36" s="3" t="s">
        <v>108</v>
      </c>
      <c r="R36" s="4" t="s">
        <v>109</v>
      </c>
      <c r="S36" s="14"/>
      <c r="V36" s="2" t="s">
        <v>118</v>
      </c>
      <c r="W36" s="3" t="s">
        <v>93</v>
      </c>
      <c r="X36" s="3" t="s">
        <v>94</v>
      </c>
      <c r="Y36" s="3" t="s">
        <v>95</v>
      </c>
      <c r="Z36" s="3" t="s">
        <v>96</v>
      </c>
      <c r="AA36" s="3" t="s">
        <v>97</v>
      </c>
      <c r="AB36" s="3" t="s">
        <v>98</v>
      </c>
      <c r="AC36" s="3" t="s">
        <v>99</v>
      </c>
      <c r="AD36" s="3" t="s">
        <v>100</v>
      </c>
      <c r="AE36" s="3" t="s">
        <v>101</v>
      </c>
      <c r="AF36" s="3" t="s">
        <v>102</v>
      </c>
      <c r="AG36" s="3" t="s">
        <v>103</v>
      </c>
      <c r="AH36" s="3" t="s">
        <v>104</v>
      </c>
      <c r="AI36" s="3" t="s">
        <v>105</v>
      </c>
      <c r="AJ36" s="3" t="s">
        <v>106</v>
      </c>
      <c r="AK36" s="3" t="s">
        <v>107</v>
      </c>
      <c r="AL36" s="3" t="s">
        <v>108</v>
      </c>
      <c r="AM36" s="4" t="s">
        <v>109</v>
      </c>
      <c r="AN36" s="14"/>
    </row>
    <row r="37" spans="1:40">
      <c r="A37" s="23" t="s">
        <v>110</v>
      </c>
      <c r="B37">
        <v>43999684</v>
      </c>
      <c r="C37">
        <v>38616008</v>
      </c>
      <c r="D37">
        <v>33541514</v>
      </c>
      <c r="E37">
        <v>28847256</v>
      </c>
      <c r="F37">
        <v>24575024</v>
      </c>
      <c r="G37">
        <v>20161422</v>
      </c>
      <c r="H37">
        <v>16402935</v>
      </c>
      <c r="I37">
        <v>13242981</v>
      </c>
      <c r="J37">
        <v>10619861</v>
      </c>
      <c r="K37">
        <v>7233930.5</v>
      </c>
      <c r="L37">
        <v>4824749.5</v>
      </c>
      <c r="M37">
        <v>3155658.5</v>
      </c>
      <c r="N37">
        <v>2027372.875</v>
      </c>
      <c r="O37">
        <v>1281526</v>
      </c>
      <c r="P37">
        <v>798275.375</v>
      </c>
      <c r="Q37">
        <v>490682.3125</v>
      </c>
      <c r="R37" s="16">
        <v>768252.25</v>
      </c>
      <c r="V37" s="23" t="s">
        <v>110</v>
      </c>
      <c r="W37">
        <v>40149500</v>
      </c>
      <c r="X37">
        <v>55622900</v>
      </c>
      <c r="Y37">
        <v>51840000</v>
      </c>
      <c r="Z37">
        <v>43315400</v>
      </c>
      <c r="AA37">
        <v>38761500</v>
      </c>
      <c r="AB37">
        <v>33665200</v>
      </c>
      <c r="AC37">
        <v>29174500</v>
      </c>
      <c r="AD37">
        <v>24227300</v>
      </c>
      <c r="AE37">
        <v>19817300</v>
      </c>
      <c r="AF37">
        <v>14814600</v>
      </c>
      <c r="AG37">
        <v>9258720</v>
      </c>
      <c r="AH37">
        <v>5778800</v>
      </c>
      <c r="AI37">
        <v>3141520</v>
      </c>
      <c r="AJ37">
        <v>1523100</v>
      </c>
      <c r="AK37">
        <v>484300</v>
      </c>
      <c r="AL37">
        <v>83020</v>
      </c>
      <c r="AM37" s="16">
        <v>9460</v>
      </c>
    </row>
    <row r="38" spans="1:40" ht="15" thickBot="1">
      <c r="A38" s="20" t="s">
        <v>111</v>
      </c>
      <c r="B38" s="17">
        <v>38608568</v>
      </c>
      <c r="C38" s="17">
        <v>32963842</v>
      </c>
      <c r="D38" s="17">
        <v>27715490</v>
      </c>
      <c r="E38" s="17">
        <v>22964636</v>
      </c>
      <c r="F38" s="17">
        <v>18768788</v>
      </c>
      <c r="G38" s="17">
        <v>14747308</v>
      </c>
      <c r="H38" s="17">
        <v>11482517</v>
      </c>
      <c r="I38" s="17">
        <v>8893680</v>
      </c>
      <c r="J38" s="17">
        <v>6886528</v>
      </c>
      <c r="K38" s="17">
        <v>4586425</v>
      </c>
      <c r="L38" s="17">
        <v>3020523</v>
      </c>
      <c r="M38" s="17">
        <v>1972035.5</v>
      </c>
      <c r="N38" s="17">
        <v>1278216.125</v>
      </c>
      <c r="O38" s="17">
        <v>822805.25</v>
      </c>
      <c r="P38" s="17">
        <v>525681.25</v>
      </c>
      <c r="Q38" s="17">
        <v>332911.90625</v>
      </c>
      <c r="R38" s="18">
        <v>562849.1875</v>
      </c>
      <c r="V38" s="20" t="s">
        <v>111</v>
      </c>
      <c r="W38" s="17">
        <v>41784500</v>
      </c>
      <c r="X38" s="17">
        <v>56463400</v>
      </c>
      <c r="Y38" s="17">
        <v>51228000</v>
      </c>
      <c r="Z38" s="17">
        <v>42164100</v>
      </c>
      <c r="AA38" s="17">
        <v>35674100</v>
      </c>
      <c r="AB38" s="17">
        <v>28850300</v>
      </c>
      <c r="AC38" s="17">
        <v>24679700</v>
      </c>
      <c r="AD38" s="17">
        <v>20178400</v>
      </c>
      <c r="AE38" s="17">
        <v>15906700</v>
      </c>
      <c r="AF38" s="17">
        <v>11289800</v>
      </c>
      <c r="AG38" s="17">
        <v>6814460</v>
      </c>
      <c r="AH38" s="17">
        <v>4372490</v>
      </c>
      <c r="AI38" s="17">
        <v>2446960</v>
      </c>
      <c r="AJ38" s="17">
        <v>1487090</v>
      </c>
      <c r="AK38" s="17">
        <v>571360</v>
      </c>
      <c r="AL38" s="17">
        <v>128700</v>
      </c>
      <c r="AM38" s="18">
        <v>18130</v>
      </c>
    </row>
    <row r="40" spans="1:40" ht="18.600000000000001" thickBot="1">
      <c r="A40" s="42" t="s">
        <v>215</v>
      </c>
      <c r="B40" s="42"/>
    </row>
    <row r="41" spans="1:40">
      <c r="A41" s="2" t="s">
        <v>112</v>
      </c>
      <c r="B41" s="3" t="s">
        <v>91</v>
      </c>
      <c r="C41" s="3" t="s">
        <v>92</v>
      </c>
      <c r="D41" s="3" t="s">
        <v>93</v>
      </c>
      <c r="E41" s="3" t="s">
        <v>94</v>
      </c>
      <c r="F41" s="3" t="s">
        <v>95</v>
      </c>
      <c r="G41" s="3" t="s">
        <v>96</v>
      </c>
      <c r="H41" s="3" t="s">
        <v>97</v>
      </c>
      <c r="I41" s="3" t="s">
        <v>98</v>
      </c>
      <c r="J41" s="3" t="s">
        <v>99</v>
      </c>
      <c r="K41" s="3" t="s">
        <v>100</v>
      </c>
      <c r="L41" s="3" t="s">
        <v>101</v>
      </c>
      <c r="M41" s="3" t="s">
        <v>102</v>
      </c>
      <c r="N41" s="3" t="s">
        <v>103</v>
      </c>
      <c r="O41" s="3" t="s">
        <v>104</v>
      </c>
      <c r="P41" s="3" t="s">
        <v>105</v>
      </c>
      <c r="Q41" s="3" t="s">
        <v>106</v>
      </c>
      <c r="R41" s="3" t="s">
        <v>107</v>
      </c>
      <c r="S41" s="3" t="s">
        <v>108</v>
      </c>
      <c r="T41" s="4" t="s">
        <v>109</v>
      </c>
    </row>
    <row r="42" spans="1:40">
      <c r="A42" s="23" t="s">
        <v>110</v>
      </c>
      <c r="B42" s="63">
        <v>22103628</v>
      </c>
      <c r="C42" s="63">
        <v>19632050</v>
      </c>
      <c r="D42" s="63">
        <v>17101336</v>
      </c>
      <c r="E42" s="63">
        <v>14569099</v>
      </c>
      <c r="F42" s="63">
        <v>12411817</v>
      </c>
      <c r="G42" s="63">
        <v>10309231</v>
      </c>
      <c r="H42" s="63">
        <v>8320181</v>
      </c>
      <c r="I42" s="63">
        <v>6500817</v>
      </c>
      <c r="J42" s="63">
        <v>4898307</v>
      </c>
      <c r="K42" s="63">
        <v>3544900</v>
      </c>
      <c r="L42" s="63">
        <v>2337142</v>
      </c>
      <c r="M42" s="63">
        <v>1237004</v>
      </c>
      <c r="N42" s="63">
        <v>562783</v>
      </c>
      <c r="O42" s="63">
        <v>216869</v>
      </c>
      <c r="P42" s="63">
        <v>76615</v>
      </c>
      <c r="Q42" s="63">
        <v>20735</v>
      </c>
      <c r="R42" s="63">
        <v>5612</v>
      </c>
      <c r="S42" s="63">
        <v>1276</v>
      </c>
      <c r="T42" s="63">
        <v>260</v>
      </c>
    </row>
    <row r="43" spans="1:40" ht="15" thickBot="1">
      <c r="A43" s="20" t="s">
        <v>111</v>
      </c>
      <c r="B43" s="63">
        <v>15232172</v>
      </c>
      <c r="C43" s="63">
        <v>13528944</v>
      </c>
      <c r="D43" s="63">
        <v>11784966</v>
      </c>
      <c r="E43" s="63">
        <v>10039937</v>
      </c>
      <c r="F43" s="63">
        <v>8553299</v>
      </c>
      <c r="G43" s="63">
        <v>7104354</v>
      </c>
      <c r="H43" s="63">
        <v>5733649</v>
      </c>
      <c r="I43" s="63">
        <v>4479879</v>
      </c>
      <c r="J43" s="63">
        <v>3375548</v>
      </c>
      <c r="K43" s="63">
        <v>2442881</v>
      </c>
      <c r="L43" s="63">
        <v>1610584</v>
      </c>
      <c r="M43" s="63">
        <v>852451</v>
      </c>
      <c r="N43" s="63">
        <v>387828</v>
      </c>
      <c r="O43" s="63">
        <v>149450</v>
      </c>
      <c r="P43" s="63">
        <v>52798</v>
      </c>
      <c r="Q43" s="63">
        <v>14289</v>
      </c>
      <c r="R43" s="63">
        <v>3867</v>
      </c>
      <c r="S43" s="63">
        <v>880</v>
      </c>
      <c r="T43" s="63">
        <v>179</v>
      </c>
    </row>
    <row r="44" spans="1:40" ht="15" thickBot="1"/>
    <row r="45" spans="1:40">
      <c r="A45" s="2" t="s">
        <v>114</v>
      </c>
      <c r="B45" s="64" t="s">
        <v>92</v>
      </c>
      <c r="C45" s="64" t="s">
        <v>93</v>
      </c>
      <c r="D45" s="64" t="s">
        <v>94</v>
      </c>
      <c r="E45" s="64" t="s">
        <v>95</v>
      </c>
      <c r="F45" s="64" t="s">
        <v>96</v>
      </c>
      <c r="G45" s="64" t="s">
        <v>97</v>
      </c>
      <c r="H45" s="64" t="s">
        <v>98</v>
      </c>
      <c r="I45" s="64" t="s">
        <v>99</v>
      </c>
      <c r="J45" s="64" t="s">
        <v>100</v>
      </c>
      <c r="K45" s="64" t="s">
        <v>101</v>
      </c>
      <c r="L45" s="64" t="s">
        <v>102</v>
      </c>
      <c r="M45" s="64" t="s">
        <v>103</v>
      </c>
      <c r="N45" s="64" t="s">
        <v>104</v>
      </c>
      <c r="O45" s="64" t="s">
        <v>105</v>
      </c>
      <c r="P45" s="64" t="s">
        <v>106</v>
      </c>
      <c r="Q45" s="64" t="s">
        <v>107</v>
      </c>
      <c r="R45" s="64" t="s">
        <v>108</v>
      </c>
      <c r="S45" s="64" t="s">
        <v>109</v>
      </c>
    </row>
    <row r="46" spans="1:40">
      <c r="A46" s="23" t="s">
        <v>110</v>
      </c>
      <c r="B46" s="63">
        <v>16670724</v>
      </c>
      <c r="C46" s="63">
        <v>14521746</v>
      </c>
      <c r="D46" s="63">
        <v>12371475</v>
      </c>
      <c r="E46" s="63">
        <v>10539600</v>
      </c>
      <c r="F46" s="63">
        <v>8754171</v>
      </c>
      <c r="G46" s="63">
        <v>7065152</v>
      </c>
      <c r="H46" s="63">
        <v>5520224</v>
      </c>
      <c r="I46" s="63">
        <v>4159439</v>
      </c>
      <c r="J46" s="63">
        <v>3010182</v>
      </c>
      <c r="K46" s="63">
        <v>1984604</v>
      </c>
      <c r="L46" s="63">
        <v>1050413</v>
      </c>
      <c r="M46" s="63">
        <v>477892</v>
      </c>
      <c r="N46" s="63">
        <v>184157</v>
      </c>
      <c r="O46" s="63">
        <v>65059</v>
      </c>
      <c r="P46" s="63">
        <v>17607</v>
      </c>
      <c r="Q46" s="63">
        <v>4765</v>
      </c>
      <c r="R46" s="63">
        <v>1084</v>
      </c>
      <c r="S46" s="63">
        <v>220</v>
      </c>
    </row>
    <row r="47" spans="1:40" ht="15" thickBot="1">
      <c r="A47" s="20" t="s">
        <v>111</v>
      </c>
      <c r="B47" s="63">
        <v>14360273</v>
      </c>
      <c r="C47" s="63">
        <v>12509131</v>
      </c>
      <c r="D47" s="63">
        <v>10656873</v>
      </c>
      <c r="E47" s="63">
        <v>9078884</v>
      </c>
      <c r="F47" s="63">
        <v>7540904</v>
      </c>
      <c r="G47" s="63">
        <v>6085972</v>
      </c>
      <c r="H47" s="63">
        <v>4755160</v>
      </c>
      <c r="I47" s="63">
        <v>3582970</v>
      </c>
      <c r="J47" s="63">
        <v>2592992</v>
      </c>
      <c r="K47" s="63">
        <v>1709552</v>
      </c>
      <c r="L47" s="63">
        <v>904833</v>
      </c>
      <c r="M47" s="63">
        <v>411660</v>
      </c>
      <c r="N47" s="63">
        <v>158634</v>
      </c>
      <c r="O47" s="63">
        <v>56042</v>
      </c>
      <c r="P47" s="63">
        <v>15167</v>
      </c>
      <c r="Q47" s="63">
        <v>4105</v>
      </c>
      <c r="R47" s="63">
        <v>934</v>
      </c>
      <c r="S47" s="63">
        <v>190</v>
      </c>
    </row>
    <row r="48" spans="1:40" ht="15" thickBot="1"/>
    <row r="49" spans="1:20">
      <c r="A49" s="2" t="s">
        <v>115</v>
      </c>
      <c r="B49" s="64" t="s">
        <v>93</v>
      </c>
      <c r="C49" s="64" t="s">
        <v>94</v>
      </c>
      <c r="D49" s="64" t="s">
        <v>95</v>
      </c>
      <c r="E49" s="64" t="s">
        <v>96</v>
      </c>
      <c r="F49" s="64" t="s">
        <v>97</v>
      </c>
      <c r="G49" s="64" t="s">
        <v>98</v>
      </c>
      <c r="H49" s="64" t="s">
        <v>99</v>
      </c>
      <c r="I49" s="64" t="s">
        <v>100</v>
      </c>
      <c r="J49" s="64" t="s">
        <v>101</v>
      </c>
      <c r="K49" s="64" t="s">
        <v>102</v>
      </c>
      <c r="L49" s="64" t="s">
        <v>103</v>
      </c>
      <c r="M49" s="64" t="s">
        <v>104</v>
      </c>
      <c r="N49" s="64" t="s">
        <v>105</v>
      </c>
      <c r="O49" s="64" t="s">
        <v>106</v>
      </c>
      <c r="P49" s="64" t="s">
        <v>107</v>
      </c>
      <c r="Q49" s="64" t="s">
        <v>108</v>
      </c>
      <c r="R49" s="64" t="s">
        <v>109</v>
      </c>
    </row>
    <row r="50" spans="1:20">
      <c r="A50" s="23" t="s">
        <v>110</v>
      </c>
      <c r="B50" s="63">
        <v>2904350</v>
      </c>
      <c r="C50" s="63">
        <v>2474296</v>
      </c>
      <c r="D50" s="63">
        <v>2107921</v>
      </c>
      <c r="E50" s="63">
        <v>1750835</v>
      </c>
      <c r="F50" s="63">
        <v>1413031</v>
      </c>
      <c r="G50" s="63">
        <v>1104045</v>
      </c>
      <c r="H50" s="63">
        <v>831888</v>
      </c>
      <c r="I50" s="63">
        <v>602037</v>
      </c>
      <c r="J50" s="63">
        <v>396921</v>
      </c>
      <c r="K50" s="63">
        <v>210083</v>
      </c>
      <c r="L50" s="63">
        <v>95578</v>
      </c>
      <c r="M50" s="63">
        <v>36831</v>
      </c>
      <c r="N50" s="63">
        <v>13012</v>
      </c>
      <c r="O50" s="63">
        <v>3521</v>
      </c>
      <c r="P50" s="63">
        <v>953</v>
      </c>
      <c r="Q50" s="63">
        <v>217</v>
      </c>
      <c r="R50" s="63">
        <v>44</v>
      </c>
    </row>
    <row r="51" spans="1:20" ht="15" thickBot="1">
      <c r="A51" s="20" t="s">
        <v>111</v>
      </c>
      <c r="B51" s="63">
        <v>2501826</v>
      </c>
      <c r="C51" s="63">
        <v>2131375</v>
      </c>
      <c r="D51" s="63">
        <v>1815777</v>
      </c>
      <c r="E51" s="63">
        <v>1508181</v>
      </c>
      <c r="F51" s="63">
        <v>1217194</v>
      </c>
      <c r="G51" s="63">
        <v>951032</v>
      </c>
      <c r="H51" s="63">
        <v>716594</v>
      </c>
      <c r="I51" s="63">
        <v>518598</v>
      </c>
      <c r="J51" s="63">
        <v>341910</v>
      </c>
      <c r="K51" s="63">
        <v>180967</v>
      </c>
      <c r="L51" s="63">
        <v>82332</v>
      </c>
      <c r="M51" s="63">
        <v>31727</v>
      </c>
      <c r="N51" s="63">
        <v>11208</v>
      </c>
      <c r="O51" s="63">
        <v>3033</v>
      </c>
      <c r="P51" s="63">
        <v>821</v>
      </c>
      <c r="Q51" s="63">
        <v>187</v>
      </c>
      <c r="R51" s="63">
        <v>38</v>
      </c>
    </row>
    <row r="52" spans="1:20">
      <c r="B52">
        <f>(SUM(B42:T42)+SUM(B43:T43)+SUM(B46:S46)+SUM(B47:S47)+SUM(B50:R50)+SUM(B51:R51))/SUM(Population!B2:V3)</f>
        <v>0.27002392786438995</v>
      </c>
    </row>
    <row r="53" spans="1:20">
      <c r="B53">
        <f>0.37</f>
        <v>0.37</v>
      </c>
      <c r="C53" s="66">
        <f>B53/B52</f>
        <v>1.3702489365528359</v>
      </c>
    </row>
    <row r="55" spans="1:20" ht="18.600000000000001" thickBot="1">
      <c r="A55" s="42" t="s">
        <v>217</v>
      </c>
      <c r="B55" s="42"/>
    </row>
    <row r="56" spans="1:20">
      <c r="A56" s="2" t="s">
        <v>112</v>
      </c>
      <c r="B56" s="3" t="s">
        <v>91</v>
      </c>
      <c r="C56" s="3" t="s">
        <v>92</v>
      </c>
      <c r="D56" s="3" t="s">
        <v>93</v>
      </c>
      <c r="E56" s="3" t="s">
        <v>94</v>
      </c>
      <c r="F56" s="3" t="s">
        <v>95</v>
      </c>
      <c r="G56" s="3" t="s">
        <v>96</v>
      </c>
      <c r="H56" s="3" t="s">
        <v>97</v>
      </c>
      <c r="I56" s="3" t="s">
        <v>98</v>
      </c>
      <c r="J56" s="3" t="s">
        <v>99</v>
      </c>
      <c r="K56" s="3" t="s">
        <v>100</v>
      </c>
      <c r="L56" s="3" t="s">
        <v>101</v>
      </c>
      <c r="M56" s="3" t="s">
        <v>102</v>
      </c>
      <c r="N56" s="3" t="s">
        <v>103</v>
      </c>
      <c r="O56" s="3" t="s">
        <v>104</v>
      </c>
      <c r="P56" s="3" t="s">
        <v>105</v>
      </c>
      <c r="Q56" s="3" t="s">
        <v>106</v>
      </c>
      <c r="R56" s="3" t="s">
        <v>107</v>
      </c>
      <c r="S56" s="3" t="s">
        <v>108</v>
      </c>
      <c r="T56" s="4" t="s">
        <v>109</v>
      </c>
    </row>
    <row r="57" spans="1:20">
      <c r="A57" s="23" t="s">
        <v>110</v>
      </c>
      <c r="B57" s="62">
        <v>49355152</v>
      </c>
      <c r="C57">
        <v>82812124.739999995</v>
      </c>
      <c r="D57">
        <v>64319687.939999998</v>
      </c>
      <c r="E57">
        <v>46559277.549999997</v>
      </c>
      <c r="F57">
        <v>45402781.789999999</v>
      </c>
      <c r="G57">
        <v>49152480</v>
      </c>
      <c r="H57">
        <v>51934406.390000001</v>
      </c>
      <c r="I57">
        <v>51942164.939999998</v>
      </c>
      <c r="J57">
        <v>47251065.810000002</v>
      </c>
      <c r="K57">
        <v>41797560.799999997</v>
      </c>
      <c r="L57">
        <v>40746003.5</v>
      </c>
      <c r="M57">
        <v>32886864.890000001</v>
      </c>
      <c r="N57">
        <v>23701344.57</v>
      </c>
      <c r="O57">
        <v>17293197.420000002</v>
      </c>
      <c r="P57">
        <v>10837710.210000001</v>
      </c>
      <c r="Q57">
        <v>5034582.5769999996</v>
      </c>
      <c r="R57">
        <v>1662275.5049999999</v>
      </c>
      <c r="S57">
        <v>337671.02559999999</v>
      </c>
      <c r="T57">
        <v>49439.903539999999</v>
      </c>
    </row>
    <row r="58" spans="1:20" ht="15" thickBot="1">
      <c r="A58" s="20" t="s">
        <v>111</v>
      </c>
      <c r="B58" s="61">
        <v>51167344</v>
      </c>
      <c r="C58">
        <v>72277631.680000007</v>
      </c>
      <c r="D58">
        <v>57012916.32</v>
      </c>
      <c r="E58">
        <v>42545030.07</v>
      </c>
      <c r="F58">
        <v>43063557.68</v>
      </c>
      <c r="G58">
        <v>47407629.899999999</v>
      </c>
      <c r="H58">
        <v>53401645.780000001</v>
      </c>
      <c r="I58">
        <v>55967067.32</v>
      </c>
      <c r="J58">
        <v>51460806.960000001</v>
      </c>
      <c r="K58">
        <v>46097137.969999999</v>
      </c>
      <c r="L58">
        <v>44015444.090000004</v>
      </c>
      <c r="M58">
        <v>35336631.649999999</v>
      </c>
      <c r="N58">
        <v>25443766.350000001</v>
      </c>
      <c r="O58">
        <v>19300318.600000001</v>
      </c>
      <c r="P58">
        <v>13415553.99</v>
      </c>
      <c r="Q58">
        <v>7549704.091</v>
      </c>
      <c r="R58">
        <v>3422013.9440000001</v>
      </c>
      <c r="S58">
        <v>945134.58140000002</v>
      </c>
      <c r="T58">
        <v>205910.63190000001</v>
      </c>
    </row>
    <row r="59" spans="1:20" ht="15" thickBot="1"/>
    <row r="60" spans="1:20">
      <c r="A60" s="2" t="s">
        <v>114</v>
      </c>
      <c r="B60" s="3" t="s">
        <v>92</v>
      </c>
      <c r="C60" s="3" t="s">
        <v>93</v>
      </c>
      <c r="D60" s="3" t="s">
        <v>94</v>
      </c>
      <c r="E60" s="3" t="s">
        <v>95</v>
      </c>
      <c r="F60" s="3" t="s">
        <v>96</v>
      </c>
      <c r="G60" s="3" t="s">
        <v>97</v>
      </c>
      <c r="H60" s="3" t="s">
        <v>98</v>
      </c>
      <c r="I60" s="3" t="s">
        <v>99</v>
      </c>
      <c r="J60" s="3" t="s">
        <v>100</v>
      </c>
      <c r="K60" s="3" t="s">
        <v>101</v>
      </c>
      <c r="L60" s="3" t="s">
        <v>102</v>
      </c>
      <c r="M60" s="3" t="s">
        <v>103</v>
      </c>
      <c r="N60" s="3" t="s">
        <v>104</v>
      </c>
      <c r="O60" s="3" t="s">
        <v>105</v>
      </c>
      <c r="P60" s="3" t="s">
        <v>106</v>
      </c>
      <c r="Q60" s="3" t="s">
        <v>107</v>
      </c>
      <c r="R60" s="3" t="s">
        <v>108</v>
      </c>
      <c r="S60" s="4" t="s">
        <v>109</v>
      </c>
    </row>
    <row r="61" spans="1:20">
      <c r="A61" s="23" t="s">
        <v>110</v>
      </c>
      <c r="B61">
        <v>211408567.90000001</v>
      </c>
      <c r="C61">
        <v>168006715.40000001</v>
      </c>
      <c r="D61">
        <v>172143198.90000001</v>
      </c>
      <c r="E61">
        <v>148427252.40000001</v>
      </c>
      <c r="F61">
        <v>134520220.90000001</v>
      </c>
      <c r="G61">
        <v>127378924.40000001</v>
      </c>
      <c r="H61">
        <v>117007960.8</v>
      </c>
      <c r="I61">
        <v>99189737.959999993</v>
      </c>
      <c r="J61">
        <v>82347866.730000004</v>
      </c>
      <c r="K61">
        <v>64210164.670000002</v>
      </c>
      <c r="L61">
        <v>42807309.969999999</v>
      </c>
      <c r="M61">
        <v>26964778.16</v>
      </c>
      <c r="N61">
        <v>17120468.690000001</v>
      </c>
      <c r="O61">
        <v>9144993.6400000006</v>
      </c>
      <c r="P61">
        <v>4166402.9559999998</v>
      </c>
      <c r="Q61">
        <v>1355174.7560000001</v>
      </c>
      <c r="R61">
        <v>258841.8462</v>
      </c>
      <c r="S61">
        <v>32184.73475</v>
      </c>
    </row>
    <row r="62" spans="1:20" ht="15" thickBot="1">
      <c r="A62" s="20" t="s">
        <v>111</v>
      </c>
      <c r="B62">
        <v>197152024.90000001</v>
      </c>
      <c r="C62">
        <v>153354004.80000001</v>
      </c>
      <c r="D62">
        <v>156447528.40000001</v>
      </c>
      <c r="E62">
        <v>133737322.8</v>
      </c>
      <c r="F62">
        <v>116763205.3</v>
      </c>
      <c r="G62">
        <v>107020461.3</v>
      </c>
      <c r="H62">
        <v>95875565.969999999</v>
      </c>
      <c r="I62">
        <v>82228869.319999993</v>
      </c>
      <c r="J62">
        <v>67232095.969999999</v>
      </c>
      <c r="K62">
        <v>52221249.469999999</v>
      </c>
      <c r="L62">
        <v>37871447.75</v>
      </c>
      <c r="M62">
        <v>25894933.390000001</v>
      </c>
      <c r="N62">
        <v>19196795.129999999</v>
      </c>
      <c r="O62">
        <v>12183859.939999999</v>
      </c>
      <c r="P62">
        <v>7577334.8689999999</v>
      </c>
      <c r="Q62">
        <v>3379058.591</v>
      </c>
      <c r="R62">
        <v>848607.3811</v>
      </c>
      <c r="S62">
        <v>147647.965</v>
      </c>
    </row>
    <row r="63" spans="1:20" ht="15" thickBot="1"/>
    <row r="64" spans="1:20">
      <c r="A64" s="2" t="s">
        <v>115</v>
      </c>
      <c r="B64" s="3" t="s">
        <v>93</v>
      </c>
      <c r="C64" s="3" t="s">
        <v>94</v>
      </c>
      <c r="D64" s="3" t="s">
        <v>95</v>
      </c>
      <c r="E64" s="3" t="s">
        <v>96</v>
      </c>
      <c r="F64" s="3" t="s">
        <v>97</v>
      </c>
      <c r="G64" s="3" t="s">
        <v>98</v>
      </c>
      <c r="H64" s="3" t="s">
        <v>99</v>
      </c>
      <c r="I64" s="3" t="s">
        <v>100</v>
      </c>
      <c r="J64" s="3" t="s">
        <v>101</v>
      </c>
      <c r="K64" s="3" t="s">
        <v>102</v>
      </c>
      <c r="L64" s="3" t="s">
        <v>103</v>
      </c>
      <c r="M64" s="3" t="s">
        <v>104</v>
      </c>
      <c r="N64" s="3" t="s">
        <v>105</v>
      </c>
      <c r="O64" s="3" t="s">
        <v>106</v>
      </c>
      <c r="P64" s="3" t="s">
        <v>107</v>
      </c>
      <c r="Q64" s="3" t="s">
        <v>108</v>
      </c>
      <c r="R64" s="4" t="s">
        <v>109</v>
      </c>
    </row>
    <row r="65" spans="1:20">
      <c r="A65" s="23" t="s">
        <v>110</v>
      </c>
      <c r="B65">
        <v>61650378.210000001</v>
      </c>
      <c r="C65">
        <v>71859910.390000001</v>
      </c>
      <c r="D65">
        <v>72007030.519999996</v>
      </c>
      <c r="E65">
        <v>48417760.539999999</v>
      </c>
      <c r="F65">
        <v>39745254.25</v>
      </c>
      <c r="G65">
        <v>34671886.340000004</v>
      </c>
      <c r="H65">
        <v>30032872.379999999</v>
      </c>
      <c r="I65">
        <v>25138419.93</v>
      </c>
      <c r="J65">
        <v>20557451.239999998</v>
      </c>
      <c r="K65">
        <v>15609755.66</v>
      </c>
      <c r="L65">
        <v>10121010.84</v>
      </c>
      <c r="M65">
        <v>6223013.9560000002</v>
      </c>
      <c r="N65">
        <v>3409772.014</v>
      </c>
      <c r="O65">
        <v>1637168.1910000001</v>
      </c>
      <c r="P65">
        <v>545386.60759999999</v>
      </c>
      <c r="Q65">
        <v>101002.4127</v>
      </c>
      <c r="R65">
        <v>11521.985650000001</v>
      </c>
    </row>
    <row r="66" spans="1:20" ht="15" thickBot="1">
      <c r="A66" s="20" t="s">
        <v>111</v>
      </c>
      <c r="B66">
        <v>59221519.460000001</v>
      </c>
      <c r="C66">
        <v>69137493.769999996</v>
      </c>
      <c r="D66">
        <v>69016148.189999998</v>
      </c>
      <c r="E66">
        <v>47201151.240000002</v>
      </c>
      <c r="F66">
        <v>37179726.909999996</v>
      </c>
      <c r="G66">
        <v>30273604.030000001</v>
      </c>
      <c r="H66">
        <v>25536678.91</v>
      </c>
      <c r="I66">
        <v>21072471.579999998</v>
      </c>
      <c r="J66">
        <v>16728374.4</v>
      </c>
      <c r="K66">
        <v>12148080.07</v>
      </c>
      <c r="L66">
        <v>7609104.7960000001</v>
      </c>
      <c r="M66">
        <v>4754210.6100000003</v>
      </c>
      <c r="N66">
        <v>2706659.415</v>
      </c>
      <c r="O66">
        <v>1570276.8030000001</v>
      </c>
      <c r="P66">
        <v>644653.78399999999</v>
      </c>
      <c r="Q66">
        <v>155205.17000000001</v>
      </c>
      <c r="R66">
        <v>22798.98849</v>
      </c>
    </row>
    <row r="70" spans="1:20" ht="18.600000000000001" thickBot="1">
      <c r="A70" s="42" t="s">
        <v>319</v>
      </c>
      <c r="B70" s="42"/>
    </row>
    <row r="71" spans="1:20">
      <c r="A71" s="2" t="s">
        <v>112</v>
      </c>
      <c r="B71" s="3" t="s">
        <v>91</v>
      </c>
      <c r="C71" s="3" t="s">
        <v>92</v>
      </c>
      <c r="D71" s="3" t="s">
        <v>93</v>
      </c>
      <c r="E71" s="3" t="s">
        <v>94</v>
      </c>
      <c r="F71" s="3" t="s">
        <v>95</v>
      </c>
      <c r="G71" s="3" t="s">
        <v>96</v>
      </c>
      <c r="H71" s="3" t="s">
        <v>97</v>
      </c>
      <c r="I71" s="3" t="s">
        <v>98</v>
      </c>
      <c r="J71" s="3" t="s">
        <v>99</v>
      </c>
      <c r="K71" s="3" t="s">
        <v>100</v>
      </c>
      <c r="L71" s="3" t="s">
        <v>101</v>
      </c>
      <c r="M71" s="3" t="s">
        <v>102</v>
      </c>
      <c r="N71" s="3" t="s">
        <v>103</v>
      </c>
      <c r="O71" s="3" t="s">
        <v>104</v>
      </c>
      <c r="P71" s="3" t="s">
        <v>105</v>
      </c>
      <c r="Q71" s="3" t="s">
        <v>106</v>
      </c>
      <c r="R71" s="3" t="s">
        <v>107</v>
      </c>
      <c r="S71" s="3" t="s">
        <v>108</v>
      </c>
      <c r="T71" s="4" t="s">
        <v>109</v>
      </c>
    </row>
    <row r="72" spans="1:20">
      <c r="A72" s="23" t="s">
        <v>110</v>
      </c>
      <c r="B72" s="13">
        <v>49355152</v>
      </c>
      <c r="C72" s="45">
        <v>46180036</v>
      </c>
      <c r="D72" s="45">
        <v>42691364</v>
      </c>
      <c r="E72" s="45">
        <v>39120184</v>
      </c>
      <c r="F72" s="45">
        <v>35743564</v>
      </c>
      <c r="G72" s="45">
        <v>32770040</v>
      </c>
      <c r="H72" s="45">
        <v>30282794</v>
      </c>
      <c r="I72" s="45">
        <v>27361884</v>
      </c>
      <c r="J72" s="45">
        <v>24925750</v>
      </c>
      <c r="K72" s="45">
        <v>22851078</v>
      </c>
      <c r="L72" s="45">
        <v>21031620</v>
      </c>
      <c r="M72" s="45">
        <v>16176106</v>
      </c>
      <c r="N72" s="45">
        <v>12184178</v>
      </c>
      <c r="O72" s="45">
        <v>8977545</v>
      </c>
      <c r="P72" s="45">
        <v>6465187.5</v>
      </c>
      <c r="Q72" s="45">
        <v>4547908</v>
      </c>
      <c r="R72" s="45">
        <v>3124102.25</v>
      </c>
      <c r="S72" s="45">
        <v>2095692.5</v>
      </c>
      <c r="T72" s="46">
        <v>3850857</v>
      </c>
    </row>
    <row r="73" spans="1:20" ht="15" thickBot="1">
      <c r="A73" s="20" t="s">
        <v>111</v>
      </c>
      <c r="B73" s="47">
        <v>51167344</v>
      </c>
      <c r="C73" s="47">
        <v>47529548</v>
      </c>
      <c r="D73" s="47">
        <v>43391720</v>
      </c>
      <c r="E73" s="47">
        <v>39068428</v>
      </c>
      <c r="F73" s="47">
        <v>34954892</v>
      </c>
      <c r="G73" s="47">
        <v>31344856</v>
      </c>
      <c r="H73" s="47">
        <v>28342408</v>
      </c>
      <c r="I73" s="47">
        <v>25086662</v>
      </c>
      <c r="J73" s="47">
        <v>22371872</v>
      </c>
      <c r="K73" s="47">
        <v>20029026</v>
      </c>
      <c r="L73" s="47">
        <v>17933762</v>
      </c>
      <c r="M73" s="47">
        <v>13439859</v>
      </c>
      <c r="N73" s="47">
        <v>9843769</v>
      </c>
      <c r="O73" s="47">
        <v>7045061</v>
      </c>
      <c r="P73" s="47">
        <v>4928278</v>
      </c>
      <c r="Q73" s="47">
        <v>3371815.75</v>
      </c>
      <c r="R73" s="47">
        <v>2258046.5</v>
      </c>
      <c r="S73" s="47">
        <v>1481360.875</v>
      </c>
      <c r="T73" s="48">
        <v>2626778.25</v>
      </c>
    </row>
    <row r="74" spans="1:20" ht="15" thickBot="1"/>
    <row r="75" spans="1:20">
      <c r="A75" s="2" t="s">
        <v>114</v>
      </c>
      <c r="B75" s="3" t="s">
        <v>92</v>
      </c>
      <c r="C75" s="3" t="s">
        <v>93</v>
      </c>
      <c r="D75" s="3" t="s">
        <v>94</v>
      </c>
      <c r="E75" s="3" t="s">
        <v>95</v>
      </c>
      <c r="F75" s="3" t="s">
        <v>96</v>
      </c>
      <c r="G75" s="3" t="s">
        <v>97</v>
      </c>
      <c r="H75" s="3" t="s">
        <v>98</v>
      </c>
      <c r="I75" s="3" t="s">
        <v>99</v>
      </c>
      <c r="J75" s="3" t="s">
        <v>100</v>
      </c>
      <c r="K75" s="3" t="s">
        <v>101</v>
      </c>
      <c r="L75" s="3" t="s">
        <v>102</v>
      </c>
      <c r="M75" s="3" t="s">
        <v>103</v>
      </c>
      <c r="N75" s="3" t="s">
        <v>104</v>
      </c>
      <c r="O75" s="3" t="s">
        <v>105</v>
      </c>
      <c r="P75" s="3" t="s">
        <v>106</v>
      </c>
      <c r="Q75" s="3" t="s">
        <v>107</v>
      </c>
      <c r="R75" s="3" t="s">
        <v>108</v>
      </c>
      <c r="S75" s="4" t="s">
        <v>109</v>
      </c>
    </row>
    <row r="76" spans="1:20">
      <c r="A76" s="23" t="s">
        <v>110</v>
      </c>
      <c r="B76" s="13">
        <v>155434912</v>
      </c>
      <c r="C76" s="45">
        <v>142872688</v>
      </c>
      <c r="D76" s="45">
        <v>129689344</v>
      </c>
      <c r="E76" s="45">
        <v>116408952</v>
      </c>
      <c r="F76" s="45">
        <v>103414288</v>
      </c>
      <c r="G76" s="45">
        <v>90971616</v>
      </c>
      <c r="H76" s="45">
        <v>76969688</v>
      </c>
      <c r="I76" s="45">
        <v>64553016</v>
      </c>
      <c r="J76" s="45">
        <v>53694360</v>
      </c>
      <c r="K76" s="45">
        <v>44327076</v>
      </c>
      <c r="L76" s="45">
        <v>30926292</v>
      </c>
      <c r="M76" s="45">
        <v>21096796</v>
      </c>
      <c r="N76" s="45">
        <v>14089957</v>
      </c>
      <c r="O76" s="45">
        <v>9226415</v>
      </c>
      <c r="P76" s="45">
        <v>5932589.5</v>
      </c>
      <c r="Q76" s="45">
        <v>3751444.25</v>
      </c>
      <c r="R76" s="45">
        <v>2336159</v>
      </c>
      <c r="S76" s="46">
        <v>3745399.75</v>
      </c>
    </row>
    <row r="77" spans="1:20" ht="15" thickBot="1">
      <c r="A77" s="20" t="s">
        <v>111</v>
      </c>
      <c r="B77" s="47">
        <v>152753632</v>
      </c>
      <c r="C77" s="47">
        <v>137745872</v>
      </c>
      <c r="D77" s="47">
        <v>121917656</v>
      </c>
      <c r="E77" s="47">
        <v>106107784</v>
      </c>
      <c r="F77" s="47">
        <v>90921536</v>
      </c>
      <c r="G77" s="47">
        <v>76766208</v>
      </c>
      <c r="H77" s="47">
        <v>62156256</v>
      </c>
      <c r="I77" s="47">
        <v>49744636</v>
      </c>
      <c r="J77" s="47">
        <v>39463400</v>
      </c>
      <c r="K77" s="47">
        <v>31162654</v>
      </c>
      <c r="L77" s="47">
        <v>21032764</v>
      </c>
      <c r="M77" s="47">
        <v>13988510</v>
      </c>
      <c r="N77" s="47">
        <v>9196732</v>
      </c>
      <c r="O77" s="47">
        <v>5991231.5</v>
      </c>
      <c r="P77" s="47">
        <v>3872578</v>
      </c>
      <c r="Q77" s="47">
        <v>2484219.25</v>
      </c>
      <c r="R77" s="47">
        <v>1580460.875</v>
      </c>
      <c r="S77" s="48">
        <v>2715952</v>
      </c>
    </row>
    <row r="78" spans="1:20" ht="15" thickBot="1"/>
    <row r="79" spans="1:20">
      <c r="A79" s="2" t="s">
        <v>115</v>
      </c>
      <c r="B79" s="3" t="s">
        <v>93</v>
      </c>
      <c r="C79" s="3" t="s">
        <v>94</v>
      </c>
      <c r="D79" s="3" t="s">
        <v>95</v>
      </c>
      <c r="E79" s="3" t="s">
        <v>96</v>
      </c>
      <c r="F79" s="3" t="s">
        <v>97</v>
      </c>
      <c r="G79" s="3" t="s">
        <v>98</v>
      </c>
      <c r="H79" s="3" t="s">
        <v>99</v>
      </c>
      <c r="I79" s="3" t="s">
        <v>100</v>
      </c>
      <c r="J79" s="3" t="s">
        <v>101</v>
      </c>
      <c r="K79" s="3" t="s">
        <v>102</v>
      </c>
      <c r="L79" s="3" t="s">
        <v>103</v>
      </c>
      <c r="M79" s="3" t="s">
        <v>104</v>
      </c>
      <c r="N79" s="3" t="s">
        <v>105</v>
      </c>
      <c r="O79" s="3" t="s">
        <v>106</v>
      </c>
      <c r="P79" s="3" t="s">
        <v>107</v>
      </c>
      <c r="Q79" s="3" t="s">
        <v>108</v>
      </c>
      <c r="R79" s="4" t="s">
        <v>109</v>
      </c>
    </row>
    <row r="80" spans="1:20">
      <c r="A80" s="23" t="s">
        <v>110</v>
      </c>
      <c r="B80" s="13">
        <v>43999684</v>
      </c>
      <c r="C80" s="45">
        <v>38616008</v>
      </c>
      <c r="D80" s="45">
        <v>33541514</v>
      </c>
      <c r="E80" s="45">
        <v>28847256</v>
      </c>
      <c r="F80" s="45">
        <v>24575024</v>
      </c>
      <c r="G80" s="45">
        <v>20161422</v>
      </c>
      <c r="H80" s="45">
        <v>16402935</v>
      </c>
      <c r="I80" s="45">
        <v>13242981</v>
      </c>
      <c r="J80" s="45">
        <v>10619861</v>
      </c>
      <c r="K80" s="45">
        <v>7233930.5</v>
      </c>
      <c r="L80" s="45">
        <v>4824749.5</v>
      </c>
      <c r="M80" s="45">
        <v>3155658.5</v>
      </c>
      <c r="N80" s="45">
        <v>2027372.875</v>
      </c>
      <c r="O80" s="45">
        <v>1281526</v>
      </c>
      <c r="P80" s="45">
        <v>798275.375</v>
      </c>
      <c r="Q80" s="45">
        <v>490682.3125</v>
      </c>
      <c r="R80" s="46">
        <v>768252.25</v>
      </c>
    </row>
    <row r="81" spans="1:20" ht="15" thickBot="1">
      <c r="A81" s="20" t="s">
        <v>111</v>
      </c>
      <c r="B81" s="47">
        <v>38608568</v>
      </c>
      <c r="C81" s="47">
        <v>32963842</v>
      </c>
      <c r="D81" s="47">
        <v>27715490</v>
      </c>
      <c r="E81" s="47">
        <v>22964636</v>
      </c>
      <c r="F81" s="47">
        <v>18768788</v>
      </c>
      <c r="G81" s="47">
        <v>14747308</v>
      </c>
      <c r="H81" s="47">
        <v>11482517</v>
      </c>
      <c r="I81" s="47">
        <v>8893680</v>
      </c>
      <c r="J81" s="47">
        <v>6886528</v>
      </c>
      <c r="K81" s="47">
        <v>4586425</v>
      </c>
      <c r="L81" s="47">
        <v>3020523</v>
      </c>
      <c r="M81" s="47">
        <v>1972035.5</v>
      </c>
      <c r="N81" s="47">
        <v>1278216.125</v>
      </c>
      <c r="O81" s="47">
        <v>822805.25</v>
      </c>
      <c r="P81" s="47">
        <v>525681.25</v>
      </c>
      <c r="Q81" s="47">
        <v>332911.90625</v>
      </c>
      <c r="R81" s="48">
        <v>562849.1875</v>
      </c>
    </row>
    <row r="84" spans="1:20">
      <c r="B84">
        <f>B42/Population!D2</f>
        <v>0.24050117528104206</v>
      </c>
      <c r="C84">
        <f>C42/Population!E2</f>
        <v>0.24050118300015738</v>
      </c>
      <c r="D84">
        <f>D42/Population!F2</f>
        <v>0.24050117091012596</v>
      </c>
      <c r="E84">
        <f>E42/Population!G2</f>
        <v>0.24050116807927885</v>
      </c>
      <c r="F84">
        <f>F42/Population!H2</f>
        <v>0.24050116826540682</v>
      </c>
      <c r="G84">
        <f>G42/Population!I2</f>
        <v>0.2405011746477643</v>
      </c>
      <c r="H84">
        <f>H42/Population!J2</f>
        <v>0.24050119010812374</v>
      </c>
      <c r="I84">
        <f>I42/Population!K2</f>
        <v>0.2405011754959954</v>
      </c>
      <c r="J84">
        <f>J42/Population!L2</f>
        <v>0.24050121475451708</v>
      </c>
      <c r="K84">
        <f>K42/Population!M2</f>
        <v>0.2405011738077403</v>
      </c>
      <c r="L84">
        <f>L42/Population!N2</f>
        <v>0.24050116698235888</v>
      </c>
      <c r="M84">
        <f>M42/Population!O2</f>
        <v>0.24050115846525372</v>
      </c>
      <c r="N84">
        <f>N42/Population!P2</f>
        <v>0.24050103331390349</v>
      </c>
      <c r="O84">
        <f>O42/Population!Q2</f>
        <v>0.2405008544601043</v>
      </c>
      <c r="P84">
        <f>P42/Population!R2</f>
        <v>0.24049961389476593</v>
      </c>
      <c r="Q84">
        <f>Q42/Population!S2</f>
        <v>0.24050339268108797</v>
      </c>
      <c r="R84">
        <f>R42/Population!T2</f>
        <v>0.24051772168173832</v>
      </c>
      <c r="S84">
        <f>S42/Population!U2</f>
        <v>0.24043715846994534</v>
      </c>
      <c r="T84">
        <f>T42/Population!V2</f>
        <v>0.24096385542168675</v>
      </c>
    </row>
    <row r="85" spans="1:20">
      <c r="B85">
        <f>B43/Population!D3</f>
        <v>0.16755503271466271</v>
      </c>
      <c r="C85">
        <f>C43/Population!E3</f>
        <v>0.16755502946573095</v>
      </c>
      <c r="D85">
        <f>D43/Population!F3</f>
        <v>0.16755503555447071</v>
      </c>
      <c r="E85">
        <f>E43/Population!G3</f>
        <v>0.16755503099153349</v>
      </c>
      <c r="F85">
        <f>F43/Population!H3</f>
        <v>0.16755503186235618</v>
      </c>
      <c r="G85">
        <f>G43/Population!I3</f>
        <v>0.167555044655534</v>
      </c>
      <c r="H85">
        <f>H43/Population!J3</f>
        <v>0.16755503938456603</v>
      </c>
      <c r="I85">
        <f>I43/Population!K3</f>
        <v>0.16755503153298817</v>
      </c>
      <c r="J85">
        <f>J43/Population!L3</f>
        <v>0.16755503574770975</v>
      </c>
      <c r="K85">
        <f>K43/Population!M3</f>
        <v>0.16755500983018984</v>
      </c>
      <c r="L85">
        <f>L43/Population!N3</f>
        <v>0.16755499298760929</v>
      </c>
      <c r="M85">
        <f>M43/Population!O3</f>
        <v>0.16755500493455741</v>
      </c>
      <c r="N85">
        <f>N43/Population!P3</f>
        <v>0.16755492881805834</v>
      </c>
      <c r="O85">
        <f>O43/Population!Q3</f>
        <v>0.1675547986595616</v>
      </c>
      <c r="P85">
        <f>P43/Population!R3</f>
        <v>0.16755631438309648</v>
      </c>
      <c r="Q85">
        <f>Q43/Population!S3</f>
        <v>0.16755590473621876</v>
      </c>
      <c r="R85">
        <f>R43/Population!T3</f>
        <v>0.16754766031195842</v>
      </c>
      <c r="S85">
        <f>S43/Population!U3</f>
        <v>0.16765098113926463</v>
      </c>
      <c r="T85">
        <f>T43/Population!V3</f>
        <v>0.16760299625468164</v>
      </c>
    </row>
    <row r="87" spans="1:20" ht="18.600000000000001" thickBot="1">
      <c r="A87" s="42" t="s">
        <v>364</v>
      </c>
      <c r="B87" s="42"/>
    </row>
    <row r="88" spans="1:20">
      <c r="A88" s="2" t="s">
        <v>112</v>
      </c>
      <c r="B88" s="3" t="s">
        <v>91</v>
      </c>
      <c r="C88" s="3" t="s">
        <v>92</v>
      </c>
      <c r="D88" s="3" t="s">
        <v>93</v>
      </c>
      <c r="E88" s="3" t="s">
        <v>94</v>
      </c>
      <c r="F88" s="3" t="s">
        <v>95</v>
      </c>
      <c r="G88" s="3" t="s">
        <v>96</v>
      </c>
      <c r="H88" s="3" t="s">
        <v>97</v>
      </c>
      <c r="I88" s="3" t="s">
        <v>98</v>
      </c>
      <c r="J88" s="3" t="s">
        <v>99</v>
      </c>
      <c r="K88" s="3" t="s">
        <v>100</v>
      </c>
      <c r="L88" s="3" t="s">
        <v>101</v>
      </c>
      <c r="M88" s="3" t="s">
        <v>102</v>
      </c>
      <c r="N88" s="3" t="s">
        <v>103</v>
      </c>
      <c r="O88" s="3" t="s">
        <v>104</v>
      </c>
      <c r="P88" s="3" t="s">
        <v>105</v>
      </c>
      <c r="Q88" s="3" t="s">
        <v>106</v>
      </c>
      <c r="R88" s="3" t="s">
        <v>107</v>
      </c>
      <c r="S88" s="3" t="s">
        <v>108</v>
      </c>
      <c r="T88" s="4" t="s">
        <v>109</v>
      </c>
    </row>
    <row r="89" spans="1:20">
      <c r="A89" s="23" t="s">
        <v>110</v>
      </c>
      <c r="B89" s="63">
        <f>$C$53*B42</f>
        <v>30287472.760959487</v>
      </c>
      <c r="C89" s="63">
        <f t="shared" ref="C89:T90" si="0">$C$53*C42</f>
        <v>26900795.6348521</v>
      </c>
      <c r="D89" s="63">
        <f t="shared" si="0"/>
        <v>23433087.46763273</v>
      </c>
      <c r="E89" s="63">
        <f t="shared" si="0"/>
        <v>19963292.411282983</v>
      </c>
      <c r="F89" s="63">
        <f t="shared" si="0"/>
        <v>17007279.044938408</v>
      </c>
      <c r="G89" s="63">
        <f t="shared" si="0"/>
        <v>14126212.814427529</v>
      </c>
      <c r="H89" s="63">
        <f t="shared" si="0"/>
        <v>11400719.167177111</v>
      </c>
      <c r="I89" s="63">
        <f t="shared" si="0"/>
        <v>8907737.5809745975</v>
      </c>
      <c r="J89" s="63">
        <f t="shared" si="0"/>
        <v>6711899.9576593116</v>
      </c>
      <c r="K89" s="63">
        <f t="shared" si="0"/>
        <v>4857395.4551861482</v>
      </c>
      <c r="L89" s="63">
        <f t="shared" si="0"/>
        <v>3202466.340072968</v>
      </c>
      <c r="M89" s="63">
        <f t="shared" si="0"/>
        <v>1695003.4155116042</v>
      </c>
      <c r="N89" s="63">
        <f t="shared" si="0"/>
        <v>771152.80726001458</v>
      </c>
      <c r="O89" s="63">
        <f t="shared" si="0"/>
        <v>297164.51662127697</v>
      </c>
      <c r="P89" s="63">
        <f t="shared" si="0"/>
        <v>104981.62227399553</v>
      </c>
      <c r="Q89" s="63">
        <f t="shared" si="0"/>
        <v>28412.111699423051</v>
      </c>
      <c r="R89" s="63">
        <f t="shared" si="0"/>
        <v>7689.8370319345149</v>
      </c>
      <c r="S89" s="63">
        <f t="shared" si="0"/>
        <v>1748.4376430414186</v>
      </c>
      <c r="T89" s="63">
        <f t="shared" si="0"/>
        <v>356.26472350373734</v>
      </c>
    </row>
    <row r="90" spans="1:20" ht="15" thickBot="1">
      <c r="A90" s="20" t="s">
        <v>111</v>
      </c>
      <c r="B90" s="63">
        <f>$C$53*B43</f>
        <v>20871867.484389883</v>
      </c>
      <c r="C90" s="63">
        <f t="shared" si="0"/>
        <v>18538021.12868287</v>
      </c>
      <c r="D90" s="63">
        <f t="shared" si="0"/>
        <v>16148337.128811328</v>
      </c>
      <c r="E90" s="63">
        <f t="shared" si="0"/>
        <v>13757212.99730747</v>
      </c>
      <c r="F90" s="63">
        <f t="shared" si="0"/>
        <v>11720148.858768435</v>
      </c>
      <c r="G90" s="63">
        <f t="shared" si="0"/>
        <v>9734733.5133948848</v>
      </c>
      <c r="H90" s="63">
        <f t="shared" si="0"/>
        <v>7856526.444817231</v>
      </c>
      <c r="I90" s="63">
        <f t="shared" si="0"/>
        <v>6138549.4356353814</v>
      </c>
      <c r="J90" s="63">
        <f t="shared" si="0"/>
        <v>4625341.0572830522</v>
      </c>
      <c r="K90" s="63">
        <f t="shared" si="0"/>
        <v>3347355.0923751281</v>
      </c>
      <c r="L90" s="63">
        <f t="shared" si="0"/>
        <v>2206901.0132290125</v>
      </c>
      <c r="M90" s="63">
        <f t="shared" si="0"/>
        <v>1168070.0762134015</v>
      </c>
      <c r="N90" s="63">
        <f t="shared" si="0"/>
        <v>531420.90456541325</v>
      </c>
      <c r="O90" s="63">
        <f t="shared" si="0"/>
        <v>204783.70356782133</v>
      </c>
      <c r="P90" s="63">
        <f t="shared" si="0"/>
        <v>72346.403352116628</v>
      </c>
      <c r="Q90" s="63">
        <f t="shared" si="0"/>
        <v>19579.487054403471</v>
      </c>
      <c r="R90" s="63">
        <f t="shared" si="0"/>
        <v>5298.7526376498163</v>
      </c>
      <c r="S90" s="63">
        <f t="shared" si="0"/>
        <v>1205.8190641664955</v>
      </c>
      <c r="T90" s="63">
        <f t="shared" si="0"/>
        <v>245.27455964295763</v>
      </c>
    </row>
    <row r="91" spans="1:20" ht="15" thickBot="1"/>
    <row r="92" spans="1:20">
      <c r="A92" s="2" t="s">
        <v>114</v>
      </c>
      <c r="B92" s="64" t="s">
        <v>92</v>
      </c>
      <c r="C92" s="64" t="s">
        <v>93</v>
      </c>
      <c r="D92" s="64" t="s">
        <v>94</v>
      </c>
      <c r="E92" s="64" t="s">
        <v>95</v>
      </c>
      <c r="F92" s="64" t="s">
        <v>96</v>
      </c>
      <c r="G92" s="64" t="s">
        <v>97</v>
      </c>
      <c r="H92" s="64" t="s">
        <v>98</v>
      </c>
      <c r="I92" s="64" t="s">
        <v>99</v>
      </c>
      <c r="J92" s="64" t="s">
        <v>100</v>
      </c>
      <c r="K92" s="64" t="s">
        <v>101</v>
      </c>
      <c r="L92" s="64" t="s">
        <v>102</v>
      </c>
      <c r="M92" s="64" t="s">
        <v>103</v>
      </c>
      <c r="N92" s="64" t="s">
        <v>104</v>
      </c>
      <c r="O92" s="64" t="s">
        <v>105</v>
      </c>
      <c r="P92" s="64" t="s">
        <v>106</v>
      </c>
      <c r="Q92" s="64" t="s">
        <v>107</v>
      </c>
      <c r="R92" s="64" t="s">
        <v>108</v>
      </c>
      <c r="S92" s="64" t="s">
        <v>109</v>
      </c>
    </row>
    <row r="93" spans="1:20">
      <c r="A93" s="23" t="s">
        <v>110</v>
      </c>
      <c r="B93" s="63">
        <f>$C$53*B46</f>
        <v>22843041.832565837</v>
      </c>
      <c r="C93" s="63">
        <f t="shared" ref="C93:S94" si="1">$C$53*C46</f>
        <v>19898407.0133904</v>
      </c>
      <c r="D93" s="63">
        <f t="shared" si="1"/>
        <v>16952000.462339994</v>
      </c>
      <c r="E93" s="63">
        <f t="shared" si="1"/>
        <v>14441875.691692268</v>
      </c>
      <c r="F93" s="63">
        <f t="shared" si="1"/>
        <v>11995393.503151676</v>
      </c>
      <c r="G93" s="63">
        <f t="shared" si="1"/>
        <v>9681017.0145841409</v>
      </c>
      <c r="H93" s="63">
        <f t="shared" si="1"/>
        <v>7564081.0655334415</v>
      </c>
      <c r="I93" s="63">
        <f t="shared" si="1"/>
        <v>5699466.8664063914</v>
      </c>
      <c r="J93" s="63">
        <f t="shared" si="1"/>
        <v>4124698.6843304886</v>
      </c>
      <c r="K93" s="63">
        <f t="shared" si="1"/>
        <v>2719401.5204785042</v>
      </c>
      <c r="L93" s="63">
        <f t="shared" si="1"/>
        <v>1439327.296191274</v>
      </c>
      <c r="M93" s="63">
        <f t="shared" si="1"/>
        <v>654831.00478710781</v>
      </c>
      <c r="N93" s="63">
        <f t="shared" si="1"/>
        <v>252340.93340876058</v>
      </c>
      <c r="O93" s="63">
        <f t="shared" si="1"/>
        <v>89147.025563190953</v>
      </c>
      <c r="P93" s="63">
        <f t="shared" si="1"/>
        <v>24125.973025885782</v>
      </c>
      <c r="Q93" s="63">
        <f t="shared" si="1"/>
        <v>6529.2361826742626</v>
      </c>
      <c r="R93" s="63">
        <f t="shared" si="1"/>
        <v>1485.3498472232741</v>
      </c>
      <c r="S93" s="63">
        <f t="shared" si="1"/>
        <v>301.45476604162388</v>
      </c>
    </row>
    <row r="94" spans="1:20" ht="15" thickBot="1">
      <c r="A94" s="20" t="s">
        <v>111</v>
      </c>
      <c r="B94" s="63">
        <f>$C$53*B47</f>
        <v>19677148.806858402</v>
      </c>
      <c r="C94" s="63">
        <f t="shared" si="1"/>
        <v>17140623.449950114</v>
      </c>
      <c r="D94" s="63">
        <f t="shared" si="1"/>
        <v>14602568.89522863</v>
      </c>
      <c r="E94" s="63">
        <f t="shared" si="1"/>
        <v>12440331.146086557</v>
      </c>
      <c r="F94" s="63">
        <f t="shared" si="1"/>
        <v>10332915.686647026</v>
      </c>
      <c r="G94" s="63">
        <f t="shared" si="1"/>
        <v>8339296.6608903352</v>
      </c>
      <c r="H94" s="63">
        <f t="shared" si="1"/>
        <v>6515752.9331385829</v>
      </c>
      <c r="I94" s="63">
        <f t="shared" si="1"/>
        <v>4909560.8322007144</v>
      </c>
      <c r="J94" s="63">
        <f t="shared" si="1"/>
        <v>3553044.530490011</v>
      </c>
      <c r="K94" s="63">
        <f t="shared" si="1"/>
        <v>2342511.8099817736</v>
      </c>
      <c r="L94" s="63">
        <f t="shared" si="1"/>
        <v>1239846.4560079121</v>
      </c>
      <c r="M94" s="63">
        <f t="shared" si="1"/>
        <v>564076.67722134036</v>
      </c>
      <c r="N94" s="63">
        <f t="shared" si="1"/>
        <v>217368.06980112256</v>
      </c>
      <c r="O94" s="63">
        <f t="shared" si="1"/>
        <v>76791.490902294026</v>
      </c>
      <c r="P94" s="63">
        <f t="shared" si="1"/>
        <v>20782.56562069686</v>
      </c>
      <c r="Q94" s="63">
        <f t="shared" si="1"/>
        <v>5624.8718845493913</v>
      </c>
      <c r="R94" s="63">
        <f t="shared" si="1"/>
        <v>1279.8125067403487</v>
      </c>
      <c r="S94" s="63">
        <f t="shared" si="1"/>
        <v>260.3472979450388</v>
      </c>
    </row>
    <row r="95" spans="1:20" ht="15" thickBot="1"/>
    <row r="96" spans="1:20">
      <c r="A96" s="2" t="s">
        <v>115</v>
      </c>
      <c r="B96" s="64" t="s">
        <v>93</v>
      </c>
      <c r="C96" s="64" t="s">
        <v>94</v>
      </c>
      <c r="D96" s="64" t="s">
        <v>95</v>
      </c>
      <c r="E96" s="64" t="s">
        <v>96</v>
      </c>
      <c r="F96" s="64" t="s">
        <v>97</v>
      </c>
      <c r="G96" s="64" t="s">
        <v>98</v>
      </c>
      <c r="H96" s="64" t="s">
        <v>99</v>
      </c>
      <c r="I96" s="64" t="s">
        <v>100</v>
      </c>
      <c r="J96" s="64" t="s">
        <v>101</v>
      </c>
      <c r="K96" s="64" t="s">
        <v>102</v>
      </c>
      <c r="L96" s="64" t="s">
        <v>103</v>
      </c>
      <c r="M96" s="64" t="s">
        <v>104</v>
      </c>
      <c r="N96" s="64" t="s">
        <v>105</v>
      </c>
      <c r="O96" s="64" t="s">
        <v>106</v>
      </c>
      <c r="P96" s="64" t="s">
        <v>107</v>
      </c>
      <c r="Q96" s="64" t="s">
        <v>108</v>
      </c>
      <c r="R96" s="64" t="s">
        <v>109</v>
      </c>
    </row>
    <row r="97" spans="1:18">
      <c r="A97" s="23" t="s">
        <v>110</v>
      </c>
      <c r="B97" s="63">
        <f>$C$53*B50</f>
        <v>3979682.4988772287</v>
      </c>
      <c r="C97" s="63">
        <f t="shared" ref="C97:R97" si="2">$C$53*C50</f>
        <v>3390401.4627169357</v>
      </c>
      <c r="D97" s="63">
        <f t="shared" si="2"/>
        <v>2888376.5085873902</v>
      </c>
      <c r="E97" s="63">
        <f t="shared" si="2"/>
        <v>2399079.7968294844</v>
      </c>
      <c r="F97" s="63">
        <f t="shared" si="2"/>
        <v>1936204.2250661901</v>
      </c>
      <c r="G97" s="63">
        <f t="shared" si="2"/>
        <v>1512816.4871564757</v>
      </c>
      <c r="H97" s="63">
        <f t="shared" si="2"/>
        <v>1139893.6473310655</v>
      </c>
      <c r="I97" s="63">
        <f t="shared" si="2"/>
        <v>824940.55901545961</v>
      </c>
      <c r="J97" s="63">
        <f t="shared" si="2"/>
        <v>543880.57814548817</v>
      </c>
      <c r="K97" s="63">
        <f t="shared" si="2"/>
        <v>287866.00733782939</v>
      </c>
      <c r="L97" s="63">
        <f t="shared" si="2"/>
        <v>130965.65285784694</v>
      </c>
      <c r="M97" s="63">
        <f t="shared" si="2"/>
        <v>50467.638582177497</v>
      </c>
      <c r="N97" s="63">
        <f t="shared" si="2"/>
        <v>17829.679162425502</v>
      </c>
      <c r="O97" s="63">
        <f t="shared" si="2"/>
        <v>4824.6465056025354</v>
      </c>
      <c r="P97" s="63">
        <f t="shared" si="2"/>
        <v>1305.8472365348525</v>
      </c>
      <c r="Q97" s="63">
        <f t="shared" si="2"/>
        <v>297.34401923196538</v>
      </c>
      <c r="R97" s="63">
        <f t="shared" si="2"/>
        <v>60.29095320832478</v>
      </c>
    </row>
    <row r="98" spans="1:18" ht="15" thickBot="1">
      <c r="A98" s="20" t="s">
        <v>111</v>
      </c>
      <c r="B98" s="63">
        <f>$C$53*B51</f>
        <v>3428124.4159402349</v>
      </c>
      <c r="C98" s="63">
        <f t="shared" ref="C98:R98" si="3">$C$53*C51</f>
        <v>2920514.3271453003</v>
      </c>
      <c r="D98" s="63">
        <f t="shared" si="3"/>
        <v>2488066.5032670987</v>
      </c>
      <c r="E98" s="63">
        <f t="shared" si="3"/>
        <v>2066583.4113791925</v>
      </c>
      <c r="F98" s="63">
        <f t="shared" si="3"/>
        <v>1667858.7840784926</v>
      </c>
      <c r="G98" s="63">
        <f t="shared" si="3"/>
        <v>1303150.5866277167</v>
      </c>
      <c r="H98" s="63">
        <f t="shared" si="3"/>
        <v>981912.1664401429</v>
      </c>
      <c r="I98" s="63">
        <f t="shared" si="3"/>
        <v>710608.35799842759</v>
      </c>
      <c r="J98" s="63">
        <f t="shared" si="3"/>
        <v>468501.81389678014</v>
      </c>
      <c r="K98" s="63">
        <f t="shared" si="3"/>
        <v>247969.83930115704</v>
      </c>
      <c r="L98" s="63">
        <f t="shared" si="3"/>
        <v>112815.33544426809</v>
      </c>
      <c r="M98" s="63">
        <f t="shared" si="3"/>
        <v>43473.888010011826</v>
      </c>
      <c r="N98" s="63">
        <f t="shared" si="3"/>
        <v>15357.750080884185</v>
      </c>
      <c r="O98" s="63">
        <f t="shared" si="3"/>
        <v>4155.9650245647508</v>
      </c>
      <c r="P98" s="63">
        <f t="shared" si="3"/>
        <v>1124.9743769098782</v>
      </c>
      <c r="Q98" s="63">
        <f t="shared" si="3"/>
        <v>256.2365511353803</v>
      </c>
      <c r="R98" s="63">
        <f t="shared" si="3"/>
        <v>52.069459589007764</v>
      </c>
    </row>
  </sheetData>
  <phoneticPr fontId="23"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46"/>
  <sheetViews>
    <sheetView zoomScale="80" zoomScaleNormal="80" workbookViewId="0">
      <selection activeCell="AC3" sqref="AC3"/>
    </sheetView>
  </sheetViews>
  <sheetFormatPr defaultRowHeight="14.4"/>
  <cols>
    <col min="1" max="1" width="13.5546875" bestFit="1" customWidth="1"/>
    <col min="26" max="26" width="14.33203125" customWidth="1"/>
    <col min="37" max="37" width="9.6640625" customWidth="1"/>
    <col min="39" max="39" width="15.33203125" customWidth="1"/>
    <col min="40" max="40" width="17.6640625" customWidth="1"/>
  </cols>
  <sheetData>
    <row r="1" spans="1:38" ht="18">
      <c r="A1" s="73">
        <v>1900</v>
      </c>
      <c r="B1" s="73"/>
      <c r="C1" s="73"/>
      <c r="D1" s="73"/>
      <c r="E1" s="73"/>
      <c r="F1" s="73"/>
      <c r="G1" s="73"/>
      <c r="H1" s="73"/>
      <c r="I1" s="73"/>
      <c r="J1" s="73"/>
      <c r="K1" s="73"/>
      <c r="L1" s="73"/>
      <c r="N1" s="73">
        <v>1960</v>
      </c>
      <c r="O1" s="73"/>
      <c r="P1" s="73"/>
      <c r="Q1" s="73"/>
      <c r="R1" s="73"/>
      <c r="S1" s="73"/>
      <c r="T1" s="73"/>
      <c r="U1" s="73"/>
      <c r="V1" s="73"/>
      <c r="W1" s="73"/>
      <c r="X1" s="73"/>
      <c r="Y1" s="73"/>
      <c r="AA1" s="73">
        <v>2016</v>
      </c>
      <c r="AB1" s="73"/>
      <c r="AC1" s="73"/>
      <c r="AD1" s="73"/>
      <c r="AE1" s="73"/>
      <c r="AF1" s="73"/>
      <c r="AG1" s="73"/>
      <c r="AH1" s="73"/>
      <c r="AI1" s="73"/>
      <c r="AJ1" s="73"/>
      <c r="AK1" s="73"/>
      <c r="AL1" s="73"/>
    </row>
    <row r="2" spans="1:38" ht="18.600000000000001" thickBot="1">
      <c r="A2" s="26" t="s">
        <v>120</v>
      </c>
      <c r="B2" s="27" t="s">
        <v>110</v>
      </c>
      <c r="C2" s="14" t="s">
        <v>121</v>
      </c>
      <c r="D2" s="28" t="s">
        <v>122</v>
      </c>
      <c r="E2" s="28" t="s">
        <v>113</v>
      </c>
      <c r="F2" s="28" t="s">
        <v>123</v>
      </c>
      <c r="G2" s="14"/>
      <c r="H2" s="27" t="s">
        <v>111</v>
      </c>
      <c r="I2" s="14" t="s">
        <v>121</v>
      </c>
      <c r="J2" s="28" t="s">
        <v>122</v>
      </c>
      <c r="K2" s="28" t="s">
        <v>113</v>
      </c>
      <c r="L2" s="28" t="s">
        <v>123</v>
      </c>
      <c r="N2" s="26" t="s">
        <v>120</v>
      </c>
      <c r="O2" s="27" t="s">
        <v>110</v>
      </c>
      <c r="P2" s="28" t="s">
        <v>121</v>
      </c>
      <c r="Q2" s="28" t="s">
        <v>122</v>
      </c>
      <c r="R2" s="28" t="s">
        <v>113</v>
      </c>
      <c r="S2" s="28" t="s">
        <v>123</v>
      </c>
      <c r="T2" s="14"/>
      <c r="U2" s="27" t="s">
        <v>111</v>
      </c>
      <c r="V2" s="28" t="s">
        <v>121</v>
      </c>
      <c r="W2" s="28" t="s">
        <v>122</v>
      </c>
      <c r="X2" s="28" t="s">
        <v>113</v>
      </c>
      <c r="Y2" s="28" t="s">
        <v>123</v>
      </c>
      <c r="AA2" s="26" t="s">
        <v>120</v>
      </c>
      <c r="AB2" s="27" t="s">
        <v>110</v>
      </c>
      <c r="AC2" s="28" t="s">
        <v>121</v>
      </c>
      <c r="AD2" s="28" t="s">
        <v>122</v>
      </c>
      <c r="AE2" s="28" t="s">
        <v>113</v>
      </c>
      <c r="AF2" s="28" t="s">
        <v>123</v>
      </c>
      <c r="AG2" s="14"/>
      <c r="AH2" s="27" t="s">
        <v>111</v>
      </c>
      <c r="AI2" s="28" t="s">
        <v>121</v>
      </c>
      <c r="AJ2" s="28" t="s">
        <v>122</v>
      </c>
      <c r="AK2" s="28" t="s">
        <v>113</v>
      </c>
      <c r="AL2" s="28" t="s">
        <v>123</v>
      </c>
    </row>
    <row r="3" spans="1:38" ht="15" thickBot="1">
      <c r="B3" t="s">
        <v>124</v>
      </c>
      <c r="C3" s="31">
        <v>92893780</v>
      </c>
      <c r="D3">
        <v>1</v>
      </c>
      <c r="E3">
        <v>1</v>
      </c>
      <c r="F3">
        <v>1</v>
      </c>
      <c r="I3" s="31">
        <v>91885000</v>
      </c>
      <c r="J3">
        <v>1</v>
      </c>
      <c r="K3">
        <v>1</v>
      </c>
      <c r="L3">
        <v>1</v>
      </c>
      <c r="O3" s="25" t="s">
        <v>124</v>
      </c>
      <c r="P3">
        <v>149440800</v>
      </c>
      <c r="Q3">
        <v>0</v>
      </c>
      <c r="R3">
        <v>0</v>
      </c>
      <c r="S3">
        <v>0</v>
      </c>
      <c r="U3" s="25"/>
      <c r="V3">
        <v>140724848</v>
      </c>
      <c r="W3">
        <v>0</v>
      </c>
      <c r="X3">
        <v>0</v>
      </c>
      <c r="Y3">
        <v>0</v>
      </c>
      <c r="AB3" s="25" t="s">
        <v>124</v>
      </c>
      <c r="AC3">
        <v>295991712</v>
      </c>
      <c r="AD3">
        <v>0</v>
      </c>
      <c r="AE3">
        <v>0</v>
      </c>
      <c r="AF3">
        <v>0</v>
      </c>
      <c r="AH3" s="25"/>
      <c r="AI3">
        <v>278662624</v>
      </c>
      <c r="AJ3">
        <v>0</v>
      </c>
      <c r="AK3">
        <v>0</v>
      </c>
      <c r="AL3">
        <v>0</v>
      </c>
    </row>
    <row r="4" spans="1:38">
      <c r="B4" s="25" t="s">
        <v>125</v>
      </c>
      <c r="C4">
        <v>80919102</v>
      </c>
      <c r="D4">
        <v>1</v>
      </c>
      <c r="E4">
        <v>1</v>
      </c>
      <c r="F4">
        <v>1</v>
      </c>
      <c r="H4" s="25"/>
      <c r="I4">
        <v>80040359</v>
      </c>
      <c r="J4">
        <v>1</v>
      </c>
      <c r="K4">
        <v>1</v>
      </c>
      <c r="L4">
        <v>1</v>
      </c>
      <c r="O4" s="25" t="s">
        <v>125</v>
      </c>
      <c r="P4">
        <v>129138400</v>
      </c>
      <c r="Q4">
        <v>0</v>
      </c>
      <c r="R4">
        <v>0</v>
      </c>
      <c r="S4">
        <v>0</v>
      </c>
      <c r="U4" s="25"/>
      <c r="V4">
        <v>121606912</v>
      </c>
      <c r="W4">
        <v>0</v>
      </c>
      <c r="X4">
        <v>0</v>
      </c>
      <c r="Y4">
        <v>0</v>
      </c>
      <c r="AB4" s="25" t="s">
        <v>125</v>
      </c>
      <c r="AC4">
        <v>283645376</v>
      </c>
      <c r="AD4">
        <v>0</v>
      </c>
      <c r="AE4">
        <v>0</v>
      </c>
      <c r="AF4">
        <v>0</v>
      </c>
      <c r="AH4" s="25"/>
      <c r="AI4">
        <v>267039648</v>
      </c>
      <c r="AJ4">
        <v>0</v>
      </c>
      <c r="AK4">
        <v>0</v>
      </c>
      <c r="AL4">
        <v>0</v>
      </c>
    </row>
    <row r="5" spans="1:38">
      <c r="B5" s="25" t="s">
        <v>91</v>
      </c>
      <c r="C5">
        <v>54585865</v>
      </c>
      <c r="D5">
        <v>17285037</v>
      </c>
      <c r="E5">
        <v>1</v>
      </c>
      <c r="F5">
        <v>1</v>
      </c>
      <c r="H5" s="25"/>
      <c r="I5">
        <v>59178870</v>
      </c>
      <c r="J5">
        <v>11911559</v>
      </c>
      <c r="K5">
        <v>1</v>
      </c>
      <c r="L5">
        <v>1</v>
      </c>
      <c r="O5" s="25" t="s">
        <v>91</v>
      </c>
      <c r="P5">
        <v>91066344</v>
      </c>
      <c r="Q5">
        <v>20250908</v>
      </c>
      <c r="R5">
        <v>0</v>
      </c>
      <c r="S5">
        <v>0</v>
      </c>
      <c r="U5" s="25"/>
      <c r="V5">
        <v>87161128</v>
      </c>
      <c r="W5">
        <v>17628120</v>
      </c>
      <c r="X5">
        <v>0</v>
      </c>
      <c r="Y5">
        <v>0</v>
      </c>
      <c r="AB5" s="25" t="s">
        <v>91</v>
      </c>
      <c r="AC5">
        <v>230547904</v>
      </c>
      <c r="AD5">
        <v>38777916</v>
      </c>
      <c r="AE5">
        <v>0</v>
      </c>
      <c r="AF5">
        <v>0</v>
      </c>
      <c r="AH5" s="25"/>
      <c r="AI5">
        <v>213285568</v>
      </c>
      <c r="AJ5">
        <v>40237572</v>
      </c>
      <c r="AK5">
        <v>0</v>
      </c>
      <c r="AL5">
        <v>0</v>
      </c>
    </row>
    <row r="6" spans="1:38">
      <c r="B6" s="25" t="s">
        <v>92</v>
      </c>
      <c r="C6">
        <v>37126194</v>
      </c>
      <c r="D6">
        <v>15352263</v>
      </c>
      <c r="E6">
        <v>13036506</v>
      </c>
      <c r="F6">
        <v>1</v>
      </c>
      <c r="H6" s="25"/>
      <c r="I6">
        <v>42779476</v>
      </c>
      <c r="J6">
        <v>10579634</v>
      </c>
      <c r="K6">
        <v>11229733</v>
      </c>
      <c r="L6">
        <v>1</v>
      </c>
      <c r="O6" s="25" t="s">
        <v>92</v>
      </c>
      <c r="P6">
        <v>53865796</v>
      </c>
      <c r="Q6">
        <v>19969688</v>
      </c>
      <c r="R6">
        <v>25459024</v>
      </c>
      <c r="S6">
        <v>0</v>
      </c>
      <c r="U6" s="25"/>
      <c r="V6">
        <v>64555880</v>
      </c>
      <c r="W6">
        <v>15154262</v>
      </c>
      <c r="X6">
        <v>13971740</v>
      </c>
      <c r="Y6">
        <v>0</v>
      </c>
      <c r="AB6" s="25" t="s">
        <v>92</v>
      </c>
      <c r="AC6">
        <v>96144448</v>
      </c>
      <c r="AD6">
        <v>36275132</v>
      </c>
      <c r="AE6">
        <v>121582896</v>
      </c>
      <c r="AF6">
        <v>0</v>
      </c>
      <c r="AH6" s="25"/>
      <c r="AI6">
        <v>82203496</v>
      </c>
      <c r="AJ6">
        <v>37350120</v>
      </c>
      <c r="AK6">
        <v>119786232</v>
      </c>
      <c r="AL6">
        <v>0</v>
      </c>
    </row>
    <row r="7" spans="1:38">
      <c r="B7" s="25" t="s">
        <v>93</v>
      </c>
      <c r="C7">
        <v>28605285</v>
      </c>
      <c r="D7">
        <v>13373245</v>
      </c>
      <c r="E7">
        <v>11356005</v>
      </c>
      <c r="F7">
        <v>2271202</v>
      </c>
      <c r="H7" s="25"/>
      <c r="I7">
        <v>34047473</v>
      </c>
      <c r="J7">
        <v>9215843</v>
      </c>
      <c r="K7">
        <v>9782140</v>
      </c>
      <c r="L7">
        <v>1956428</v>
      </c>
      <c r="O7" s="25" t="s">
        <v>93</v>
      </c>
      <c r="P7">
        <v>45065660</v>
      </c>
      <c r="Q7">
        <v>19447810</v>
      </c>
      <c r="R7">
        <v>21052970</v>
      </c>
      <c r="S7">
        <v>4270364</v>
      </c>
      <c r="U7" s="25"/>
      <c r="V7">
        <v>55301880</v>
      </c>
      <c r="W7">
        <v>13402236</v>
      </c>
      <c r="X7">
        <v>13008326</v>
      </c>
      <c r="Y7">
        <v>2861867.5</v>
      </c>
      <c r="AB7" s="25" t="s">
        <v>93</v>
      </c>
      <c r="AC7">
        <v>58539008</v>
      </c>
      <c r="AD7">
        <v>33547076</v>
      </c>
      <c r="AE7">
        <v>112906736</v>
      </c>
      <c r="AF7">
        <v>34916424</v>
      </c>
      <c r="AH7" s="25"/>
      <c r="AI7">
        <v>52214656</v>
      </c>
      <c r="AJ7">
        <v>34118472</v>
      </c>
      <c r="AK7">
        <v>109129776</v>
      </c>
      <c r="AL7">
        <v>30702016</v>
      </c>
    </row>
    <row r="8" spans="1:38">
      <c r="B8" s="25" t="s">
        <v>94</v>
      </c>
      <c r="C8">
        <v>24369629</v>
      </c>
      <c r="D8">
        <v>11393035</v>
      </c>
      <c r="E8">
        <v>9674493</v>
      </c>
      <c r="F8">
        <v>1934899</v>
      </c>
      <c r="H8" s="25"/>
      <c r="I8">
        <v>29005985</v>
      </c>
      <c r="J8">
        <v>7851231</v>
      </c>
      <c r="K8">
        <v>8333675</v>
      </c>
      <c r="L8">
        <v>1666735</v>
      </c>
      <c r="O8" s="25" t="s">
        <v>94</v>
      </c>
      <c r="P8">
        <v>41671392</v>
      </c>
      <c r="Q8">
        <v>18452760</v>
      </c>
      <c r="R8">
        <v>17281924</v>
      </c>
      <c r="S8">
        <v>3513283</v>
      </c>
      <c r="U8" s="25"/>
      <c r="V8">
        <v>49664692</v>
      </c>
      <c r="W8">
        <v>12063073</v>
      </c>
      <c r="X8">
        <v>11913942</v>
      </c>
      <c r="Y8">
        <v>2566716.5</v>
      </c>
      <c r="AB8" s="25" t="s">
        <v>94</v>
      </c>
      <c r="AC8">
        <v>59662840</v>
      </c>
      <c r="AD8">
        <v>30748884</v>
      </c>
      <c r="AE8">
        <v>102560920</v>
      </c>
      <c r="AF8">
        <v>30662130</v>
      </c>
      <c r="AH8" s="25"/>
      <c r="AI8">
        <v>57122336</v>
      </c>
      <c r="AJ8">
        <v>30732320</v>
      </c>
      <c r="AK8">
        <v>96665712</v>
      </c>
      <c r="AL8">
        <v>26227972</v>
      </c>
    </row>
    <row r="9" spans="1:38">
      <c r="B9" s="25" t="s">
        <v>95</v>
      </c>
      <c r="C9">
        <v>20761162</v>
      </c>
      <c r="D9">
        <v>9706041</v>
      </c>
      <c r="E9">
        <v>8241967</v>
      </c>
      <c r="F9">
        <v>1648394</v>
      </c>
      <c r="H9" s="25"/>
      <c r="I9">
        <v>24710997</v>
      </c>
      <c r="J9">
        <v>6688680</v>
      </c>
      <c r="K9">
        <v>7099687</v>
      </c>
      <c r="L9">
        <v>1419938</v>
      </c>
      <c r="O9" s="25" t="s">
        <v>95</v>
      </c>
      <c r="P9">
        <v>38325112</v>
      </c>
      <c r="Q9">
        <v>17065968</v>
      </c>
      <c r="R9">
        <v>14628912</v>
      </c>
      <c r="S9">
        <v>2981019.25</v>
      </c>
      <c r="U9" s="25"/>
      <c r="V9">
        <v>44587460</v>
      </c>
      <c r="W9">
        <v>10947267</v>
      </c>
      <c r="X9">
        <v>10945395</v>
      </c>
      <c r="Y9">
        <v>2306365.5</v>
      </c>
      <c r="AB9" s="25" t="s">
        <v>95</v>
      </c>
      <c r="AC9">
        <v>60179488</v>
      </c>
      <c r="AD9">
        <v>28096000</v>
      </c>
      <c r="AE9">
        <v>92117632</v>
      </c>
      <c r="AF9">
        <v>26646836</v>
      </c>
      <c r="AH9" s="25"/>
      <c r="AI9">
        <v>61288612</v>
      </c>
      <c r="AJ9">
        <v>27499492</v>
      </c>
      <c r="AK9">
        <v>84184696</v>
      </c>
      <c r="AL9">
        <v>22061224</v>
      </c>
    </row>
    <row r="10" spans="1:38">
      <c r="B10" s="25" t="s">
        <v>96</v>
      </c>
      <c r="C10">
        <v>17244176</v>
      </c>
      <c r="D10">
        <v>8061819</v>
      </c>
      <c r="E10">
        <v>6845762</v>
      </c>
      <c r="F10">
        <v>1369153</v>
      </c>
      <c r="H10" s="25"/>
      <c r="I10">
        <v>20524907</v>
      </c>
      <c r="J10">
        <v>5555605</v>
      </c>
      <c r="K10">
        <v>5896987</v>
      </c>
      <c r="L10">
        <v>1179398</v>
      </c>
      <c r="O10" s="25" t="s">
        <v>96</v>
      </c>
      <c r="P10">
        <v>35050940</v>
      </c>
      <c r="Q10">
        <v>15523386</v>
      </c>
      <c r="R10">
        <v>12771108</v>
      </c>
      <c r="S10">
        <v>2592930.25</v>
      </c>
      <c r="U10" s="25"/>
      <c r="V10">
        <v>40078444</v>
      </c>
      <c r="W10">
        <v>9969255</v>
      </c>
      <c r="X10">
        <v>10065240</v>
      </c>
      <c r="Y10">
        <v>2078182.75</v>
      </c>
      <c r="AB10" s="25" t="s">
        <v>96</v>
      </c>
      <c r="AC10">
        <v>59920504</v>
      </c>
      <c r="AD10">
        <v>25755890</v>
      </c>
      <c r="AE10">
        <v>81883944</v>
      </c>
      <c r="AF10">
        <v>22928336</v>
      </c>
      <c r="AH10" s="25"/>
      <c r="AI10">
        <v>64257744</v>
      </c>
      <c r="AJ10">
        <v>24656030</v>
      </c>
      <c r="AK10">
        <v>72173776</v>
      </c>
      <c r="AL10">
        <v>18284476</v>
      </c>
    </row>
    <row r="11" spans="1:38">
      <c r="B11" s="25" t="s">
        <v>97</v>
      </c>
      <c r="C11">
        <v>13917107</v>
      </c>
      <c r="D11">
        <v>6506382</v>
      </c>
      <c r="E11">
        <v>5524949</v>
      </c>
      <c r="F11">
        <v>1104990</v>
      </c>
      <c r="H11" s="25"/>
      <c r="I11">
        <v>16564857</v>
      </c>
      <c r="J11">
        <v>4483714</v>
      </c>
      <c r="K11">
        <v>4759230</v>
      </c>
      <c r="L11">
        <v>951846</v>
      </c>
      <c r="O11" s="25" t="s">
        <v>97</v>
      </c>
      <c r="P11">
        <v>31896034</v>
      </c>
      <c r="Q11">
        <v>14024386</v>
      </c>
      <c r="R11">
        <v>11401769</v>
      </c>
      <c r="S11">
        <v>2295317.5</v>
      </c>
      <c r="U11" s="25"/>
      <c r="V11">
        <v>36090464</v>
      </c>
      <c r="W11">
        <v>9095246</v>
      </c>
      <c r="X11">
        <v>9260000</v>
      </c>
      <c r="Y11">
        <v>1880124.875</v>
      </c>
      <c r="AB11" s="25" t="s">
        <v>97</v>
      </c>
      <c r="AC11">
        <v>58879508</v>
      </c>
      <c r="AD11">
        <v>23797814</v>
      </c>
      <c r="AE11">
        <v>72074408</v>
      </c>
      <c r="AF11">
        <v>19541168</v>
      </c>
      <c r="AH11" s="25"/>
      <c r="AI11">
        <v>65862320</v>
      </c>
      <c r="AJ11">
        <v>22289628</v>
      </c>
      <c r="AK11">
        <v>60962588</v>
      </c>
      <c r="AL11">
        <v>14945424</v>
      </c>
    </row>
    <row r="12" spans="1:38">
      <c r="B12" s="25" t="s">
        <v>98</v>
      </c>
      <c r="C12">
        <v>10873872</v>
      </c>
      <c r="D12">
        <v>5083639</v>
      </c>
      <c r="E12">
        <v>4316815</v>
      </c>
      <c r="F12">
        <v>863363</v>
      </c>
      <c r="H12" s="25"/>
      <c r="I12">
        <v>12942641</v>
      </c>
      <c r="J12">
        <v>3503265</v>
      </c>
      <c r="K12">
        <v>3718535</v>
      </c>
      <c r="L12">
        <v>743707</v>
      </c>
      <c r="O12" s="25" t="s">
        <v>98</v>
      </c>
      <c r="P12">
        <v>27499988</v>
      </c>
      <c r="Q12">
        <v>12047108</v>
      </c>
      <c r="R12">
        <v>9806299</v>
      </c>
      <c r="S12">
        <v>1956103</v>
      </c>
      <c r="U12" s="25"/>
      <c r="V12">
        <v>30975632</v>
      </c>
      <c r="W12">
        <v>7899466</v>
      </c>
      <c r="X12">
        <v>8098367.5</v>
      </c>
      <c r="Y12">
        <v>1624417.375</v>
      </c>
      <c r="AB12" s="25" t="s">
        <v>98</v>
      </c>
      <c r="AC12">
        <v>55333060</v>
      </c>
      <c r="AD12">
        <v>21510244</v>
      </c>
      <c r="AE12">
        <v>61046212</v>
      </c>
      <c r="AF12">
        <v>16047419</v>
      </c>
      <c r="AH12" s="25"/>
      <c r="AI12">
        <v>64000304</v>
      </c>
      <c r="AJ12">
        <v>19746838</v>
      </c>
      <c r="AK12">
        <v>49426972</v>
      </c>
      <c r="AL12">
        <v>11757310</v>
      </c>
    </row>
    <row r="13" spans="1:38">
      <c r="B13" s="25" t="s">
        <v>99</v>
      </c>
      <c r="C13">
        <v>8193361</v>
      </c>
      <c r="D13">
        <v>3830476</v>
      </c>
      <c r="E13">
        <v>3252681</v>
      </c>
      <c r="F13">
        <v>650536</v>
      </c>
      <c r="H13" s="25"/>
      <c r="I13">
        <v>9752161</v>
      </c>
      <c r="J13">
        <v>2639679</v>
      </c>
      <c r="K13">
        <v>2801883</v>
      </c>
      <c r="L13">
        <v>560377</v>
      </c>
      <c r="O13" s="25" t="s">
        <v>99</v>
      </c>
      <c r="P13">
        <v>23568468</v>
      </c>
      <c r="Q13">
        <v>10334780</v>
      </c>
      <c r="R13">
        <v>8457059</v>
      </c>
      <c r="S13">
        <v>1673715.25</v>
      </c>
      <c r="U13" s="25"/>
      <c r="V13">
        <v>26544610</v>
      </c>
      <c r="W13">
        <v>6845005</v>
      </c>
      <c r="X13">
        <v>7058157</v>
      </c>
      <c r="Y13">
        <v>1403548.625</v>
      </c>
      <c r="AB13" s="25" t="s">
        <v>99</v>
      </c>
      <c r="AC13">
        <v>51442060</v>
      </c>
      <c r="AD13">
        <v>19596948</v>
      </c>
      <c r="AE13">
        <v>51228168</v>
      </c>
      <c r="AF13">
        <v>13060844</v>
      </c>
      <c r="AH13" s="25"/>
      <c r="AI13">
        <v>61047560</v>
      </c>
      <c r="AJ13">
        <v>17611804</v>
      </c>
      <c r="AK13">
        <v>39562664</v>
      </c>
      <c r="AL13">
        <v>9152206</v>
      </c>
    </row>
    <row r="14" spans="1:38">
      <c r="B14" s="25" t="s">
        <v>100</v>
      </c>
      <c r="C14">
        <v>5929529</v>
      </c>
      <c r="D14">
        <v>2772112</v>
      </c>
      <c r="E14">
        <v>2353962</v>
      </c>
      <c r="F14">
        <v>470793</v>
      </c>
      <c r="H14" s="25"/>
      <c r="I14">
        <v>7057632</v>
      </c>
      <c r="J14">
        <v>1910333</v>
      </c>
      <c r="K14">
        <v>2027720</v>
      </c>
      <c r="L14">
        <v>405544</v>
      </c>
      <c r="O14" s="25" t="s">
        <v>100</v>
      </c>
      <c r="P14">
        <v>20102836</v>
      </c>
      <c r="Q14">
        <v>8858136</v>
      </c>
      <c r="R14">
        <v>7288615</v>
      </c>
      <c r="S14">
        <v>1434111.125</v>
      </c>
      <c r="U14" s="25"/>
      <c r="V14">
        <v>22714478</v>
      </c>
      <c r="W14">
        <v>5916575.5</v>
      </c>
      <c r="X14">
        <v>6128763</v>
      </c>
      <c r="Y14">
        <v>1211433.75</v>
      </c>
      <c r="AB14" s="25" t="s">
        <v>100</v>
      </c>
      <c r="AC14">
        <v>47403020</v>
      </c>
      <c r="AD14">
        <v>17972328</v>
      </c>
      <c r="AE14">
        <v>42637400</v>
      </c>
      <c r="AF14">
        <v>10548816</v>
      </c>
      <c r="AH14" s="25"/>
      <c r="AI14">
        <v>57322976</v>
      </c>
      <c r="AJ14">
        <v>15774290</v>
      </c>
      <c r="AK14">
        <v>31386488</v>
      </c>
      <c r="AL14">
        <v>7086003</v>
      </c>
    </row>
    <row r="15" spans="1:38">
      <c r="B15" s="25" t="s">
        <v>101</v>
      </c>
      <c r="C15">
        <v>3909321</v>
      </c>
      <c r="D15">
        <v>1827645</v>
      </c>
      <c r="E15">
        <v>1551960</v>
      </c>
      <c r="F15">
        <v>310392</v>
      </c>
      <c r="H15" s="25"/>
      <c r="I15">
        <v>4653076</v>
      </c>
      <c r="J15">
        <v>1259477</v>
      </c>
      <c r="K15">
        <v>1336870</v>
      </c>
      <c r="L15">
        <v>267374</v>
      </c>
      <c r="O15" s="25" t="s">
        <v>101</v>
      </c>
      <c r="P15">
        <v>17087180</v>
      </c>
      <c r="Q15">
        <v>7583858</v>
      </c>
      <c r="R15">
        <v>6267800</v>
      </c>
      <c r="S15">
        <v>1228448.125</v>
      </c>
      <c r="U15" s="25"/>
      <c r="V15">
        <v>19412690</v>
      </c>
      <c r="W15">
        <v>5100787</v>
      </c>
      <c r="X15">
        <v>5301263</v>
      </c>
      <c r="Y15">
        <v>1043496.375</v>
      </c>
      <c r="AB15" s="25" t="s">
        <v>101</v>
      </c>
      <c r="AC15">
        <v>43365184</v>
      </c>
      <c r="AD15">
        <v>16556134</v>
      </c>
      <c r="AE15">
        <v>35230620</v>
      </c>
      <c r="AF15">
        <v>8464652</v>
      </c>
      <c r="AH15" s="25"/>
      <c r="AI15">
        <v>53083792</v>
      </c>
      <c r="AJ15">
        <v>14138182</v>
      </c>
      <c r="AK15">
        <v>24788140</v>
      </c>
      <c r="AL15">
        <v>5485378</v>
      </c>
    </row>
    <row r="16" spans="1:38">
      <c r="B16" s="25" t="s">
        <v>102</v>
      </c>
      <c r="C16">
        <v>2069127</v>
      </c>
      <c r="D16">
        <v>967337</v>
      </c>
      <c r="E16">
        <v>821423</v>
      </c>
      <c r="F16">
        <v>164285</v>
      </c>
      <c r="H16" s="25"/>
      <c r="I16">
        <v>2462782</v>
      </c>
      <c r="J16">
        <v>666617</v>
      </c>
      <c r="K16">
        <v>707579</v>
      </c>
      <c r="L16">
        <v>141516</v>
      </c>
      <c r="O16" s="25" t="s">
        <v>102</v>
      </c>
      <c r="P16">
        <v>11761258</v>
      </c>
      <c r="Q16">
        <v>5254088</v>
      </c>
      <c r="R16">
        <v>4354279.5</v>
      </c>
      <c r="S16">
        <v>851590.9375</v>
      </c>
      <c r="U16" s="25"/>
      <c r="V16">
        <v>13432861</v>
      </c>
      <c r="W16">
        <v>3550783.5</v>
      </c>
      <c r="X16">
        <v>3697370</v>
      </c>
      <c r="Y16">
        <v>725963.8125</v>
      </c>
      <c r="AB16" s="25" t="s">
        <v>102</v>
      </c>
      <c r="AC16">
        <v>33006840</v>
      </c>
      <c r="AD16">
        <v>12750395</v>
      </c>
      <c r="AE16">
        <v>24609590</v>
      </c>
      <c r="AF16">
        <v>5771498.5</v>
      </c>
      <c r="AH16" s="25"/>
      <c r="AI16">
        <v>40637252</v>
      </c>
      <c r="AJ16">
        <v>10610162</v>
      </c>
      <c r="AK16">
        <v>16737754</v>
      </c>
      <c r="AL16">
        <v>3653761.5</v>
      </c>
    </row>
    <row r="17" spans="1:38">
      <c r="B17" s="25" t="s">
        <v>103</v>
      </c>
      <c r="C17">
        <v>941365</v>
      </c>
      <c r="D17">
        <v>440096</v>
      </c>
      <c r="E17">
        <v>373712</v>
      </c>
      <c r="F17">
        <v>74742</v>
      </c>
      <c r="H17" s="25"/>
      <c r="I17">
        <v>1120459</v>
      </c>
      <c r="J17">
        <v>303281</v>
      </c>
      <c r="K17">
        <v>321918</v>
      </c>
      <c r="L17">
        <v>64384</v>
      </c>
      <c r="O17" s="25" t="s">
        <v>103</v>
      </c>
      <c r="P17">
        <v>7897084</v>
      </c>
      <c r="Q17">
        <v>3550400</v>
      </c>
      <c r="R17">
        <v>2948265.25</v>
      </c>
      <c r="S17">
        <v>575863.8125</v>
      </c>
      <c r="U17" s="25"/>
      <c r="V17">
        <v>9069838</v>
      </c>
      <c r="W17">
        <v>2409045.75</v>
      </c>
      <c r="X17">
        <v>2511612.25</v>
      </c>
      <c r="Y17">
        <v>492269.0625</v>
      </c>
      <c r="AB17" s="25" t="s">
        <v>103</v>
      </c>
      <c r="AC17">
        <v>24544680</v>
      </c>
      <c r="AD17">
        <v>9627695</v>
      </c>
      <c r="AE17">
        <v>16824152</v>
      </c>
      <c r="AF17">
        <v>3856800.75</v>
      </c>
      <c r="AH17" s="25"/>
      <c r="AI17">
        <v>30273150</v>
      </c>
      <c r="AJ17">
        <v>7792260</v>
      </c>
      <c r="AK17">
        <v>11149287</v>
      </c>
      <c r="AL17">
        <v>2409593.5</v>
      </c>
    </row>
    <row r="18" spans="1:38">
      <c r="B18" s="25" t="s">
        <v>104</v>
      </c>
      <c r="C18">
        <v>362756</v>
      </c>
      <c r="D18">
        <v>169592</v>
      </c>
      <c r="E18">
        <v>144011</v>
      </c>
      <c r="F18">
        <v>28802</v>
      </c>
      <c r="H18" s="25"/>
      <c r="I18">
        <v>431770</v>
      </c>
      <c r="J18">
        <v>116870</v>
      </c>
      <c r="K18">
        <v>124052</v>
      </c>
      <c r="L18">
        <v>24811</v>
      </c>
      <c r="O18" s="25" t="s">
        <v>104</v>
      </c>
      <c r="P18">
        <v>5184687</v>
      </c>
      <c r="Q18">
        <v>2344659.5</v>
      </c>
      <c r="R18">
        <v>1949890.5</v>
      </c>
      <c r="S18">
        <v>380633.75</v>
      </c>
      <c r="U18" s="25"/>
      <c r="V18">
        <v>5987296</v>
      </c>
      <c r="W18">
        <v>1596259</v>
      </c>
      <c r="X18">
        <v>1665514.75</v>
      </c>
      <c r="Y18">
        <v>326066.75</v>
      </c>
      <c r="AB18" s="25" t="s">
        <v>104</v>
      </c>
      <c r="AC18">
        <v>17852032</v>
      </c>
      <c r="AD18">
        <v>7121918</v>
      </c>
      <c r="AE18">
        <v>11274592</v>
      </c>
      <c r="AF18">
        <v>2530426.5</v>
      </c>
      <c r="AH18" s="25"/>
      <c r="AI18">
        <v>21976946</v>
      </c>
      <c r="AJ18">
        <v>5598666</v>
      </c>
      <c r="AK18">
        <v>7349402.5</v>
      </c>
      <c r="AL18">
        <v>1577030.25</v>
      </c>
    </row>
    <row r="19" spans="1:38">
      <c r="B19" s="25" t="s">
        <v>105</v>
      </c>
      <c r="C19">
        <v>128154</v>
      </c>
      <c r="D19">
        <v>59913</v>
      </c>
      <c r="E19">
        <v>50876</v>
      </c>
      <c r="F19">
        <v>10175</v>
      </c>
      <c r="H19" s="25"/>
      <c r="I19">
        <v>152535</v>
      </c>
      <c r="J19">
        <v>41288</v>
      </c>
      <c r="K19">
        <v>43825</v>
      </c>
      <c r="L19">
        <v>8765</v>
      </c>
      <c r="O19" s="25" t="s">
        <v>105</v>
      </c>
      <c r="P19">
        <v>3326626</v>
      </c>
      <c r="Q19">
        <v>1512198.5</v>
      </c>
      <c r="R19">
        <v>1259054.375</v>
      </c>
      <c r="S19">
        <v>245782.5</v>
      </c>
      <c r="U19" s="25"/>
      <c r="V19">
        <v>3861298.5</v>
      </c>
      <c r="W19">
        <v>1032373.75</v>
      </c>
      <c r="X19">
        <v>1077729.125</v>
      </c>
      <c r="Y19">
        <v>210889.0625</v>
      </c>
      <c r="AB19" s="25" t="s">
        <v>105</v>
      </c>
      <c r="AC19">
        <v>12702928</v>
      </c>
      <c r="AD19">
        <v>5154790.5</v>
      </c>
      <c r="AE19">
        <v>7414766.5</v>
      </c>
      <c r="AF19">
        <v>1632227.125</v>
      </c>
      <c r="AH19" s="25"/>
      <c r="AI19">
        <v>15564474</v>
      </c>
      <c r="AJ19">
        <v>3935816</v>
      </c>
      <c r="AK19">
        <v>4805332.5</v>
      </c>
      <c r="AL19">
        <v>1025816</v>
      </c>
    </row>
    <row r="20" spans="1:38">
      <c r="B20" s="25" t="s">
        <v>106</v>
      </c>
      <c r="C20">
        <v>34683</v>
      </c>
      <c r="D20">
        <v>16215</v>
      </c>
      <c r="E20">
        <v>13769</v>
      </c>
      <c r="F20">
        <v>2753</v>
      </c>
      <c r="H20" s="25"/>
      <c r="I20">
        <v>41282</v>
      </c>
      <c r="J20">
        <v>11174</v>
      </c>
      <c r="K20">
        <v>11861</v>
      </c>
      <c r="L20">
        <v>2372</v>
      </c>
      <c r="O20" s="25" t="s">
        <v>106</v>
      </c>
      <c r="P20">
        <v>2099200.5</v>
      </c>
      <c r="Q20">
        <v>958524.625</v>
      </c>
      <c r="R20">
        <v>798901.875</v>
      </c>
      <c r="S20">
        <v>156047.9375</v>
      </c>
      <c r="U20" s="25"/>
      <c r="V20">
        <v>2447878</v>
      </c>
      <c r="W20">
        <v>655862.875</v>
      </c>
      <c r="X20">
        <v>684997.875</v>
      </c>
      <c r="Y20">
        <v>134060.328125</v>
      </c>
      <c r="AB20" s="25" t="s">
        <v>106</v>
      </c>
      <c r="AC20">
        <v>8867255</v>
      </c>
      <c r="AD20">
        <v>3656618.25</v>
      </c>
      <c r="AE20">
        <v>4803281</v>
      </c>
      <c r="AF20">
        <v>1039114.4375</v>
      </c>
      <c r="AH20" s="25"/>
      <c r="AI20">
        <v>10790970</v>
      </c>
      <c r="AJ20">
        <v>2714885</v>
      </c>
      <c r="AK20">
        <v>3127776</v>
      </c>
      <c r="AL20">
        <v>664910.5625</v>
      </c>
    </row>
    <row r="21" spans="1:38">
      <c r="B21" s="25" t="s">
        <v>107</v>
      </c>
      <c r="C21">
        <v>9386</v>
      </c>
      <c r="D21">
        <v>4389</v>
      </c>
      <c r="E21">
        <v>3726</v>
      </c>
      <c r="F21">
        <v>745</v>
      </c>
      <c r="H21" s="25"/>
      <c r="I21">
        <v>11172</v>
      </c>
      <c r="J21">
        <v>3024</v>
      </c>
      <c r="K21">
        <v>3210</v>
      </c>
      <c r="L21">
        <v>642</v>
      </c>
      <c r="O21" s="25" t="s">
        <v>107</v>
      </c>
      <c r="P21">
        <v>1291759.25</v>
      </c>
      <c r="Q21">
        <v>592098.875</v>
      </c>
      <c r="R21">
        <v>493984.25</v>
      </c>
      <c r="S21">
        <v>96602.1171875</v>
      </c>
      <c r="U21" s="25"/>
      <c r="V21">
        <v>1512374</v>
      </c>
      <c r="W21">
        <v>405861.90625</v>
      </c>
      <c r="X21">
        <v>424103.40625</v>
      </c>
      <c r="Y21">
        <v>83062.3515625</v>
      </c>
      <c r="AB21" s="25" t="s">
        <v>107</v>
      </c>
      <c r="AC21">
        <v>6052436</v>
      </c>
      <c r="AD21">
        <v>2532047.5</v>
      </c>
      <c r="AE21">
        <v>3058711</v>
      </c>
      <c r="AF21">
        <v>651647.25</v>
      </c>
      <c r="AH21" s="25"/>
      <c r="AI21">
        <v>7305479</v>
      </c>
      <c r="AJ21">
        <v>1832258.5</v>
      </c>
      <c r="AK21">
        <v>2020001</v>
      </c>
      <c r="AL21">
        <v>427661.4375</v>
      </c>
    </row>
    <row r="22" spans="1:38">
      <c r="B22" s="25" t="s">
        <v>108</v>
      </c>
      <c r="C22">
        <v>2135</v>
      </c>
      <c r="D22">
        <v>998</v>
      </c>
      <c r="E22">
        <v>848</v>
      </c>
      <c r="F22">
        <v>170</v>
      </c>
      <c r="H22" s="25"/>
      <c r="I22">
        <v>2540</v>
      </c>
      <c r="J22">
        <v>688</v>
      </c>
      <c r="K22">
        <v>730</v>
      </c>
      <c r="L22">
        <v>146</v>
      </c>
      <c r="O22" s="25" t="s">
        <v>108</v>
      </c>
      <c r="P22">
        <v>779222.5</v>
      </c>
      <c r="Q22">
        <v>358318.0625</v>
      </c>
      <c r="R22">
        <v>299315.6875</v>
      </c>
      <c r="S22">
        <v>58660.28125</v>
      </c>
      <c r="U22" s="25"/>
      <c r="V22">
        <v>915429.5</v>
      </c>
      <c r="W22">
        <v>245934.71875</v>
      </c>
      <c r="X22">
        <v>257152.40625</v>
      </c>
      <c r="Y22">
        <v>50413.03515625</v>
      </c>
      <c r="AB22" s="25" t="s">
        <v>108</v>
      </c>
      <c r="AC22">
        <v>4048325.25</v>
      </c>
      <c r="AD22">
        <v>1714620.75</v>
      </c>
      <c r="AE22">
        <v>1920946</v>
      </c>
      <c r="AF22">
        <v>403934.53125</v>
      </c>
      <c r="AH22" s="25"/>
      <c r="AI22">
        <v>4843401.5</v>
      </c>
      <c r="AJ22">
        <v>1213020.5</v>
      </c>
      <c r="AK22">
        <v>1295802.75</v>
      </c>
      <c r="AL22">
        <v>273045.71875</v>
      </c>
    </row>
    <row r="23" spans="1:38">
      <c r="B23" s="25" t="s">
        <v>109</v>
      </c>
      <c r="C23">
        <v>434</v>
      </c>
      <c r="D23">
        <v>203</v>
      </c>
      <c r="E23">
        <v>172</v>
      </c>
      <c r="F23">
        <v>34</v>
      </c>
      <c r="H23" s="25"/>
      <c r="I23">
        <v>517</v>
      </c>
      <c r="J23">
        <v>140</v>
      </c>
      <c r="K23">
        <v>149</v>
      </c>
      <c r="L23">
        <v>30</v>
      </c>
      <c r="O23" s="25" t="s">
        <v>109</v>
      </c>
      <c r="P23">
        <v>1077474.25</v>
      </c>
      <c r="Q23">
        <v>497928.5625</v>
      </c>
      <c r="R23">
        <v>417408.21875</v>
      </c>
      <c r="S23">
        <v>82005.4765625</v>
      </c>
      <c r="U23" s="25"/>
      <c r="V23">
        <v>1272490.75</v>
      </c>
      <c r="W23">
        <v>342563.4375</v>
      </c>
      <c r="X23">
        <v>359319.5</v>
      </c>
      <c r="Y23">
        <v>70867.75</v>
      </c>
      <c r="AB23" s="25" t="s">
        <v>109</v>
      </c>
      <c r="AC23">
        <v>7408260.5</v>
      </c>
      <c r="AD23">
        <v>3203607.5</v>
      </c>
      <c r="AE23">
        <v>3125285.25</v>
      </c>
      <c r="AF23">
        <v>640882.9375</v>
      </c>
      <c r="AH23" s="25"/>
      <c r="AI23">
        <v>8680879</v>
      </c>
      <c r="AJ23">
        <v>2186182.5</v>
      </c>
      <c r="AK23">
        <v>2261430</v>
      </c>
      <c r="AL23">
        <v>469095.03125</v>
      </c>
    </row>
    <row r="25" spans="1:38" ht="18.600000000000001" thickBot="1">
      <c r="A25" s="26" t="s">
        <v>126</v>
      </c>
      <c r="B25" s="27" t="s">
        <v>110</v>
      </c>
      <c r="C25" s="14" t="s">
        <v>121</v>
      </c>
      <c r="D25" s="28" t="s">
        <v>122</v>
      </c>
      <c r="E25" s="28" t="s">
        <v>113</v>
      </c>
      <c r="F25" s="28" t="s">
        <v>123</v>
      </c>
      <c r="H25" s="27" t="s">
        <v>111</v>
      </c>
      <c r="I25" s="14" t="s">
        <v>121</v>
      </c>
      <c r="J25" s="28" t="s">
        <v>122</v>
      </c>
      <c r="K25" s="28" t="s">
        <v>113</v>
      </c>
      <c r="L25" s="28" t="s">
        <v>123</v>
      </c>
      <c r="N25" s="26" t="s">
        <v>126</v>
      </c>
      <c r="O25" s="27" t="s">
        <v>110</v>
      </c>
      <c r="P25" s="28" t="s">
        <v>121</v>
      </c>
      <c r="Q25" s="28" t="s">
        <v>122</v>
      </c>
      <c r="R25" s="28" t="s">
        <v>113</v>
      </c>
      <c r="S25" s="28" t="s">
        <v>123</v>
      </c>
      <c r="U25" s="27" t="s">
        <v>111</v>
      </c>
      <c r="V25" s="28" t="s">
        <v>121</v>
      </c>
      <c r="W25" s="28" t="s">
        <v>122</v>
      </c>
      <c r="X25" s="28" t="s">
        <v>113</v>
      </c>
      <c r="Y25" s="28" t="s">
        <v>123</v>
      </c>
      <c r="AA25" s="26" t="s">
        <v>126</v>
      </c>
      <c r="AB25" s="27" t="s">
        <v>110</v>
      </c>
      <c r="AC25" s="28" t="s">
        <v>121</v>
      </c>
      <c r="AD25" s="28" t="s">
        <v>122</v>
      </c>
      <c r="AE25" s="28" t="s">
        <v>113</v>
      </c>
      <c r="AF25" s="28" t="s">
        <v>123</v>
      </c>
      <c r="AH25" s="27" t="s">
        <v>111</v>
      </c>
      <c r="AI25" s="28" t="s">
        <v>121</v>
      </c>
      <c r="AJ25" s="28" t="s">
        <v>122</v>
      </c>
      <c r="AK25" s="28" t="s">
        <v>113</v>
      </c>
      <c r="AL25" s="28" t="s">
        <v>123</v>
      </c>
    </row>
    <row r="26" spans="1:38" ht="15" thickBot="1">
      <c r="B26" t="s">
        <v>124</v>
      </c>
      <c r="C26" s="31">
        <v>25896220</v>
      </c>
      <c r="D26">
        <v>1</v>
      </c>
      <c r="E26">
        <v>1</v>
      </c>
      <c r="F26">
        <v>1</v>
      </c>
      <c r="I26" s="31">
        <v>25615000</v>
      </c>
      <c r="J26">
        <v>1</v>
      </c>
      <c r="K26">
        <v>1</v>
      </c>
      <c r="L26">
        <v>1</v>
      </c>
      <c r="O26" s="25" t="s">
        <v>124</v>
      </c>
      <c r="P26">
        <v>52318904</v>
      </c>
      <c r="Q26">
        <v>0</v>
      </c>
      <c r="R26">
        <v>0</v>
      </c>
      <c r="S26">
        <v>0</v>
      </c>
      <c r="U26" s="25"/>
      <c r="V26">
        <v>49281904</v>
      </c>
      <c r="W26">
        <v>0</v>
      </c>
      <c r="X26">
        <v>0</v>
      </c>
      <c r="Y26">
        <v>0</v>
      </c>
      <c r="AB26" s="25" t="s">
        <v>124</v>
      </c>
      <c r="AC26">
        <v>81164192</v>
      </c>
      <c r="AD26">
        <v>0</v>
      </c>
      <c r="AE26">
        <v>0</v>
      </c>
      <c r="AF26">
        <v>0</v>
      </c>
      <c r="AH26" s="25"/>
      <c r="AI26">
        <v>76523000</v>
      </c>
      <c r="AJ26">
        <v>0</v>
      </c>
      <c r="AK26">
        <v>0</v>
      </c>
      <c r="AL26">
        <v>0</v>
      </c>
    </row>
    <row r="27" spans="1:38">
      <c r="B27" s="25" t="s">
        <v>125</v>
      </c>
      <c r="C27">
        <v>22558010</v>
      </c>
      <c r="D27">
        <v>1</v>
      </c>
      <c r="E27">
        <v>1</v>
      </c>
      <c r="F27">
        <v>1</v>
      </c>
      <c r="H27" s="25"/>
      <c r="I27">
        <v>22313041</v>
      </c>
      <c r="J27">
        <v>1</v>
      </c>
      <c r="K27">
        <v>1</v>
      </c>
      <c r="L27">
        <v>1</v>
      </c>
      <c r="O27" s="25" t="s">
        <v>125</v>
      </c>
      <c r="P27">
        <v>45171084</v>
      </c>
      <c r="Q27">
        <v>0</v>
      </c>
      <c r="R27">
        <v>0</v>
      </c>
      <c r="S27">
        <v>0</v>
      </c>
      <c r="U27" s="25"/>
      <c r="V27">
        <v>42548684</v>
      </c>
      <c r="W27">
        <v>0</v>
      </c>
      <c r="X27">
        <v>0</v>
      </c>
      <c r="Y27">
        <v>0</v>
      </c>
      <c r="AB27" s="25" t="s">
        <v>125</v>
      </c>
      <c r="AC27">
        <v>77542208</v>
      </c>
      <c r="AD27">
        <v>0</v>
      </c>
      <c r="AE27">
        <v>0</v>
      </c>
      <c r="AF27">
        <v>0</v>
      </c>
      <c r="AH27" s="25"/>
      <c r="AI27">
        <v>73107832</v>
      </c>
      <c r="AJ27">
        <v>0</v>
      </c>
      <c r="AK27">
        <v>0</v>
      </c>
      <c r="AL27">
        <v>0</v>
      </c>
    </row>
    <row r="28" spans="1:38">
      <c r="B28" s="25" t="s">
        <v>91</v>
      </c>
      <c r="C28">
        <v>15217031</v>
      </c>
      <c r="D28">
        <v>4818591</v>
      </c>
      <c r="E28">
        <v>1</v>
      </c>
      <c r="F28">
        <v>1</v>
      </c>
      <c r="H28" s="25"/>
      <c r="I28">
        <v>16497434</v>
      </c>
      <c r="J28">
        <v>3320613</v>
      </c>
      <c r="K28">
        <v>1</v>
      </c>
      <c r="L28">
        <v>1</v>
      </c>
      <c r="O28" s="25" t="s">
        <v>91</v>
      </c>
      <c r="P28">
        <v>31649822</v>
      </c>
      <c r="Q28">
        <v>0</v>
      </c>
      <c r="R28">
        <v>0</v>
      </c>
      <c r="S28">
        <v>0</v>
      </c>
      <c r="U28" s="25"/>
      <c r="V28">
        <v>30557368</v>
      </c>
      <c r="W28">
        <v>6075527</v>
      </c>
      <c r="X28">
        <v>0</v>
      </c>
      <c r="Y28">
        <v>0</v>
      </c>
      <c r="AB28" s="25" t="s">
        <v>91</v>
      </c>
      <c r="AC28">
        <v>62723772</v>
      </c>
      <c r="AD28">
        <v>10577235</v>
      </c>
      <c r="AE28">
        <v>0</v>
      </c>
      <c r="AF28">
        <v>0</v>
      </c>
      <c r="AH28" s="25"/>
      <c r="AI28">
        <v>58215108</v>
      </c>
      <c r="AJ28">
        <v>10929773</v>
      </c>
      <c r="AK28">
        <v>0</v>
      </c>
      <c r="AL28">
        <v>0</v>
      </c>
    </row>
    <row r="29" spans="1:38">
      <c r="B29" s="25" t="s">
        <v>92</v>
      </c>
      <c r="C29">
        <v>10349758</v>
      </c>
      <c r="D29">
        <v>4279787</v>
      </c>
      <c r="E29">
        <v>3634218</v>
      </c>
      <c r="F29">
        <v>1</v>
      </c>
      <c r="H29" s="25"/>
      <c r="I29">
        <v>11925736</v>
      </c>
      <c r="J29">
        <v>2949310</v>
      </c>
      <c r="K29">
        <v>3130540</v>
      </c>
      <c r="L29">
        <v>1</v>
      </c>
      <c r="O29" s="25" t="s">
        <v>92</v>
      </c>
      <c r="P29">
        <v>18923116</v>
      </c>
      <c r="Q29">
        <v>7114156.5</v>
      </c>
      <c r="R29">
        <v>9453003</v>
      </c>
      <c r="S29">
        <v>0</v>
      </c>
      <c r="U29" s="25"/>
      <c r="V29">
        <v>22613320</v>
      </c>
      <c r="W29">
        <v>5265702.5</v>
      </c>
      <c r="X29">
        <v>5374499.5</v>
      </c>
      <c r="Y29">
        <v>0</v>
      </c>
      <c r="AB29" s="25" t="s">
        <v>92</v>
      </c>
      <c r="AC29">
        <v>26455004</v>
      </c>
      <c r="AD29">
        <v>9904904</v>
      </c>
      <c r="AE29">
        <v>33852012</v>
      </c>
      <c r="AF29">
        <v>0</v>
      </c>
      <c r="AH29" s="25"/>
      <c r="AI29">
        <v>22841446</v>
      </c>
      <c r="AJ29">
        <v>10179428</v>
      </c>
      <c r="AK29">
        <v>32967398</v>
      </c>
      <c r="AL29">
        <v>0</v>
      </c>
    </row>
    <row r="30" spans="1:38">
      <c r="B30" s="25" t="s">
        <v>93</v>
      </c>
      <c r="C30">
        <v>7974363</v>
      </c>
      <c r="D30">
        <v>3728091</v>
      </c>
      <c r="E30">
        <v>3165741</v>
      </c>
      <c r="F30">
        <v>633148</v>
      </c>
      <c r="H30" s="25"/>
      <c r="I30">
        <v>9491495</v>
      </c>
      <c r="J30">
        <v>2569123</v>
      </c>
      <c r="K30">
        <v>2726991</v>
      </c>
      <c r="L30">
        <v>545398</v>
      </c>
      <c r="O30" s="25" t="s">
        <v>93</v>
      </c>
      <c r="P30">
        <v>15866008</v>
      </c>
      <c r="Q30">
        <v>6905866.5</v>
      </c>
      <c r="R30">
        <v>7160429.5</v>
      </c>
      <c r="S30">
        <v>1450439</v>
      </c>
      <c r="U30" s="25"/>
      <c r="V30">
        <v>19337650</v>
      </c>
      <c r="W30">
        <v>4683119.5</v>
      </c>
      <c r="X30">
        <v>4571380</v>
      </c>
      <c r="Y30">
        <v>1000580.0625</v>
      </c>
      <c r="AB30" s="25" t="s">
        <v>93</v>
      </c>
      <c r="AC30">
        <v>16273170</v>
      </c>
      <c r="AD30">
        <v>9144288</v>
      </c>
      <c r="AE30">
        <v>29965954</v>
      </c>
      <c r="AF30">
        <v>9083261</v>
      </c>
      <c r="AH30" s="25"/>
      <c r="AI30">
        <v>14684408</v>
      </c>
      <c r="AJ30">
        <v>9273250</v>
      </c>
      <c r="AK30">
        <v>28616096</v>
      </c>
      <c r="AL30">
        <v>7906553</v>
      </c>
    </row>
    <row r="31" spans="1:38">
      <c r="B31" s="25" t="s">
        <v>94</v>
      </c>
      <c r="C31">
        <v>6793579</v>
      </c>
      <c r="D31">
        <v>3176064</v>
      </c>
      <c r="E31">
        <v>2696982</v>
      </c>
      <c r="F31">
        <v>539397</v>
      </c>
      <c r="H31" s="25"/>
      <c r="I31">
        <v>8086067</v>
      </c>
      <c r="J31">
        <v>2188706</v>
      </c>
      <c r="K31">
        <v>2323198</v>
      </c>
      <c r="L31">
        <v>464640</v>
      </c>
      <c r="O31" s="25" t="s">
        <v>94</v>
      </c>
      <c r="P31">
        <v>14645094</v>
      </c>
      <c r="Q31">
        <v>6513344.5</v>
      </c>
      <c r="R31">
        <v>5924866.5</v>
      </c>
      <c r="S31">
        <v>1205028.125</v>
      </c>
      <c r="U31" s="25"/>
      <c r="V31">
        <v>17350764</v>
      </c>
      <c r="W31">
        <v>4225734</v>
      </c>
      <c r="X31">
        <v>4190492</v>
      </c>
      <c r="Y31">
        <v>897916.0625</v>
      </c>
      <c r="AB31" s="25" t="s">
        <v>94</v>
      </c>
      <c r="AC31">
        <v>16558272</v>
      </c>
      <c r="AD31">
        <v>8371300.5</v>
      </c>
      <c r="AE31">
        <v>27128422</v>
      </c>
      <c r="AF31">
        <v>7953877.5</v>
      </c>
      <c r="AH31" s="25"/>
      <c r="AI31">
        <v>16051242</v>
      </c>
      <c r="AJ31">
        <v>8336109</v>
      </c>
      <c r="AK31">
        <v>25251946</v>
      </c>
      <c r="AL31">
        <v>6735870</v>
      </c>
    </row>
    <row r="32" spans="1:38">
      <c r="B32" s="25" t="s">
        <v>95</v>
      </c>
      <c r="C32">
        <v>5787638</v>
      </c>
      <c r="D32">
        <v>2705776</v>
      </c>
      <c r="E32">
        <v>2297633</v>
      </c>
      <c r="F32">
        <v>459527</v>
      </c>
      <c r="H32" s="25"/>
      <c r="I32">
        <v>6888743</v>
      </c>
      <c r="J32">
        <v>1864619</v>
      </c>
      <c r="K32">
        <v>1979197</v>
      </c>
      <c r="L32">
        <v>395839</v>
      </c>
      <c r="O32" s="25" t="s">
        <v>95</v>
      </c>
      <c r="P32">
        <v>13441490</v>
      </c>
      <c r="Q32">
        <v>5990541</v>
      </c>
      <c r="R32">
        <v>5056241.5</v>
      </c>
      <c r="S32">
        <v>1030142.75</v>
      </c>
      <c r="U32" s="25"/>
      <c r="V32">
        <v>15569832</v>
      </c>
      <c r="W32">
        <v>3837186</v>
      </c>
      <c r="X32">
        <v>3848304.75</v>
      </c>
      <c r="Y32">
        <v>806817.9375</v>
      </c>
      <c r="AB32" s="25" t="s">
        <v>95</v>
      </c>
      <c r="AC32">
        <v>16657153</v>
      </c>
      <c r="AD32">
        <v>7647563.5</v>
      </c>
      <c r="AE32">
        <v>24291316</v>
      </c>
      <c r="AF32">
        <v>6894677.5</v>
      </c>
      <c r="AH32" s="25"/>
      <c r="AI32">
        <v>17170836</v>
      </c>
      <c r="AJ32">
        <v>7455400</v>
      </c>
      <c r="AK32">
        <v>21923088</v>
      </c>
      <c r="AL32">
        <v>5654265.5</v>
      </c>
    </row>
    <row r="33" spans="2:38">
      <c r="B33" s="25" t="s">
        <v>96</v>
      </c>
      <c r="C33">
        <v>4807200</v>
      </c>
      <c r="D33">
        <v>2247412</v>
      </c>
      <c r="E33">
        <v>1908409</v>
      </c>
      <c r="F33">
        <v>381682</v>
      </c>
      <c r="H33" s="25"/>
      <c r="I33">
        <v>5721777</v>
      </c>
      <c r="J33">
        <v>1548749</v>
      </c>
      <c r="K33">
        <v>1643917</v>
      </c>
      <c r="L33">
        <v>328783</v>
      </c>
      <c r="O33" s="25" t="s">
        <v>96</v>
      </c>
      <c r="P33">
        <v>12261565</v>
      </c>
      <c r="Q33">
        <v>5427001.5</v>
      </c>
      <c r="R33">
        <v>4439136.5</v>
      </c>
      <c r="S33">
        <v>900035.3125</v>
      </c>
      <c r="U33" s="25"/>
      <c r="V33">
        <v>13983735</v>
      </c>
      <c r="W33">
        <v>3491747.25</v>
      </c>
      <c r="X33">
        <v>3534386.75</v>
      </c>
      <c r="Y33">
        <v>726680.6875</v>
      </c>
      <c r="AB33" s="25" t="s">
        <v>96</v>
      </c>
      <c r="AC33">
        <v>16528350</v>
      </c>
      <c r="AD33">
        <v>7014150</v>
      </c>
      <c r="AE33">
        <v>21530344</v>
      </c>
      <c r="AF33">
        <v>5918920</v>
      </c>
      <c r="AH33" s="25"/>
      <c r="AI33">
        <v>17924882</v>
      </c>
      <c r="AJ33">
        <v>6688825.5</v>
      </c>
      <c r="AK33">
        <v>18747760</v>
      </c>
      <c r="AL33">
        <v>4680160.5</v>
      </c>
    </row>
    <row r="34" spans="2:38">
      <c r="B34" s="25" t="s">
        <v>97</v>
      </c>
      <c r="C34">
        <v>3879705</v>
      </c>
      <c r="D34">
        <v>1813799</v>
      </c>
      <c r="E34">
        <v>1540203</v>
      </c>
      <c r="F34">
        <v>308041</v>
      </c>
      <c r="H34" s="25"/>
      <c r="I34">
        <v>4617825</v>
      </c>
      <c r="J34">
        <v>1249935</v>
      </c>
      <c r="K34">
        <v>1326742</v>
      </c>
      <c r="L34">
        <v>265348</v>
      </c>
      <c r="O34" s="25" t="s">
        <v>97</v>
      </c>
      <c r="P34">
        <v>11122698</v>
      </c>
      <c r="Q34">
        <v>4888589.5</v>
      </c>
      <c r="R34">
        <v>3972063.25</v>
      </c>
      <c r="S34">
        <v>798079.875</v>
      </c>
      <c r="U34" s="25"/>
      <c r="V34">
        <v>12572466</v>
      </c>
      <c r="W34">
        <v>3179885.75</v>
      </c>
      <c r="X34">
        <v>3244714.5</v>
      </c>
      <c r="Y34">
        <v>656708.625</v>
      </c>
      <c r="AB34" s="25" t="s">
        <v>97</v>
      </c>
      <c r="AC34">
        <v>16177564</v>
      </c>
      <c r="AD34">
        <v>6484979.5</v>
      </c>
      <c r="AE34">
        <v>18897210</v>
      </c>
      <c r="AF34">
        <v>5033856.5</v>
      </c>
      <c r="AH34" s="25"/>
      <c r="AI34">
        <v>18279842</v>
      </c>
      <c r="AJ34">
        <v>6052779</v>
      </c>
      <c r="AK34">
        <v>15803621</v>
      </c>
      <c r="AL34">
        <v>3823364.5</v>
      </c>
    </row>
    <row r="35" spans="2:38">
      <c r="B35" s="25" t="s">
        <v>98</v>
      </c>
      <c r="C35">
        <v>3031335</v>
      </c>
      <c r="D35">
        <v>1417178</v>
      </c>
      <c r="E35">
        <v>1203409</v>
      </c>
      <c r="F35">
        <v>240682</v>
      </c>
      <c r="H35" s="25"/>
      <c r="I35">
        <v>3608051</v>
      </c>
      <c r="J35">
        <v>976614</v>
      </c>
      <c r="K35">
        <v>1036625</v>
      </c>
      <c r="L35">
        <v>207325</v>
      </c>
      <c r="O35" s="25" t="s">
        <v>98</v>
      </c>
      <c r="P35">
        <v>9559121</v>
      </c>
      <c r="Q35">
        <v>4190214.75</v>
      </c>
      <c r="R35">
        <v>3415701.25</v>
      </c>
      <c r="S35">
        <v>680122</v>
      </c>
      <c r="U35" s="25"/>
      <c r="V35">
        <v>10770076</v>
      </c>
      <c r="W35">
        <v>2755908.75</v>
      </c>
      <c r="X35">
        <v>2830863.5</v>
      </c>
      <c r="Y35">
        <v>566569.625</v>
      </c>
      <c r="AB35" s="25" t="s">
        <v>98</v>
      </c>
      <c r="AC35">
        <v>15115413</v>
      </c>
      <c r="AD35">
        <v>5851639</v>
      </c>
      <c r="AE35">
        <v>15923475</v>
      </c>
      <c r="AF35">
        <v>4114003.25</v>
      </c>
      <c r="AH35" s="25"/>
      <c r="AI35">
        <v>17595760</v>
      </c>
      <c r="AJ35">
        <v>5339824</v>
      </c>
      <c r="AK35">
        <v>12729283</v>
      </c>
      <c r="AL35">
        <v>2989998.5</v>
      </c>
    </row>
    <row r="36" spans="2:38">
      <c r="B36" s="25" t="s">
        <v>99</v>
      </c>
      <c r="C36">
        <v>2284083</v>
      </c>
      <c r="D36">
        <v>1067831</v>
      </c>
      <c r="E36">
        <v>906758</v>
      </c>
      <c r="F36">
        <v>181352</v>
      </c>
      <c r="H36" s="25"/>
      <c r="I36">
        <v>2718633</v>
      </c>
      <c r="J36">
        <v>735869</v>
      </c>
      <c r="K36">
        <v>781087</v>
      </c>
      <c r="L36">
        <v>156217</v>
      </c>
      <c r="O36" s="25" t="s">
        <v>99</v>
      </c>
      <c r="P36">
        <v>8160800.5</v>
      </c>
      <c r="Q36">
        <v>3584575.5</v>
      </c>
      <c r="R36">
        <v>2938902.75</v>
      </c>
      <c r="S36">
        <v>580889.4375</v>
      </c>
      <c r="U36" s="25"/>
      <c r="V36">
        <v>9202754</v>
      </c>
      <c r="W36">
        <v>2380466.25</v>
      </c>
      <c r="X36">
        <v>2458743</v>
      </c>
      <c r="Y36">
        <v>488243.65625</v>
      </c>
      <c r="AB36" s="25" t="s">
        <v>99</v>
      </c>
      <c r="AC36">
        <v>13994341</v>
      </c>
      <c r="AD36">
        <v>5328803</v>
      </c>
      <c r="AE36">
        <v>13324850</v>
      </c>
      <c r="AF36">
        <v>3342091.5</v>
      </c>
      <c r="AH36" s="25"/>
      <c r="AI36">
        <v>16693345</v>
      </c>
      <c r="AJ36">
        <v>4760068.5</v>
      </c>
      <c r="AK36">
        <v>10181973</v>
      </c>
      <c r="AL36">
        <v>2330311</v>
      </c>
    </row>
    <row r="37" spans="2:38">
      <c r="B37" s="25" t="s">
        <v>100</v>
      </c>
      <c r="C37">
        <v>1652989</v>
      </c>
      <c r="D37">
        <v>772788</v>
      </c>
      <c r="E37">
        <v>656220</v>
      </c>
      <c r="F37">
        <v>131244</v>
      </c>
      <c r="H37" s="25"/>
      <c r="I37">
        <v>1967473</v>
      </c>
      <c r="J37">
        <v>532548</v>
      </c>
      <c r="K37">
        <v>565272</v>
      </c>
      <c r="L37">
        <v>113054</v>
      </c>
      <c r="O37" s="25" t="s">
        <v>100</v>
      </c>
      <c r="P37">
        <v>6925989.5</v>
      </c>
      <c r="Q37">
        <v>3059361.5</v>
      </c>
      <c r="R37">
        <v>2521788.25</v>
      </c>
      <c r="S37">
        <v>495843.75</v>
      </c>
      <c r="U37" s="25"/>
      <c r="V37">
        <v>7840811.5</v>
      </c>
      <c r="W37">
        <v>2047989.5</v>
      </c>
      <c r="X37">
        <v>2124416.25</v>
      </c>
      <c r="Y37">
        <v>419587.375</v>
      </c>
      <c r="AB37" s="25" t="s">
        <v>100</v>
      </c>
      <c r="AC37">
        <v>12836161</v>
      </c>
      <c r="AD37">
        <v>4878750</v>
      </c>
      <c r="AE37">
        <v>11056959</v>
      </c>
      <c r="AF37">
        <v>2694165.5</v>
      </c>
      <c r="AH37" s="25"/>
      <c r="AI37">
        <v>15582456</v>
      </c>
      <c r="AJ37">
        <v>4254736</v>
      </c>
      <c r="AK37">
        <v>8076913</v>
      </c>
      <c r="AL37">
        <v>1807676.75</v>
      </c>
    </row>
    <row r="38" spans="2:38">
      <c r="B38" s="25" t="s">
        <v>101</v>
      </c>
      <c r="C38">
        <v>1089811</v>
      </c>
      <c r="D38">
        <v>509497</v>
      </c>
      <c r="E38">
        <v>432644</v>
      </c>
      <c r="F38">
        <v>86529</v>
      </c>
      <c r="H38" s="25"/>
      <c r="I38">
        <v>1297149</v>
      </c>
      <c r="J38">
        <v>351107</v>
      </c>
      <c r="K38">
        <v>372682</v>
      </c>
      <c r="L38">
        <v>74536</v>
      </c>
      <c r="O38" s="25" t="s">
        <v>101</v>
      </c>
      <c r="P38">
        <v>5835412</v>
      </c>
      <c r="Q38">
        <v>2597228.25</v>
      </c>
      <c r="R38">
        <v>2149759.25</v>
      </c>
      <c r="S38">
        <v>421259.15625</v>
      </c>
      <c r="U38" s="25"/>
      <c r="V38">
        <v>6644940</v>
      </c>
      <c r="W38">
        <v>1750116.25</v>
      </c>
      <c r="X38">
        <v>1820970.875</v>
      </c>
      <c r="Y38">
        <v>358315.40625</v>
      </c>
      <c r="AB38" s="25" t="s">
        <v>101</v>
      </c>
      <c r="AC38">
        <v>11668986</v>
      </c>
      <c r="AD38">
        <v>4475486</v>
      </c>
      <c r="AE38">
        <v>9096456</v>
      </c>
      <c r="AF38">
        <v>2155208.75</v>
      </c>
      <c r="AH38" s="25"/>
      <c r="AI38">
        <v>14321152</v>
      </c>
      <c r="AJ38">
        <v>3795579.75</v>
      </c>
      <c r="AK38">
        <v>6374513.5</v>
      </c>
      <c r="AL38">
        <v>1401150.25</v>
      </c>
    </row>
    <row r="39" spans="2:38">
      <c r="B39" s="25" t="s">
        <v>102</v>
      </c>
      <c r="C39">
        <v>576816</v>
      </c>
      <c r="D39">
        <v>269667</v>
      </c>
      <c r="E39">
        <v>228990</v>
      </c>
      <c r="F39">
        <v>45798</v>
      </c>
      <c r="H39" s="25"/>
      <c r="I39">
        <v>686556</v>
      </c>
      <c r="J39">
        <v>185834</v>
      </c>
      <c r="K39">
        <v>197254</v>
      </c>
      <c r="L39">
        <v>39451</v>
      </c>
      <c r="O39" s="25" t="s">
        <v>102</v>
      </c>
      <c r="P39">
        <v>3970118</v>
      </c>
      <c r="Q39">
        <v>1778780.75</v>
      </c>
      <c r="R39">
        <v>1476091.5</v>
      </c>
      <c r="S39">
        <v>288732.5625</v>
      </c>
      <c r="U39" s="25"/>
      <c r="V39">
        <v>4545887</v>
      </c>
      <c r="W39">
        <v>1204106.625</v>
      </c>
      <c r="X39">
        <v>1255031.5</v>
      </c>
      <c r="Y39">
        <v>246409.828125</v>
      </c>
      <c r="AB39" s="25" t="s">
        <v>102</v>
      </c>
      <c r="AC39">
        <v>8815672</v>
      </c>
      <c r="AD39">
        <v>3425711.25</v>
      </c>
      <c r="AE39">
        <v>6316702</v>
      </c>
      <c r="AF39">
        <v>1462432.125</v>
      </c>
      <c r="AH39" s="25"/>
      <c r="AI39">
        <v>10870615</v>
      </c>
      <c r="AJ39">
        <v>2829696.75</v>
      </c>
      <c r="AK39">
        <v>4295010.5</v>
      </c>
      <c r="AL39">
        <v>932663.375</v>
      </c>
    </row>
    <row r="40" spans="2:38">
      <c r="B40" s="25" t="s">
        <v>103</v>
      </c>
      <c r="C40">
        <v>262426</v>
      </c>
      <c r="D40">
        <v>122687</v>
      </c>
      <c r="E40">
        <v>104180</v>
      </c>
      <c r="F40">
        <v>20836</v>
      </c>
      <c r="H40" s="25"/>
      <c r="I40">
        <v>312353</v>
      </c>
      <c r="J40">
        <v>84547</v>
      </c>
      <c r="K40">
        <v>89742</v>
      </c>
      <c r="L40">
        <v>17948</v>
      </c>
      <c r="O40" s="25" t="s">
        <v>103</v>
      </c>
      <c r="P40">
        <v>2611359.25</v>
      </c>
      <c r="Q40">
        <v>1177396.875</v>
      </c>
      <c r="R40">
        <v>978856.25</v>
      </c>
      <c r="S40">
        <v>191281.421875</v>
      </c>
      <c r="U40" s="25"/>
      <c r="V40">
        <v>3006911.5</v>
      </c>
      <c r="W40">
        <v>800052.9375</v>
      </c>
      <c r="X40">
        <v>834815.4375</v>
      </c>
      <c r="Y40">
        <v>163655.703125</v>
      </c>
      <c r="AB40" s="25" t="s">
        <v>103</v>
      </c>
      <c r="AC40">
        <v>6474230.5</v>
      </c>
      <c r="AD40">
        <v>2556483.25</v>
      </c>
      <c r="AE40">
        <v>4272643</v>
      </c>
      <c r="AF40">
        <v>967948.75</v>
      </c>
      <c r="AH40" s="25"/>
      <c r="AI40">
        <v>7984190.5</v>
      </c>
      <c r="AJ40">
        <v>2051508.75</v>
      </c>
      <c r="AK40">
        <v>2839222.75</v>
      </c>
      <c r="AL40">
        <v>610929.625</v>
      </c>
    </row>
    <row r="41" spans="2:38">
      <c r="B41" s="25" t="s">
        <v>104</v>
      </c>
      <c r="C41">
        <v>101126</v>
      </c>
      <c r="D41">
        <v>47277</v>
      </c>
      <c r="E41">
        <v>40146</v>
      </c>
      <c r="F41">
        <v>8029</v>
      </c>
      <c r="H41" s="25"/>
      <c r="I41">
        <v>120366</v>
      </c>
      <c r="J41">
        <v>32580</v>
      </c>
      <c r="K41">
        <v>34582</v>
      </c>
      <c r="L41">
        <v>6916</v>
      </c>
      <c r="O41" s="25" t="s">
        <v>104</v>
      </c>
      <c r="P41">
        <v>1653591.5</v>
      </c>
      <c r="Q41">
        <v>749793.375</v>
      </c>
      <c r="R41">
        <v>624227.25</v>
      </c>
      <c r="S41">
        <v>121941.796875</v>
      </c>
      <c r="U41" s="25"/>
      <c r="V41">
        <v>1914340.75</v>
      </c>
      <c r="W41">
        <v>511100.5625</v>
      </c>
      <c r="X41">
        <v>533686.4375</v>
      </c>
      <c r="Y41">
        <v>104529.359375</v>
      </c>
      <c r="AB41" s="25" t="s">
        <v>104</v>
      </c>
      <c r="AC41">
        <v>4618961</v>
      </c>
      <c r="AD41">
        <v>1855626.75</v>
      </c>
      <c r="AE41">
        <v>2815364.75</v>
      </c>
      <c r="AF41">
        <v>625232.0625</v>
      </c>
      <c r="AH41" s="25"/>
      <c r="AI41">
        <v>5681345.5</v>
      </c>
      <c r="AJ41">
        <v>1446394.75</v>
      </c>
      <c r="AK41">
        <v>1847329.625</v>
      </c>
      <c r="AL41">
        <v>395005.28125</v>
      </c>
    </row>
    <row r="42" spans="2:38">
      <c r="B42" s="25" t="s">
        <v>105</v>
      </c>
      <c r="C42">
        <v>35726</v>
      </c>
      <c r="D42">
        <v>16702</v>
      </c>
      <c r="E42">
        <v>14183</v>
      </c>
      <c r="F42">
        <v>2837</v>
      </c>
      <c r="H42" s="25"/>
      <c r="I42">
        <v>42523</v>
      </c>
      <c r="J42">
        <v>11510</v>
      </c>
      <c r="K42">
        <v>12217</v>
      </c>
      <c r="L42">
        <v>2443</v>
      </c>
      <c r="O42" s="25" t="s">
        <v>105</v>
      </c>
      <c r="P42">
        <v>1011858.375</v>
      </c>
      <c r="Q42">
        <v>461070.96875</v>
      </c>
      <c r="R42">
        <v>384291.15625</v>
      </c>
      <c r="S42">
        <v>75097.0625</v>
      </c>
      <c r="U42" s="25"/>
      <c r="V42">
        <v>1177199.625</v>
      </c>
      <c r="W42">
        <v>315102.75</v>
      </c>
      <c r="X42">
        <v>329192.25</v>
      </c>
      <c r="Y42">
        <v>64458.69140625</v>
      </c>
      <c r="AB42" s="25" t="s">
        <v>105</v>
      </c>
      <c r="AC42">
        <v>3206818.5</v>
      </c>
      <c r="AD42">
        <v>1310397</v>
      </c>
      <c r="AE42">
        <v>1811648.375</v>
      </c>
      <c r="AF42">
        <v>395145.75</v>
      </c>
      <c r="AH42" s="25"/>
      <c r="AI42">
        <v>3923775.75</v>
      </c>
      <c r="AJ42">
        <v>992462.0625</v>
      </c>
      <c r="AK42">
        <v>1185898.875</v>
      </c>
      <c r="AL42">
        <v>252400.109375</v>
      </c>
    </row>
    <row r="43" spans="2:38">
      <c r="B43" s="25" t="s">
        <v>106</v>
      </c>
      <c r="C43">
        <v>9669</v>
      </c>
      <c r="D43">
        <v>4520</v>
      </c>
      <c r="E43">
        <v>3838</v>
      </c>
      <c r="F43">
        <v>768</v>
      </c>
      <c r="H43" s="25"/>
      <c r="I43">
        <v>11508</v>
      </c>
      <c r="J43">
        <v>3115</v>
      </c>
      <c r="K43">
        <v>3306</v>
      </c>
      <c r="L43">
        <v>661</v>
      </c>
      <c r="O43" s="25" t="s">
        <v>106</v>
      </c>
      <c r="P43">
        <v>586387.125</v>
      </c>
      <c r="Q43">
        <v>268309.59375</v>
      </c>
      <c r="R43">
        <v>223855.828125</v>
      </c>
      <c r="S43">
        <v>43791.2109375</v>
      </c>
      <c r="U43" s="25"/>
      <c r="V43">
        <v>685168.125</v>
      </c>
      <c r="W43">
        <v>183750.421875</v>
      </c>
      <c r="X43">
        <v>192050.84375</v>
      </c>
      <c r="Y43">
        <v>37618.46875</v>
      </c>
      <c r="AB43" s="25" t="s">
        <v>106</v>
      </c>
      <c r="AC43">
        <v>2147141</v>
      </c>
      <c r="AD43">
        <v>891289.6875</v>
      </c>
      <c r="AE43">
        <v>1129308.25</v>
      </c>
      <c r="AF43">
        <v>242411.5625</v>
      </c>
      <c r="AH43" s="25"/>
      <c r="AI43">
        <v>2608503.5</v>
      </c>
      <c r="AJ43">
        <v>656930.6875</v>
      </c>
      <c r="AK43">
        <v>744801.875</v>
      </c>
      <c r="AL43">
        <v>157894.671875</v>
      </c>
    </row>
    <row r="44" spans="2:38">
      <c r="B44" s="25" t="s">
        <v>107</v>
      </c>
      <c r="C44">
        <v>2617</v>
      </c>
      <c r="D44">
        <v>1223</v>
      </c>
      <c r="E44">
        <v>1039</v>
      </c>
      <c r="F44">
        <v>208</v>
      </c>
      <c r="H44" s="25"/>
      <c r="I44">
        <v>3115</v>
      </c>
      <c r="J44">
        <v>843</v>
      </c>
      <c r="K44">
        <v>895</v>
      </c>
      <c r="L44">
        <v>179</v>
      </c>
      <c r="O44" s="25" t="s">
        <v>107</v>
      </c>
      <c r="P44">
        <v>331428.6875</v>
      </c>
      <c r="Q44">
        <v>152163.90625</v>
      </c>
      <c r="R44">
        <v>127117.75</v>
      </c>
      <c r="S44">
        <v>24904.109375</v>
      </c>
      <c r="U44" s="25"/>
      <c r="V44">
        <v>388722.6875</v>
      </c>
      <c r="W44">
        <v>104389.59375</v>
      </c>
      <c r="X44">
        <v>109181.9765625</v>
      </c>
      <c r="Y44">
        <v>21408.751953125</v>
      </c>
      <c r="AB44" s="25" t="s">
        <v>107</v>
      </c>
      <c r="AC44">
        <v>1406720.75</v>
      </c>
      <c r="AD44">
        <v>592054.875</v>
      </c>
      <c r="AE44">
        <v>692733.375</v>
      </c>
      <c r="AF44">
        <v>146628.109375</v>
      </c>
      <c r="AH44" s="25"/>
      <c r="AI44">
        <v>1694936.75</v>
      </c>
      <c r="AJ44">
        <v>425788</v>
      </c>
      <c r="AK44">
        <v>464218.3125</v>
      </c>
      <c r="AL44">
        <v>98019.828125</v>
      </c>
    </row>
    <row r="45" spans="2:38">
      <c r="B45" s="25" t="s">
        <v>108</v>
      </c>
      <c r="C45">
        <v>595</v>
      </c>
      <c r="D45">
        <v>278</v>
      </c>
      <c r="E45">
        <v>236</v>
      </c>
      <c r="F45">
        <v>47</v>
      </c>
      <c r="H45" s="25"/>
      <c r="I45">
        <v>708</v>
      </c>
      <c r="J45">
        <v>192</v>
      </c>
      <c r="K45">
        <v>204</v>
      </c>
      <c r="L45">
        <v>41</v>
      </c>
      <c r="O45" s="25" t="s">
        <v>108</v>
      </c>
      <c r="P45">
        <v>179373.71875</v>
      </c>
      <c r="Q45">
        <v>82599.5078125</v>
      </c>
      <c r="R45">
        <v>69056.984375</v>
      </c>
      <c r="S45">
        <v>13525.044921875</v>
      </c>
      <c r="U45" s="25"/>
      <c r="V45">
        <v>211041.03125</v>
      </c>
      <c r="W45">
        <v>56765.91015625</v>
      </c>
      <c r="X45">
        <v>59436.0078125</v>
      </c>
      <c r="Y45">
        <v>11688.9267578125</v>
      </c>
      <c r="AB45" s="25" t="s">
        <v>108</v>
      </c>
      <c r="AC45">
        <v>894871.6875</v>
      </c>
      <c r="AD45">
        <v>381071.75</v>
      </c>
      <c r="AE45">
        <v>415212.96875</v>
      </c>
      <c r="AF45">
        <v>86747.7734375</v>
      </c>
      <c r="AH45" s="25"/>
      <c r="AI45">
        <v>1068823.5</v>
      </c>
      <c r="AJ45">
        <v>268340.375</v>
      </c>
      <c r="AK45">
        <v>284658.09375</v>
      </c>
      <c r="AL45">
        <v>59866.19921875</v>
      </c>
    </row>
    <row r="46" spans="2:38">
      <c r="B46" s="25" t="s">
        <v>109</v>
      </c>
      <c r="C46">
        <v>121</v>
      </c>
      <c r="D46">
        <v>57</v>
      </c>
      <c r="E46">
        <v>48</v>
      </c>
      <c r="F46">
        <v>10</v>
      </c>
      <c r="H46" s="25"/>
      <c r="I46">
        <v>144</v>
      </c>
      <c r="J46">
        <v>39</v>
      </c>
      <c r="K46">
        <v>41</v>
      </c>
      <c r="L46">
        <v>8</v>
      </c>
      <c r="O46" s="25" t="s">
        <v>109</v>
      </c>
      <c r="P46">
        <v>201581.796875</v>
      </c>
      <c r="Q46">
        <v>93461.828125</v>
      </c>
      <c r="R46">
        <v>78270.84375</v>
      </c>
      <c r="S46">
        <v>15604.4931640625</v>
      </c>
      <c r="U46" s="25"/>
      <c r="V46">
        <v>238266.453125</v>
      </c>
      <c r="W46">
        <v>64182.06640625</v>
      </c>
      <c r="X46">
        <v>67180.7265625</v>
      </c>
      <c r="Y46">
        <v>13165.04296875</v>
      </c>
      <c r="AB46" s="25" t="s">
        <v>109</v>
      </c>
      <c r="AC46">
        <v>1489312.5</v>
      </c>
      <c r="AD46">
        <v>647249.375</v>
      </c>
      <c r="AE46">
        <v>620114.5</v>
      </c>
      <c r="AF46">
        <v>127369.3203125</v>
      </c>
      <c r="AH46" s="25"/>
      <c r="AI46">
        <v>1743996.25</v>
      </c>
      <c r="AJ46">
        <v>440595.75</v>
      </c>
      <c r="AK46">
        <v>454522.09375</v>
      </c>
      <c r="AL46">
        <v>93754.1640625</v>
      </c>
    </row>
  </sheetData>
  <mergeCells count="3">
    <mergeCell ref="A1:L1"/>
    <mergeCell ref="N1:Y1"/>
    <mergeCell ref="AA1:AL1"/>
  </mergeCells>
  <phoneticPr fontId="2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3"/>
  <sheetViews>
    <sheetView workbookViewId="0">
      <selection activeCell="L25" sqref="L25"/>
    </sheetView>
  </sheetViews>
  <sheetFormatPr defaultRowHeight="14.4"/>
  <sheetData>
    <row r="1" spans="1:22">
      <c r="A1" t="s">
        <v>178</v>
      </c>
      <c r="B1" t="s">
        <v>89</v>
      </c>
      <c r="C1" t="s">
        <v>90</v>
      </c>
      <c r="D1" t="s">
        <v>91</v>
      </c>
      <c r="E1" t="s">
        <v>92</v>
      </c>
      <c r="F1" t="s">
        <v>93</v>
      </c>
      <c r="G1" t="s">
        <v>94</v>
      </c>
      <c r="H1" t="s">
        <v>95</v>
      </c>
      <c r="I1" t="s">
        <v>96</v>
      </c>
      <c r="J1" t="s">
        <v>97</v>
      </c>
      <c r="K1" t="s">
        <v>98</v>
      </c>
      <c r="L1" t="s">
        <v>99</v>
      </c>
      <c r="M1" t="s">
        <v>100</v>
      </c>
      <c r="N1" t="s">
        <v>101</v>
      </c>
      <c r="O1" t="s">
        <v>102</v>
      </c>
      <c r="P1" t="s">
        <v>103</v>
      </c>
      <c r="Q1" t="s">
        <v>104</v>
      </c>
      <c r="R1" t="s">
        <v>105</v>
      </c>
      <c r="S1" t="s">
        <v>106</v>
      </c>
      <c r="T1" t="s">
        <v>107</v>
      </c>
      <c r="U1" t="s">
        <v>108</v>
      </c>
      <c r="V1" t="s">
        <v>109</v>
      </c>
    </row>
    <row r="2" spans="1:22">
      <c r="A2">
        <v>20</v>
      </c>
      <c r="B2" s="29">
        <v>0.08</v>
      </c>
      <c r="C2" s="33">
        <v>5.67E-2</v>
      </c>
      <c r="D2" s="34">
        <v>5.67E-2</v>
      </c>
      <c r="E2" s="33">
        <v>2.6599999999999999E-2</v>
      </c>
      <c r="F2" s="35">
        <v>2.6599999999999999E-2</v>
      </c>
      <c r="G2" s="35">
        <v>2.6599999999999999E-2</v>
      </c>
      <c r="H2" s="35">
        <v>2.6599999999999999E-2</v>
      </c>
      <c r="I2" s="35">
        <v>2.6599999999999999E-2</v>
      </c>
      <c r="J2" s="34">
        <v>2.6599999999999999E-2</v>
      </c>
      <c r="K2" s="33">
        <v>5.62E-2</v>
      </c>
      <c r="L2" s="35">
        <v>5.62E-2</v>
      </c>
      <c r="M2" s="35">
        <v>5.62E-2</v>
      </c>
      <c r="N2" s="35">
        <v>5.62E-2</v>
      </c>
      <c r="O2" s="33">
        <v>0.13</v>
      </c>
      <c r="P2" s="35">
        <f>O2+0.005</f>
        <v>0.13500000000000001</v>
      </c>
      <c r="Q2" s="35">
        <f t="shared" ref="Q2:V2" si="0">P2+0.005</f>
        <v>0.14000000000000001</v>
      </c>
      <c r="R2" s="35">
        <f t="shared" si="0"/>
        <v>0.14500000000000002</v>
      </c>
      <c r="S2" s="35">
        <f t="shared" si="0"/>
        <v>0.15000000000000002</v>
      </c>
      <c r="T2" s="35">
        <f t="shared" si="0"/>
        <v>0.15500000000000003</v>
      </c>
      <c r="U2" s="35">
        <f t="shared" si="0"/>
        <v>0.16000000000000003</v>
      </c>
      <c r="V2" s="34">
        <f t="shared" si="0"/>
        <v>0.16500000000000004</v>
      </c>
    </row>
    <row r="3" spans="1:22">
      <c r="A3">
        <v>30</v>
      </c>
      <c r="B3" s="30">
        <v>0.05</v>
      </c>
      <c r="C3" s="36">
        <v>3.6600000000000001E-2</v>
      </c>
      <c r="D3" s="25">
        <v>3.6600000000000001E-2</v>
      </c>
      <c r="E3" s="36">
        <v>1.7100000000000001E-2</v>
      </c>
      <c r="F3">
        <v>1.7100000000000001E-2</v>
      </c>
      <c r="G3">
        <v>1.7100000000000001E-2</v>
      </c>
      <c r="H3">
        <v>1.7100000000000001E-2</v>
      </c>
      <c r="I3">
        <v>1.7100000000000001E-2</v>
      </c>
      <c r="J3" s="25">
        <v>1.7100000000000001E-2</v>
      </c>
      <c r="K3" s="36">
        <v>3.73E-2</v>
      </c>
      <c r="L3">
        <v>3.73E-2</v>
      </c>
      <c r="M3">
        <v>3.73E-2</v>
      </c>
      <c r="N3">
        <v>3.73E-2</v>
      </c>
      <c r="O3" s="36">
        <v>0.11</v>
      </c>
      <c r="P3">
        <f t="shared" ref="P3:V10" si="1">O3+0.005</f>
        <v>0.115</v>
      </c>
      <c r="Q3">
        <f t="shared" si="1"/>
        <v>0.12000000000000001</v>
      </c>
      <c r="R3">
        <f t="shared" si="1"/>
        <v>0.125</v>
      </c>
      <c r="S3">
        <f t="shared" si="1"/>
        <v>0.13</v>
      </c>
      <c r="T3">
        <f t="shared" si="1"/>
        <v>0.13500000000000001</v>
      </c>
      <c r="U3">
        <f t="shared" si="1"/>
        <v>0.14000000000000001</v>
      </c>
      <c r="V3" s="25">
        <f t="shared" si="1"/>
        <v>0.14500000000000002</v>
      </c>
    </row>
    <row r="4" spans="1:22">
      <c r="A4">
        <v>40</v>
      </c>
      <c r="B4" s="30">
        <v>0.03</v>
      </c>
      <c r="C4" s="36">
        <v>2.4299999999999999E-2</v>
      </c>
      <c r="D4" s="25">
        <v>2.4299999999999999E-2</v>
      </c>
      <c r="E4" s="36">
        <v>1.0999999999999999E-2</v>
      </c>
      <c r="F4">
        <v>1.0999999999999999E-2</v>
      </c>
      <c r="G4">
        <v>1.0999999999999999E-2</v>
      </c>
      <c r="H4">
        <v>1.0999999999999999E-2</v>
      </c>
      <c r="I4">
        <v>1.0999999999999999E-2</v>
      </c>
      <c r="J4" s="25">
        <v>1.0999999999999999E-2</v>
      </c>
      <c r="K4" s="36">
        <v>2.52E-2</v>
      </c>
      <c r="L4">
        <v>2.52E-2</v>
      </c>
      <c r="M4">
        <v>2.52E-2</v>
      </c>
      <c r="N4">
        <v>2.52E-2</v>
      </c>
      <c r="O4" s="36">
        <v>0.09</v>
      </c>
      <c r="P4">
        <f t="shared" si="1"/>
        <v>9.5000000000000001E-2</v>
      </c>
      <c r="Q4">
        <f t="shared" si="1"/>
        <v>0.1</v>
      </c>
      <c r="R4">
        <f t="shared" si="1"/>
        <v>0.10500000000000001</v>
      </c>
      <c r="S4">
        <f t="shared" si="1"/>
        <v>0.11000000000000001</v>
      </c>
      <c r="T4">
        <f t="shared" si="1"/>
        <v>0.11500000000000002</v>
      </c>
      <c r="U4">
        <f t="shared" si="1"/>
        <v>0.12000000000000002</v>
      </c>
      <c r="V4" s="25">
        <f t="shared" si="1"/>
        <v>0.12500000000000003</v>
      </c>
    </row>
    <row r="5" spans="1:22">
      <c r="A5">
        <v>50</v>
      </c>
      <c r="B5" s="30">
        <v>1.4999999999999999E-2</v>
      </c>
      <c r="C5" s="36">
        <v>1.55E-2</v>
      </c>
      <c r="D5" s="25">
        <v>1.55E-2</v>
      </c>
      <c r="E5" s="36">
        <v>6.4999999999999997E-3</v>
      </c>
      <c r="F5">
        <v>6.4999999999999997E-3</v>
      </c>
      <c r="G5">
        <v>6.4999999999999997E-3</v>
      </c>
      <c r="H5">
        <v>6.4999999999999997E-3</v>
      </c>
      <c r="I5">
        <v>6.4999999999999997E-3</v>
      </c>
      <c r="J5" s="25">
        <v>6.4999999999999997E-3</v>
      </c>
      <c r="K5" s="36">
        <v>1.7100000000000001E-2</v>
      </c>
      <c r="L5">
        <v>1.7100000000000001E-2</v>
      </c>
      <c r="M5">
        <v>1.7100000000000001E-2</v>
      </c>
      <c r="N5">
        <v>1.7100000000000001E-2</v>
      </c>
      <c r="O5" s="36">
        <v>7.0000000000000007E-2</v>
      </c>
      <c r="P5">
        <f t="shared" si="1"/>
        <v>7.5000000000000011E-2</v>
      </c>
      <c r="Q5">
        <f t="shared" si="1"/>
        <v>8.0000000000000016E-2</v>
      </c>
      <c r="R5">
        <f t="shared" si="1"/>
        <v>8.500000000000002E-2</v>
      </c>
      <c r="S5">
        <f t="shared" si="1"/>
        <v>9.0000000000000024E-2</v>
      </c>
      <c r="T5">
        <f t="shared" si="1"/>
        <v>9.5000000000000029E-2</v>
      </c>
      <c r="U5">
        <f t="shared" si="1"/>
        <v>0.10000000000000003</v>
      </c>
      <c r="V5" s="25">
        <f t="shared" si="1"/>
        <v>0.10500000000000004</v>
      </c>
    </row>
    <row r="6" spans="1:22">
      <c r="A6">
        <v>60</v>
      </c>
      <c r="B6" s="30">
        <v>0.01</v>
      </c>
      <c r="C6" s="36">
        <v>8.2000000000000007E-3</v>
      </c>
      <c r="D6" s="25">
        <v>8.2000000000000007E-3</v>
      </c>
      <c r="E6" s="36">
        <v>4.0000000000000001E-3</v>
      </c>
      <c r="F6">
        <v>4.0000000000000001E-3</v>
      </c>
      <c r="G6">
        <v>4.0000000000000001E-3</v>
      </c>
      <c r="H6">
        <v>4.0000000000000001E-3</v>
      </c>
      <c r="I6">
        <v>4.0000000000000001E-3</v>
      </c>
      <c r="J6" s="25">
        <v>4.0000000000000001E-3</v>
      </c>
      <c r="K6" s="36">
        <v>1.18E-2</v>
      </c>
      <c r="L6">
        <v>1.18E-2</v>
      </c>
      <c r="M6">
        <v>1.18E-2</v>
      </c>
      <c r="N6">
        <v>1.18E-2</v>
      </c>
      <c r="O6" s="36">
        <v>0.06</v>
      </c>
      <c r="P6">
        <f t="shared" si="1"/>
        <v>6.5000000000000002E-2</v>
      </c>
      <c r="Q6">
        <f t="shared" si="1"/>
        <v>7.0000000000000007E-2</v>
      </c>
      <c r="R6">
        <f t="shared" si="1"/>
        <v>7.5000000000000011E-2</v>
      </c>
      <c r="S6">
        <f t="shared" si="1"/>
        <v>8.0000000000000016E-2</v>
      </c>
      <c r="T6">
        <f t="shared" si="1"/>
        <v>8.500000000000002E-2</v>
      </c>
      <c r="U6">
        <f t="shared" si="1"/>
        <v>9.0000000000000024E-2</v>
      </c>
      <c r="V6" s="25">
        <f t="shared" si="1"/>
        <v>9.5000000000000029E-2</v>
      </c>
    </row>
    <row r="7" spans="1:22">
      <c r="A7" s="37">
        <v>70</v>
      </c>
      <c r="B7" s="30">
        <v>4.0000000000000001E-3</v>
      </c>
      <c r="C7" s="36">
        <v>2.3E-3</v>
      </c>
      <c r="D7" s="25">
        <v>2.3E-3</v>
      </c>
      <c r="E7" s="36">
        <v>1.6000000000000001E-3</v>
      </c>
      <c r="F7">
        <v>1.6000000000000001E-3</v>
      </c>
      <c r="G7">
        <v>1.6000000000000001E-3</v>
      </c>
      <c r="H7">
        <v>1.6000000000000001E-3</v>
      </c>
      <c r="I7">
        <v>1.6000000000000001E-3</v>
      </c>
      <c r="J7" s="25">
        <v>1.6000000000000001E-3</v>
      </c>
      <c r="K7" s="36">
        <v>8.3000000000000001E-3</v>
      </c>
      <c r="L7">
        <v>8.3000000000000001E-3</v>
      </c>
      <c r="M7">
        <v>8.3000000000000001E-3</v>
      </c>
      <c r="N7">
        <v>8.3000000000000001E-3</v>
      </c>
      <c r="O7" s="36">
        <v>0.05</v>
      </c>
      <c r="P7">
        <f t="shared" si="1"/>
        <v>5.5E-2</v>
      </c>
      <c r="Q7">
        <f t="shared" si="1"/>
        <v>0.06</v>
      </c>
      <c r="R7">
        <f t="shared" si="1"/>
        <v>6.5000000000000002E-2</v>
      </c>
      <c r="S7">
        <f>R7+0.005</f>
        <v>7.0000000000000007E-2</v>
      </c>
      <c r="T7">
        <f t="shared" si="1"/>
        <v>7.5000000000000011E-2</v>
      </c>
      <c r="U7">
        <f t="shared" si="1"/>
        <v>8.0000000000000016E-2</v>
      </c>
      <c r="V7" s="25">
        <f t="shared" si="1"/>
        <v>8.500000000000002E-2</v>
      </c>
    </row>
    <row r="8" spans="1:22">
      <c r="A8">
        <v>80</v>
      </c>
      <c r="B8" s="30">
        <v>2E-3</v>
      </c>
      <c r="C8" s="36">
        <v>1E-3</v>
      </c>
      <c r="D8" s="25">
        <v>1E-3</v>
      </c>
      <c r="E8" s="36">
        <v>8.0000000000000004E-4</v>
      </c>
      <c r="F8">
        <v>8.0000000000000004E-4</v>
      </c>
      <c r="G8">
        <v>8.0000000000000004E-4</v>
      </c>
      <c r="H8">
        <v>8.0000000000000004E-4</v>
      </c>
      <c r="I8">
        <v>8.0000000000000004E-4</v>
      </c>
      <c r="J8" s="25">
        <v>8.0000000000000004E-4</v>
      </c>
      <c r="K8" s="36">
        <v>6.0000000000000001E-3</v>
      </c>
      <c r="L8">
        <v>6.0000000000000001E-3</v>
      </c>
      <c r="M8">
        <v>6.0000000000000001E-3</v>
      </c>
      <c r="N8">
        <v>6.0000000000000001E-3</v>
      </c>
      <c r="O8" s="36">
        <v>0.04</v>
      </c>
      <c r="P8">
        <f t="shared" si="1"/>
        <v>4.4999999999999998E-2</v>
      </c>
      <c r="Q8">
        <f t="shared" si="1"/>
        <v>4.9999999999999996E-2</v>
      </c>
      <c r="R8">
        <f t="shared" si="1"/>
        <v>5.4999999999999993E-2</v>
      </c>
      <c r="S8">
        <f t="shared" si="1"/>
        <v>5.9999999999999991E-2</v>
      </c>
      <c r="T8">
        <f t="shared" si="1"/>
        <v>6.4999999999999988E-2</v>
      </c>
      <c r="U8">
        <f t="shared" si="1"/>
        <v>6.9999999999999993E-2</v>
      </c>
      <c r="V8" s="25">
        <f t="shared" si="1"/>
        <v>7.4999999999999997E-2</v>
      </c>
    </row>
    <row r="9" spans="1:22">
      <c r="A9">
        <v>90</v>
      </c>
      <c r="B9" s="30">
        <v>8.0000000000000004E-4</v>
      </c>
      <c r="C9" s="36">
        <v>8.0000000000000004E-4</v>
      </c>
      <c r="D9" s="25">
        <v>8.0000000000000004E-4</v>
      </c>
      <c r="E9" s="36">
        <v>5.0000000000000001E-4</v>
      </c>
      <c r="F9">
        <v>5.0000000000000001E-4</v>
      </c>
      <c r="G9">
        <v>5.0000000000000001E-4</v>
      </c>
      <c r="H9">
        <v>5.0000000000000001E-4</v>
      </c>
      <c r="I9">
        <v>5.0000000000000001E-4</v>
      </c>
      <c r="J9" s="25">
        <v>5.0000000000000001E-4</v>
      </c>
      <c r="K9" s="36">
        <v>4.4999999999999997E-3</v>
      </c>
      <c r="L9">
        <v>4.4999999999999997E-3</v>
      </c>
      <c r="M9">
        <v>4.4999999999999997E-3</v>
      </c>
      <c r="N9">
        <v>4.4999999999999997E-3</v>
      </c>
      <c r="O9" s="36">
        <v>3.5000000000000003E-2</v>
      </c>
      <c r="P9">
        <f t="shared" si="1"/>
        <v>0.04</v>
      </c>
      <c r="Q9">
        <f t="shared" si="1"/>
        <v>4.4999999999999998E-2</v>
      </c>
      <c r="R9">
        <f t="shared" si="1"/>
        <v>4.9999999999999996E-2</v>
      </c>
      <c r="S9">
        <f t="shared" si="1"/>
        <v>5.4999999999999993E-2</v>
      </c>
      <c r="T9">
        <f t="shared" si="1"/>
        <v>5.9999999999999991E-2</v>
      </c>
      <c r="U9">
        <f t="shared" si="1"/>
        <v>6.4999999999999988E-2</v>
      </c>
      <c r="V9" s="25">
        <f t="shared" si="1"/>
        <v>6.9999999999999993E-2</v>
      </c>
    </row>
    <row r="10" spans="1:22">
      <c r="A10">
        <v>100</v>
      </c>
      <c r="B10" s="38">
        <v>6.9999999999999999E-4</v>
      </c>
      <c r="C10" s="39">
        <v>6.9999999999999999E-4</v>
      </c>
      <c r="D10" s="40">
        <v>6.9999999999999999E-4</v>
      </c>
      <c r="E10" s="39">
        <v>2.9999999999999997E-4</v>
      </c>
      <c r="F10" s="41">
        <v>2.9999999999999997E-4</v>
      </c>
      <c r="G10" s="41">
        <v>2.9999999999999997E-4</v>
      </c>
      <c r="H10" s="41">
        <v>2.9999999999999997E-4</v>
      </c>
      <c r="I10" s="41">
        <v>2.9999999999999997E-4</v>
      </c>
      <c r="J10" s="40">
        <v>2.9999999999999997E-4</v>
      </c>
      <c r="K10" s="39">
        <v>3.5000000000000001E-3</v>
      </c>
      <c r="L10" s="41">
        <v>3.5000000000000001E-3</v>
      </c>
      <c r="M10" s="41">
        <v>3.5000000000000001E-3</v>
      </c>
      <c r="N10" s="41">
        <v>3.5000000000000001E-3</v>
      </c>
      <c r="O10" s="39">
        <v>0.03</v>
      </c>
      <c r="P10" s="41">
        <f t="shared" si="1"/>
        <v>3.4999999999999996E-2</v>
      </c>
      <c r="Q10" s="41">
        <f t="shared" si="1"/>
        <v>3.9999999999999994E-2</v>
      </c>
      <c r="R10" s="41">
        <f t="shared" si="1"/>
        <v>4.4999999999999991E-2</v>
      </c>
      <c r="S10" s="41">
        <f t="shared" si="1"/>
        <v>4.9999999999999989E-2</v>
      </c>
      <c r="T10" s="41">
        <f t="shared" si="1"/>
        <v>5.4999999999999986E-2</v>
      </c>
      <c r="U10" s="41">
        <f t="shared" si="1"/>
        <v>5.9999999999999984E-2</v>
      </c>
      <c r="V10" s="40">
        <f t="shared" si="1"/>
        <v>6.4999999999999988E-2</v>
      </c>
    </row>
    <row r="12" spans="1:22">
      <c r="A12" t="s">
        <v>179</v>
      </c>
      <c r="B12">
        <v>1.5349999999999999E-2</v>
      </c>
      <c r="C12">
        <v>5.7499999999999999E-3</v>
      </c>
      <c r="D12">
        <v>5.1500000000000001E-3</v>
      </c>
      <c r="E12">
        <v>7.1999999999999998E-3</v>
      </c>
      <c r="F12">
        <v>9.1999999999999998E-3</v>
      </c>
      <c r="G12">
        <v>1.1350000000000001E-2</v>
      </c>
      <c r="H12">
        <v>1.3649999999999999E-2</v>
      </c>
      <c r="I12">
        <v>1.585E-2</v>
      </c>
      <c r="J12">
        <v>1.975E-2</v>
      </c>
      <c r="K12">
        <v>2.7400000000000001E-2</v>
      </c>
      <c r="L12">
        <v>4.0099999999999997E-2</v>
      </c>
      <c r="M12">
        <v>5.9800000000000006E-2</v>
      </c>
      <c r="N12">
        <v>9.0049999999999991E-2</v>
      </c>
      <c r="O12">
        <v>0.1381</v>
      </c>
      <c r="P12">
        <v>0.21085000000000001</v>
      </c>
      <c r="Q12">
        <v>0.30754999999999999</v>
      </c>
      <c r="R12">
        <v>0.42730000000000001</v>
      </c>
      <c r="S12">
        <v>0.56079999999999997</v>
      </c>
      <c r="T12">
        <v>0.69609999999999994</v>
      </c>
      <c r="U12">
        <v>0.8025500000000001</v>
      </c>
      <c r="V12">
        <v>0.86695</v>
      </c>
    </row>
    <row r="13" spans="1:22">
      <c r="A13" t="s">
        <v>180</v>
      </c>
      <c r="B13">
        <v>1.1349999999999999E-2</v>
      </c>
      <c r="C13">
        <v>3.4499999999999999E-3</v>
      </c>
      <c r="D13">
        <v>2.8500000000000001E-3</v>
      </c>
      <c r="E13">
        <v>5.5999999999999999E-3</v>
      </c>
      <c r="F13">
        <v>7.6E-3</v>
      </c>
      <c r="G13">
        <v>9.75E-3</v>
      </c>
      <c r="H13">
        <v>1.2049999999999998E-2</v>
      </c>
      <c r="I13">
        <v>1.4249999999999999E-2</v>
      </c>
      <c r="J13">
        <v>1.8149999999999999E-2</v>
      </c>
      <c r="K13">
        <v>1.9099999999999999E-2</v>
      </c>
      <c r="L13">
        <v>3.1799999999999995E-2</v>
      </c>
      <c r="M13">
        <v>5.1500000000000004E-2</v>
      </c>
      <c r="N13">
        <v>8.1749999999999989E-2</v>
      </c>
      <c r="O13">
        <v>8.8099999999999998E-2</v>
      </c>
      <c r="P13">
        <v>0.16084999999999999</v>
      </c>
      <c r="Q13">
        <v>0.25755</v>
      </c>
      <c r="R13">
        <v>0.37730000000000002</v>
      </c>
      <c r="S13">
        <v>0.51079999999999992</v>
      </c>
      <c r="T13">
        <v>0.6460999999999999</v>
      </c>
      <c r="U13">
        <v>0.75255000000000005</v>
      </c>
      <c r="V13">
        <v>0.81694999999999995</v>
      </c>
    </row>
  </sheetData>
  <phoneticPr fontId="2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7AE5B-F9A7-4EA8-8D55-61A6797D1EA8}">
  <dimension ref="A1:V11"/>
  <sheetViews>
    <sheetView workbookViewId="0">
      <selection activeCell="E24" sqref="E24"/>
    </sheetView>
  </sheetViews>
  <sheetFormatPr defaultRowHeight="14.4"/>
  <cols>
    <col min="2" max="13" width="9.5546875" customWidth="1"/>
    <col min="14" max="14" width="27.44140625" bestFit="1" customWidth="1"/>
    <col min="15" max="22" width="9.5546875" customWidth="1"/>
  </cols>
  <sheetData>
    <row r="1" spans="1:22">
      <c r="A1" s="67"/>
      <c r="B1" s="67" t="s">
        <v>365</v>
      </c>
      <c r="C1" s="67" t="s">
        <v>366</v>
      </c>
      <c r="D1" s="67" t="s">
        <v>367</v>
      </c>
      <c r="E1" s="67" t="s">
        <v>368</v>
      </c>
      <c r="F1" s="67" t="s">
        <v>369</v>
      </c>
      <c r="G1" s="67" t="s">
        <v>370</v>
      </c>
      <c r="H1" s="67" t="s">
        <v>371</v>
      </c>
      <c r="I1" s="67" t="s">
        <v>372</v>
      </c>
      <c r="J1" s="67" t="s">
        <v>373</v>
      </c>
      <c r="K1" s="67" t="s">
        <v>374</v>
      </c>
      <c r="L1" s="67" t="s">
        <v>375</v>
      </c>
      <c r="M1" s="67" t="s">
        <v>376</v>
      </c>
      <c r="N1" s="67" t="s">
        <v>377</v>
      </c>
      <c r="O1" s="67" t="s">
        <v>378</v>
      </c>
      <c r="P1" s="67" t="s">
        <v>379</v>
      </c>
      <c r="Q1" s="67" t="s">
        <v>380</v>
      </c>
      <c r="R1" s="67" t="s">
        <v>381</v>
      </c>
      <c r="S1" s="67" t="s">
        <v>382</v>
      </c>
      <c r="T1" s="67" t="s">
        <v>383</v>
      </c>
      <c r="U1" s="67" t="s">
        <v>384</v>
      </c>
      <c r="V1" s="67" t="s">
        <v>385</v>
      </c>
    </row>
    <row r="2" spans="1:22">
      <c r="A2" s="67" t="s">
        <v>386</v>
      </c>
      <c r="B2" s="70">
        <v>4.7121499999999998E-4</v>
      </c>
      <c r="C2" s="70">
        <v>-1.86121E-4</v>
      </c>
      <c r="D2" s="70">
        <v>-7.68665E-5</v>
      </c>
      <c r="E2" s="70">
        <v>1.3296299999999999E-4</v>
      </c>
      <c r="F2" s="70">
        <v>3.3623000000000002E-4</v>
      </c>
      <c r="G2" s="70">
        <v>3.0680600000000002E-4</v>
      </c>
      <c r="H2" s="70">
        <v>3.4588899999999999E-4</v>
      </c>
      <c r="I2" s="70">
        <v>4.5281299999999999E-4</v>
      </c>
      <c r="J2" s="70">
        <v>5.8671500000000002E-4</v>
      </c>
      <c r="K2" s="70">
        <v>5.6039900000000005E-4</v>
      </c>
      <c r="L2" s="70">
        <v>8.9225399999999999E-4</v>
      </c>
      <c r="M2" s="70">
        <v>1.0093299999999999E-3</v>
      </c>
      <c r="N2" s="70">
        <v>-1.15189E-3</v>
      </c>
      <c r="O2" s="70">
        <v>-4.7784400000000001E-3</v>
      </c>
      <c r="P2" s="70">
        <v>-1.2587599999999999E-2</v>
      </c>
      <c r="Q2" s="70">
        <v>-3.2578799999999998E-2</v>
      </c>
      <c r="R2" s="70">
        <v>-1.8793899999999999E-2</v>
      </c>
      <c r="S2" s="70">
        <v>-0.16808999999999999</v>
      </c>
      <c r="T2" s="70">
        <v>-0.331592</v>
      </c>
      <c r="U2" s="70">
        <v>-0.21146799999999999</v>
      </c>
      <c r="V2" s="70">
        <v>-1.7415900000000002E-2</v>
      </c>
    </row>
    <row r="3" spans="1:22">
      <c r="A3" s="67" t="s">
        <v>387</v>
      </c>
      <c r="B3" s="70">
        <v>6.0384399999999998E-2</v>
      </c>
      <c r="C3" s="70">
        <v>461.80099999999999</v>
      </c>
      <c r="D3" s="70">
        <v>912.577</v>
      </c>
      <c r="E3" s="70">
        <v>1355.28</v>
      </c>
      <c r="F3" s="70">
        <v>1477.98</v>
      </c>
      <c r="G3" s="70">
        <v>1545.42</v>
      </c>
      <c r="H3" s="70">
        <v>1815.52</v>
      </c>
      <c r="I3" s="70">
        <v>1520.19</v>
      </c>
      <c r="J3" s="70">
        <v>1436.06</v>
      </c>
      <c r="K3" s="70">
        <v>2365.77</v>
      </c>
      <c r="L3" s="70">
        <v>2878.79</v>
      </c>
      <c r="M3" s="70">
        <v>3952.7</v>
      </c>
      <c r="N3" s="70">
        <v>3570.25</v>
      </c>
      <c r="O3" s="70">
        <v>2016.86</v>
      </c>
      <c r="P3" s="70">
        <v>1910.46</v>
      </c>
      <c r="Q3" s="70">
        <v>926.37900000000002</v>
      </c>
      <c r="R3" s="70">
        <v>13819.8</v>
      </c>
      <c r="S3" s="70">
        <v>3276.25</v>
      </c>
      <c r="T3" s="70">
        <v>7118.67</v>
      </c>
      <c r="U3" s="70">
        <v>13214</v>
      </c>
      <c r="V3" s="70">
        <v>9121.06</v>
      </c>
    </row>
    <row r="4" spans="1:22">
      <c r="A4" s="67" t="s">
        <v>388</v>
      </c>
      <c r="B4" s="70">
        <v>-3.44922</v>
      </c>
      <c r="C4" s="70">
        <v>-1.75539</v>
      </c>
      <c r="D4" s="70">
        <v>-1.75366</v>
      </c>
      <c r="E4" s="70">
        <v>-1.8424100000000001</v>
      </c>
      <c r="F4" s="70">
        <v>-1.8965399999999999</v>
      </c>
      <c r="G4" s="70">
        <v>-1.8638999999999999</v>
      </c>
      <c r="H4" s="70">
        <v>-1.85398</v>
      </c>
      <c r="I4" s="70">
        <v>-1.87063</v>
      </c>
      <c r="J4" s="70">
        <v>-1.87805</v>
      </c>
      <c r="K4" s="70">
        <v>-1.7974000000000001</v>
      </c>
      <c r="L4" s="70">
        <v>-1.79172</v>
      </c>
      <c r="M4" s="70">
        <v>-1.7048000000000001</v>
      </c>
      <c r="N4" s="70">
        <v>-1.5071300000000001</v>
      </c>
      <c r="O4" s="70">
        <v>-1.35385</v>
      </c>
      <c r="P4" s="70">
        <v>-1.20004</v>
      </c>
      <c r="Q4" s="70">
        <v>-0.99476100000000001</v>
      </c>
      <c r="R4" s="70">
        <v>-1.30636</v>
      </c>
      <c r="S4" s="70">
        <v>-0.64527199999999996</v>
      </c>
      <c r="T4" s="70">
        <v>-0.48113800000000001</v>
      </c>
      <c r="U4" s="70">
        <v>-0.50364399999999998</v>
      </c>
      <c r="V4" s="70">
        <v>-0.47609499999999999</v>
      </c>
    </row>
    <row r="5" spans="1:22">
      <c r="A5" s="67" t="s">
        <v>389</v>
      </c>
      <c r="B5" s="70">
        <v>1.72915</v>
      </c>
      <c r="C5" s="70">
        <v>-4.6098800000000004</v>
      </c>
      <c r="D5" s="70">
        <v>-5.2742800000000001</v>
      </c>
      <c r="E5" s="70">
        <v>-4.9871600000000003</v>
      </c>
      <c r="F5" s="70">
        <v>-4.67178</v>
      </c>
      <c r="G5" s="70">
        <v>-4.7464500000000003</v>
      </c>
      <c r="H5" s="70">
        <v>-4.7964200000000003</v>
      </c>
      <c r="I5" s="70">
        <v>-4.5357500000000002</v>
      </c>
      <c r="J5" s="70">
        <v>-4.3248300000000004</v>
      </c>
      <c r="K5" s="70">
        <v>-4.6960899999999999</v>
      </c>
      <c r="L5" s="70">
        <v>-4.6185999999999998</v>
      </c>
      <c r="M5" s="70">
        <v>-4.9375200000000001</v>
      </c>
      <c r="N5" s="70">
        <v>-5.4714499999999999</v>
      </c>
      <c r="O5" s="70">
        <v>-5.5914599999999997</v>
      </c>
      <c r="P5" s="70">
        <v>-6.1560100000000002</v>
      </c>
      <c r="Q5" s="70">
        <v>-6.6547400000000003</v>
      </c>
      <c r="R5" s="70">
        <v>-6.3597900000000003</v>
      </c>
      <c r="S5" s="70">
        <v>-11.713200000000001</v>
      </c>
      <c r="T5" s="70">
        <v>-17.017299999999999</v>
      </c>
      <c r="U5" s="70">
        <v>-17.402999999999999</v>
      </c>
      <c r="V5" s="70">
        <v>-18.081</v>
      </c>
    </row>
    <row r="6" spans="1:22">
      <c r="A6" s="68"/>
      <c r="B6" s="68"/>
      <c r="C6" s="68"/>
      <c r="D6" s="68"/>
      <c r="E6" s="68"/>
      <c r="F6" s="68"/>
      <c r="G6" s="68"/>
      <c r="H6" s="68"/>
      <c r="I6" s="68"/>
      <c r="J6" s="68"/>
      <c r="K6" s="68"/>
      <c r="L6" s="68"/>
      <c r="M6" s="68"/>
      <c r="N6" s="68"/>
      <c r="O6" s="68"/>
      <c r="P6" s="68"/>
      <c r="Q6" s="68"/>
      <c r="R6" s="68"/>
      <c r="S6" s="68"/>
      <c r="T6" s="68"/>
      <c r="U6" s="68"/>
      <c r="V6" s="68"/>
    </row>
    <row r="7" spans="1:22">
      <c r="A7" s="67"/>
      <c r="B7" s="67" t="s">
        <v>390</v>
      </c>
      <c r="C7" s="67" t="s">
        <v>391</v>
      </c>
      <c r="D7" s="67" t="s">
        <v>392</v>
      </c>
      <c r="E7" s="67" t="s">
        <v>393</v>
      </c>
      <c r="F7" s="67" t="s">
        <v>394</v>
      </c>
      <c r="G7" s="67" t="s">
        <v>395</v>
      </c>
      <c r="H7" s="67" t="s">
        <v>396</v>
      </c>
      <c r="I7" s="67" t="s">
        <v>397</v>
      </c>
      <c r="J7" s="67" t="s">
        <v>398</v>
      </c>
      <c r="K7" s="67" t="s">
        <v>399</v>
      </c>
      <c r="L7" s="67" t="s">
        <v>400</v>
      </c>
      <c r="M7" s="67" t="s">
        <v>401</v>
      </c>
      <c r="N7" s="67" t="s">
        <v>402</v>
      </c>
      <c r="O7" s="67" t="s">
        <v>403</v>
      </c>
      <c r="P7" s="67" t="s">
        <v>404</v>
      </c>
      <c r="Q7" s="67" t="s">
        <v>405</v>
      </c>
      <c r="R7" s="67" t="s">
        <v>406</v>
      </c>
      <c r="S7" s="67" t="s">
        <v>407</v>
      </c>
      <c r="T7" s="67" t="s">
        <v>408</v>
      </c>
      <c r="U7" s="67" t="s">
        <v>409</v>
      </c>
      <c r="V7" s="67" t="s">
        <v>410</v>
      </c>
    </row>
    <row r="8" spans="1:22">
      <c r="A8" s="67" t="s">
        <v>386</v>
      </c>
      <c r="B8" s="70">
        <v>-5.8492700000000003E-5</v>
      </c>
      <c r="C8" s="70">
        <v>-7.32123E-4</v>
      </c>
      <c r="D8" s="70">
        <v>-3.2778400000000002E-4</v>
      </c>
      <c r="E8" s="70">
        <v>-3.3343000000000001E-4</v>
      </c>
      <c r="F8" s="70">
        <v>-2.8569199999999999E-4</v>
      </c>
      <c r="G8" s="70">
        <v>-1.82898E-4</v>
      </c>
      <c r="H8" s="70">
        <v>-4.5696399999999998E-5</v>
      </c>
      <c r="I8" s="70">
        <v>1.59498E-4</v>
      </c>
      <c r="J8" s="70">
        <v>4.53778E-4</v>
      </c>
      <c r="K8" s="70">
        <v>6.0467799999999999E-4</v>
      </c>
      <c r="L8" s="70">
        <v>1.0624499999999999E-3</v>
      </c>
      <c r="M8" s="70">
        <v>1.3298299999999999E-3</v>
      </c>
      <c r="N8" s="70">
        <v>1.3326200000000001E-3</v>
      </c>
      <c r="O8" s="70">
        <v>2.1345299999999999E-3</v>
      </c>
      <c r="P8" s="70">
        <v>3.3933700000000002E-3</v>
      </c>
      <c r="Q8" s="70">
        <v>6.2394399999999997E-3</v>
      </c>
      <c r="R8" s="70">
        <v>1.20705E-2</v>
      </c>
      <c r="S8" s="70">
        <v>-6.6881599999999999E-2</v>
      </c>
      <c r="T8" s="70">
        <v>-0.14649999999999999</v>
      </c>
      <c r="U8" s="70">
        <v>-0.17449400000000001</v>
      </c>
      <c r="V8" s="70">
        <v>-0.66137800000000002</v>
      </c>
    </row>
    <row r="9" spans="1:22">
      <c r="A9" s="67" t="s">
        <v>387</v>
      </c>
      <c r="B9" s="70">
        <v>7.1251300000000004E-2</v>
      </c>
      <c r="C9" s="70">
        <v>838.03899999999999</v>
      </c>
      <c r="D9" s="70">
        <v>735.46299999999997</v>
      </c>
      <c r="E9" s="70">
        <v>934.15599999999995</v>
      </c>
      <c r="F9" s="70">
        <v>838.75099999999998</v>
      </c>
      <c r="G9" s="70">
        <v>753.23400000000004</v>
      </c>
      <c r="H9" s="70">
        <v>915.53800000000001</v>
      </c>
      <c r="I9" s="70">
        <v>1414.84</v>
      </c>
      <c r="J9" s="70">
        <v>1238.92</v>
      </c>
      <c r="K9" s="70">
        <v>1270.42</v>
      </c>
      <c r="L9" s="70">
        <v>2169.7399999999998</v>
      </c>
      <c r="M9" s="70">
        <v>2230.17</v>
      </c>
      <c r="N9" s="70">
        <v>2113.36</v>
      </c>
      <c r="O9" s="70">
        <v>3003.27</v>
      </c>
      <c r="P9" s="70">
        <v>4509.07</v>
      </c>
      <c r="Q9" s="70">
        <v>9523.4599999999991</v>
      </c>
      <c r="R9" s="70">
        <v>21001.200000000001</v>
      </c>
      <c r="S9" s="70">
        <v>5873.82</v>
      </c>
      <c r="T9" s="70">
        <v>12488.2</v>
      </c>
      <c r="U9" s="70">
        <v>16726.400000000001</v>
      </c>
      <c r="V9" s="70">
        <v>3048.97</v>
      </c>
    </row>
    <row r="10" spans="1:22">
      <c r="A10" s="67" t="s">
        <v>388</v>
      </c>
      <c r="B10" s="70">
        <v>-3.4593500000000001</v>
      </c>
      <c r="C10" s="70">
        <v>-1.55494</v>
      </c>
      <c r="D10" s="70">
        <v>-1.5705199999999999</v>
      </c>
      <c r="E10" s="70">
        <v>-1.62198</v>
      </c>
      <c r="F10" s="70">
        <v>-1.68503</v>
      </c>
      <c r="G10" s="70">
        <v>-1.70428</v>
      </c>
      <c r="H10" s="70">
        <v>-1.7422</v>
      </c>
      <c r="I10" s="70">
        <v>-1.80566</v>
      </c>
      <c r="J10" s="70">
        <v>-1.8773200000000001</v>
      </c>
      <c r="K10" s="70">
        <v>-1.8591599999999999</v>
      </c>
      <c r="L10" s="70">
        <v>-1.89039</v>
      </c>
      <c r="M10" s="70">
        <v>-1.87757</v>
      </c>
      <c r="N10" s="70">
        <v>-1.8304100000000001</v>
      </c>
      <c r="O10" s="70">
        <v>-1.83335</v>
      </c>
      <c r="P10" s="70">
        <v>-1.8232900000000001</v>
      </c>
      <c r="Q10" s="70">
        <v>-1.82707</v>
      </c>
      <c r="R10" s="70">
        <v>-1.84615</v>
      </c>
      <c r="S10" s="70">
        <v>-0.83373299999999995</v>
      </c>
      <c r="T10" s="70">
        <v>-0.65270099999999998</v>
      </c>
      <c r="U10" s="70">
        <v>-0.56513199999999997</v>
      </c>
      <c r="V10" s="70">
        <v>-0.25092900000000001</v>
      </c>
    </row>
    <row r="11" spans="1:22">
      <c r="A11" s="67" t="s">
        <v>389</v>
      </c>
      <c r="B11" s="70">
        <v>1.7009399999999999</v>
      </c>
      <c r="C11" s="70">
        <v>-5.7324400000000004</v>
      </c>
      <c r="D11" s="70">
        <v>-5.9638900000000001</v>
      </c>
      <c r="E11" s="70">
        <v>-5.7050299999999998</v>
      </c>
      <c r="F11" s="70">
        <v>-5.2478899999999999</v>
      </c>
      <c r="G11" s="70">
        <v>-5.0694900000000001</v>
      </c>
      <c r="H11" s="70">
        <v>-4.9995799999999999</v>
      </c>
      <c r="I11" s="70">
        <v>-4.9426899999999998</v>
      </c>
      <c r="J11" s="70">
        <v>-4.5264499999999996</v>
      </c>
      <c r="K11" s="70">
        <v>-4.4566100000000004</v>
      </c>
      <c r="L11" s="70">
        <v>-4.44679</v>
      </c>
      <c r="M11" s="70">
        <v>-4.2957000000000001</v>
      </c>
      <c r="N11" s="70">
        <v>-4.1535500000000001</v>
      </c>
      <c r="O11" s="70">
        <v>-4.0905500000000004</v>
      </c>
      <c r="P11" s="70">
        <v>-4.0912499999999996</v>
      </c>
      <c r="Q11" s="70">
        <v>-4.24153</v>
      </c>
      <c r="R11" s="70">
        <v>-4.3390000000000004</v>
      </c>
      <c r="S11" s="70">
        <v>-9.8523300000000003</v>
      </c>
      <c r="T11" s="70">
        <v>-13.539400000000001</v>
      </c>
      <c r="U11" s="70">
        <v>-15.9673</v>
      </c>
      <c r="V11" s="70">
        <v>-29.046299999999999</v>
      </c>
    </row>
  </sheetData>
  <phoneticPr fontId="2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013B5-27AD-48BA-A0A8-F782B93A3309}">
  <dimension ref="A26:U26"/>
  <sheetViews>
    <sheetView workbookViewId="0">
      <pane xSplit="1" ySplit="6" topLeftCell="B127" activePane="bottomRight" state="frozen"/>
      <selection pane="topRight" activeCell="B1" sqref="B1"/>
      <selection pane="bottomLeft" activeCell="A7" sqref="A7"/>
      <selection pane="bottomRight" activeCell="M1" sqref="M1:M1048576"/>
    </sheetView>
  </sheetViews>
  <sheetFormatPr defaultRowHeight="14.4"/>
  <cols>
    <col min="3" max="3" width="12" bestFit="1" customWidth="1"/>
    <col min="21" max="21" width="8.88671875" style="25"/>
  </cols>
  <sheetData>
    <row r="26" spans="1:1">
      <c r="A26" s="25"/>
    </row>
  </sheetData>
  <sortState xmlns:xlrd2="http://schemas.microsoft.com/office/spreadsheetml/2017/richdata2" ref="A6:B143">
    <sortCondition ref="A6:A143"/>
  </sortState>
  <phoneticPr fontId="2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AD8CF-47DB-47BD-A145-F803D3707015}">
  <dimension ref="A1:CX43"/>
  <sheetViews>
    <sheetView workbookViewId="0">
      <selection activeCell="C17" sqref="C17"/>
    </sheetView>
  </sheetViews>
  <sheetFormatPr defaultRowHeight="14.4"/>
  <cols>
    <col min="1" max="1" width="33.6640625" customWidth="1"/>
  </cols>
  <sheetData>
    <row r="1" spans="1:102">
      <c r="B1" s="65">
        <v>2000</v>
      </c>
      <c r="C1" s="65">
        <v>2001</v>
      </c>
      <c r="D1" s="65">
        <v>2002</v>
      </c>
      <c r="E1" s="65">
        <v>2003</v>
      </c>
      <c r="F1" s="65">
        <v>2004</v>
      </c>
      <c r="G1" s="65">
        <v>2005</v>
      </c>
      <c r="H1" s="65">
        <v>2006</v>
      </c>
      <c r="I1" s="65">
        <v>2007</v>
      </c>
      <c r="J1" s="65">
        <v>2008</v>
      </c>
      <c r="K1" s="65">
        <v>2009</v>
      </c>
      <c r="L1" s="65">
        <v>2010</v>
      </c>
      <c r="M1" s="65">
        <v>2011</v>
      </c>
      <c r="N1" s="65">
        <v>2012</v>
      </c>
      <c r="O1" s="65">
        <v>2013</v>
      </c>
      <c r="P1" s="65">
        <v>2014</v>
      </c>
      <c r="Q1" s="65">
        <v>2015</v>
      </c>
      <c r="R1" s="65">
        <v>2016</v>
      </c>
      <c r="S1" s="65">
        <v>2017</v>
      </c>
      <c r="T1" s="65">
        <v>2018</v>
      </c>
      <c r="U1" s="65">
        <v>2019</v>
      </c>
      <c r="V1" s="65">
        <v>2020</v>
      </c>
      <c r="W1" s="65">
        <v>2021</v>
      </c>
      <c r="X1" s="65">
        <v>2022</v>
      </c>
      <c r="Y1" s="65">
        <v>2023</v>
      </c>
      <c r="Z1" s="65">
        <v>2024</v>
      </c>
      <c r="AA1" s="65">
        <v>2025</v>
      </c>
      <c r="AB1" s="65">
        <v>2026</v>
      </c>
      <c r="AC1" s="65">
        <v>2027</v>
      </c>
      <c r="AD1" s="65">
        <v>2028</v>
      </c>
      <c r="AE1" s="65">
        <v>2029</v>
      </c>
      <c r="AF1" s="65">
        <v>2030</v>
      </c>
      <c r="AG1" s="65">
        <v>2031</v>
      </c>
      <c r="AH1" s="65">
        <v>2032</v>
      </c>
      <c r="AI1" s="65">
        <v>2033</v>
      </c>
      <c r="AJ1" s="65">
        <v>2034</v>
      </c>
      <c r="AK1" s="65">
        <v>2035</v>
      </c>
      <c r="AL1" s="65">
        <v>2036</v>
      </c>
      <c r="AM1" s="65">
        <v>2037</v>
      </c>
      <c r="AN1" s="65">
        <v>2038</v>
      </c>
      <c r="AO1" s="65">
        <v>2039</v>
      </c>
      <c r="AP1" s="65">
        <v>2040</v>
      </c>
      <c r="AQ1" s="65">
        <v>2041</v>
      </c>
      <c r="AR1" s="65">
        <v>2042</v>
      </c>
      <c r="AS1" s="65">
        <v>2043</v>
      </c>
      <c r="AT1" s="65">
        <v>2044</v>
      </c>
      <c r="AU1" s="65">
        <v>2045</v>
      </c>
      <c r="AV1" s="65">
        <v>2046</v>
      </c>
      <c r="AW1" s="65">
        <v>2047</v>
      </c>
      <c r="AX1" s="65">
        <v>2048</v>
      </c>
      <c r="AY1" s="65">
        <v>2049</v>
      </c>
      <c r="AZ1" s="65">
        <v>2050</v>
      </c>
      <c r="BA1" s="65">
        <v>2051</v>
      </c>
      <c r="BB1" s="65">
        <v>2052</v>
      </c>
      <c r="BC1" s="65">
        <v>2053</v>
      </c>
      <c r="BD1" s="65">
        <v>2054</v>
      </c>
      <c r="BE1" s="65">
        <v>2055</v>
      </c>
      <c r="BF1" s="65">
        <v>2056</v>
      </c>
      <c r="BG1" s="65">
        <v>2057</v>
      </c>
      <c r="BH1" s="65">
        <v>2058</v>
      </c>
      <c r="BI1" s="65">
        <v>2059</v>
      </c>
      <c r="BJ1" s="65">
        <v>2060</v>
      </c>
      <c r="BK1" s="65">
        <v>2061</v>
      </c>
      <c r="BL1" s="65">
        <v>2062</v>
      </c>
      <c r="BM1" s="65">
        <v>2063</v>
      </c>
      <c r="BN1" s="65">
        <v>2064</v>
      </c>
      <c r="BO1" s="65">
        <v>2065</v>
      </c>
      <c r="BP1" s="65">
        <v>2066</v>
      </c>
      <c r="BQ1" s="65">
        <v>2067</v>
      </c>
      <c r="BR1" s="65">
        <v>2068</v>
      </c>
      <c r="BS1" s="65">
        <v>2069</v>
      </c>
      <c r="BT1" s="65">
        <v>2070</v>
      </c>
      <c r="BU1" s="65">
        <v>2071</v>
      </c>
      <c r="BV1" s="65">
        <v>2072</v>
      </c>
      <c r="BW1" s="65">
        <v>2073</v>
      </c>
      <c r="BX1" s="65">
        <v>2074</v>
      </c>
      <c r="BY1" s="65">
        <v>2075</v>
      </c>
      <c r="BZ1" s="65">
        <v>2076</v>
      </c>
      <c r="CA1" s="65">
        <v>2077</v>
      </c>
      <c r="CB1" s="65">
        <v>2078</v>
      </c>
      <c r="CC1" s="65">
        <v>2079</v>
      </c>
      <c r="CD1" s="65">
        <v>2080</v>
      </c>
      <c r="CE1" s="65">
        <v>2081</v>
      </c>
      <c r="CF1" s="65">
        <v>2082</v>
      </c>
      <c r="CG1" s="65">
        <v>2083</v>
      </c>
      <c r="CH1" s="65">
        <v>2084</v>
      </c>
      <c r="CI1" s="65">
        <v>2085</v>
      </c>
      <c r="CJ1" s="65">
        <v>2086</v>
      </c>
      <c r="CK1" s="65">
        <v>2087</v>
      </c>
      <c r="CL1" s="65">
        <v>2088</v>
      </c>
      <c r="CM1" s="65">
        <v>2089</v>
      </c>
      <c r="CN1" s="65">
        <v>2090</v>
      </c>
      <c r="CO1" s="65">
        <v>2091</v>
      </c>
      <c r="CP1" s="65">
        <v>2092</v>
      </c>
      <c r="CQ1" s="65">
        <v>2093</v>
      </c>
      <c r="CR1" s="65">
        <v>2094</v>
      </c>
      <c r="CS1" s="65">
        <v>2095</v>
      </c>
      <c r="CT1" s="65">
        <v>2096</v>
      </c>
      <c r="CU1" s="65">
        <v>2097</v>
      </c>
      <c r="CV1" s="65">
        <v>2098</v>
      </c>
      <c r="CW1" s="65">
        <v>2099</v>
      </c>
      <c r="CX1" s="65">
        <v>2100</v>
      </c>
    </row>
    <row r="2" spans="1:102">
      <c r="A2" t="s">
        <v>322</v>
      </c>
      <c r="B2">
        <v>5.8491899999999998E-3</v>
      </c>
      <c r="C2">
        <v>5.5914099999999998E-3</v>
      </c>
      <c r="D2">
        <v>5.3344100000000004E-3</v>
      </c>
      <c r="E2">
        <v>5.0679100000000001E-3</v>
      </c>
      <c r="F2">
        <v>4.8797700000000003E-3</v>
      </c>
      <c r="G2">
        <v>4.5959800000000004E-3</v>
      </c>
      <c r="H2">
        <v>4.33373E-3</v>
      </c>
      <c r="I2">
        <v>4.1089100000000003E-3</v>
      </c>
      <c r="J2">
        <v>3.9456500000000002E-3</v>
      </c>
      <c r="K2">
        <v>3.68864E-3</v>
      </c>
      <c r="L2">
        <v>3.5247E-3</v>
      </c>
      <c r="M2">
        <v>3.3256000000000002E-3</v>
      </c>
      <c r="N2">
        <v>3.1717799999999999E-3</v>
      </c>
      <c r="O2">
        <v>3.03412E-3</v>
      </c>
      <c r="P2">
        <v>2.8994799999999999E-3</v>
      </c>
      <c r="Q2">
        <v>2.7755000000000002E-3</v>
      </c>
      <c r="R2">
        <v>2.6563400000000001E-3</v>
      </c>
      <c r="S2">
        <v>2.5393299999999998E-3</v>
      </c>
      <c r="T2">
        <v>2.4420599999999998E-3</v>
      </c>
      <c r="U2">
        <v>2.36688E-3</v>
      </c>
      <c r="V2">
        <v>2.29321E-3</v>
      </c>
      <c r="W2">
        <v>2.2495200000000001E-3</v>
      </c>
      <c r="X2">
        <v>2.2741699999999998E-3</v>
      </c>
      <c r="Y2">
        <v>2.2804700000000002E-3</v>
      </c>
      <c r="Z2">
        <v>2.2740500000000001E-3</v>
      </c>
      <c r="AA2">
        <v>2.2907000000000001E-3</v>
      </c>
      <c r="AB2">
        <v>2.2581099999999998E-3</v>
      </c>
      <c r="AC2">
        <v>2.2240200000000002E-3</v>
      </c>
      <c r="AD2">
        <v>2.1912099999999999E-3</v>
      </c>
      <c r="AE2">
        <v>2.1588200000000001E-3</v>
      </c>
      <c r="AF2">
        <v>2.1266499999999999E-3</v>
      </c>
      <c r="AG2">
        <v>2.0951500000000001E-3</v>
      </c>
      <c r="AH2">
        <v>2.0641499999999998E-3</v>
      </c>
      <c r="AI2">
        <v>2.0329699999999998E-3</v>
      </c>
      <c r="AJ2">
        <v>2.0007499999999999E-3</v>
      </c>
      <c r="AK2">
        <v>1.9690599999999999E-3</v>
      </c>
      <c r="AL2">
        <v>1.93647E-3</v>
      </c>
      <c r="AM2">
        <v>1.9045799999999999E-3</v>
      </c>
      <c r="AN2">
        <v>1.8717199999999999E-3</v>
      </c>
      <c r="AO2">
        <v>1.8387799999999999E-3</v>
      </c>
      <c r="AP2">
        <v>1.80671E-3</v>
      </c>
      <c r="AQ2">
        <v>1.77447E-3</v>
      </c>
      <c r="AR2">
        <v>1.7435700000000001E-3</v>
      </c>
      <c r="AS2">
        <v>1.71334E-3</v>
      </c>
      <c r="AT2">
        <v>1.68373E-3</v>
      </c>
      <c r="AU2">
        <v>1.65547E-3</v>
      </c>
      <c r="AV2">
        <v>1.62704E-3</v>
      </c>
      <c r="AW2">
        <v>1.6005699999999999E-3</v>
      </c>
      <c r="AX2">
        <v>1.57598E-3</v>
      </c>
      <c r="AY2">
        <v>1.55178E-3</v>
      </c>
      <c r="AZ2">
        <v>1.5281400000000001E-3</v>
      </c>
      <c r="BA2">
        <v>1.5061499999999999E-3</v>
      </c>
      <c r="BB2">
        <v>1.4838399999999999E-3</v>
      </c>
      <c r="BC2">
        <v>1.46232E-3</v>
      </c>
      <c r="BD2">
        <v>1.44064E-3</v>
      </c>
      <c r="BE2">
        <v>1.4181199999999999E-3</v>
      </c>
      <c r="BF2">
        <v>1.3965900000000001E-3</v>
      </c>
      <c r="BG2">
        <v>1.3748E-3</v>
      </c>
      <c r="BH2">
        <v>1.3534599999999999E-3</v>
      </c>
      <c r="BI2">
        <v>1.3319899999999999E-3</v>
      </c>
      <c r="BJ2">
        <v>1.30985E-3</v>
      </c>
      <c r="BK2">
        <v>1.2882099999999999E-3</v>
      </c>
      <c r="BL2">
        <v>1.2661599999999999E-3</v>
      </c>
      <c r="BM2">
        <v>1.2444400000000001E-3</v>
      </c>
      <c r="BN2">
        <v>1.22349E-3</v>
      </c>
      <c r="BO2">
        <v>1.20232E-3</v>
      </c>
      <c r="BP2">
        <v>1.18066E-3</v>
      </c>
      <c r="BQ2">
        <v>1.15909E-3</v>
      </c>
      <c r="BR2">
        <v>1.1374600000000001E-3</v>
      </c>
      <c r="BS2">
        <v>1.11725E-3</v>
      </c>
      <c r="BT2">
        <v>1.0959100000000001E-3</v>
      </c>
      <c r="BU2">
        <v>1.0755700000000001E-3</v>
      </c>
      <c r="BV2">
        <v>1.05499E-3</v>
      </c>
      <c r="BW2">
        <v>1.0357599999999999E-3</v>
      </c>
      <c r="BX2">
        <v>1.0174299999999999E-3</v>
      </c>
      <c r="BY2">
        <v>9.9868999999999999E-4</v>
      </c>
      <c r="BZ2">
        <v>9.8116000000000002E-4</v>
      </c>
      <c r="CA2">
        <v>9.6352999999999999E-4</v>
      </c>
      <c r="CB2">
        <v>9.4538000000000001E-4</v>
      </c>
      <c r="CC2">
        <v>9.2834999999999999E-4</v>
      </c>
      <c r="CD2">
        <v>9.1191999999999998E-4</v>
      </c>
      <c r="CE2">
        <v>8.9592000000000003E-4</v>
      </c>
      <c r="CF2">
        <v>8.8139000000000002E-4</v>
      </c>
      <c r="CG2">
        <v>8.6536999999999996E-4</v>
      </c>
      <c r="CH2">
        <v>8.5136000000000001E-4</v>
      </c>
      <c r="CI2">
        <v>8.3759000000000004E-4</v>
      </c>
      <c r="CJ2">
        <v>8.2357999999999997E-4</v>
      </c>
      <c r="CK2">
        <v>8.1028999999999997E-4</v>
      </c>
      <c r="CL2">
        <v>7.9746999999999999E-4</v>
      </c>
      <c r="CM2">
        <v>7.8494999999999997E-4</v>
      </c>
      <c r="CN2">
        <v>7.7181000000000005E-4</v>
      </c>
      <c r="CO2">
        <v>7.5918999999999997E-4</v>
      </c>
      <c r="CP2">
        <v>7.4711000000000005E-4</v>
      </c>
      <c r="CQ2">
        <v>7.3472000000000001E-4</v>
      </c>
      <c r="CR2">
        <v>7.2249E-4</v>
      </c>
      <c r="CS2">
        <v>7.1038999999999998E-4</v>
      </c>
      <c r="CT2">
        <v>6.9850000000000001E-4</v>
      </c>
      <c r="CU2">
        <v>6.8709999999999995E-4</v>
      </c>
      <c r="CV2">
        <v>6.7504999999999996E-4</v>
      </c>
      <c r="CW2">
        <v>6.6266999999999997E-4</v>
      </c>
      <c r="CX2">
        <v>6.5147999999999996E-4</v>
      </c>
    </row>
    <row r="3" spans="1:102">
      <c r="A3" t="s">
        <v>323</v>
      </c>
      <c r="B3">
        <v>1.8701499999999999E-3</v>
      </c>
      <c r="C3">
        <v>1.8323899999999999E-3</v>
      </c>
      <c r="D3">
        <v>1.8059199999999999E-3</v>
      </c>
      <c r="E3">
        <v>1.7460100000000001E-3</v>
      </c>
      <c r="F3">
        <v>1.74771E-3</v>
      </c>
      <c r="G3">
        <v>1.67453E-3</v>
      </c>
      <c r="H3">
        <v>1.60407E-3</v>
      </c>
      <c r="I3">
        <v>1.5570200000000001E-3</v>
      </c>
      <c r="J3">
        <v>1.55416E-3</v>
      </c>
      <c r="K3">
        <v>1.45006E-3</v>
      </c>
      <c r="L3">
        <v>1.42665E-3</v>
      </c>
      <c r="M3">
        <v>1.35085E-3</v>
      </c>
      <c r="N3">
        <v>1.31415E-3</v>
      </c>
      <c r="O3">
        <v>1.2648099999999999E-3</v>
      </c>
      <c r="P3">
        <v>1.23247E-3</v>
      </c>
      <c r="Q3">
        <v>1.2050699999999999E-3</v>
      </c>
      <c r="R3">
        <v>1.1723899999999999E-3</v>
      </c>
      <c r="S3">
        <v>1.14112E-3</v>
      </c>
      <c r="T3">
        <v>1.11826E-3</v>
      </c>
      <c r="U3">
        <v>1.08943E-3</v>
      </c>
      <c r="V3">
        <v>1.0617700000000001E-3</v>
      </c>
      <c r="W3">
        <v>1.0385399999999999E-3</v>
      </c>
      <c r="X3">
        <v>1.03337E-3</v>
      </c>
      <c r="Y3">
        <v>1.0196700000000001E-3</v>
      </c>
      <c r="Z3">
        <v>1.01651E-3</v>
      </c>
      <c r="AA3">
        <v>1.0277400000000001E-3</v>
      </c>
      <c r="AB3">
        <v>1.02648E-3</v>
      </c>
      <c r="AC3">
        <v>1.02454E-3</v>
      </c>
      <c r="AD3">
        <v>1.0196999999999999E-3</v>
      </c>
      <c r="AE3">
        <v>1.01179E-3</v>
      </c>
      <c r="AF3">
        <v>1.0014500000000001E-3</v>
      </c>
      <c r="AG3">
        <v>9.8912999999999996E-4</v>
      </c>
      <c r="AH3">
        <v>9.7652000000000004E-4</v>
      </c>
      <c r="AI3">
        <v>9.6369999999999995E-4</v>
      </c>
      <c r="AJ3">
        <v>9.5069999999999996E-4</v>
      </c>
      <c r="AK3">
        <v>9.3784999999999995E-4</v>
      </c>
      <c r="AL3">
        <v>9.2449000000000003E-4</v>
      </c>
      <c r="AM3">
        <v>9.1129000000000004E-4</v>
      </c>
      <c r="AN3">
        <v>8.9751000000000002E-4</v>
      </c>
      <c r="AO3">
        <v>8.8345000000000003E-4</v>
      </c>
      <c r="AP3">
        <v>8.6932999999999997E-4</v>
      </c>
      <c r="AQ3">
        <v>8.5435000000000003E-4</v>
      </c>
      <c r="AR3">
        <v>8.3956999999999999E-4</v>
      </c>
      <c r="AS3">
        <v>8.2505999999999996E-4</v>
      </c>
      <c r="AT3">
        <v>8.1083999999999995E-4</v>
      </c>
      <c r="AU3">
        <v>7.9679999999999996E-4</v>
      </c>
      <c r="AV3">
        <v>7.8268000000000001E-4</v>
      </c>
      <c r="AW3">
        <v>7.6906000000000001E-4</v>
      </c>
      <c r="AX3">
        <v>7.5584999999999997E-4</v>
      </c>
      <c r="AY3">
        <v>7.4286000000000003E-4</v>
      </c>
      <c r="AZ3">
        <v>7.2988999999999997E-4</v>
      </c>
      <c r="BA3">
        <v>7.1748999999999999E-4</v>
      </c>
      <c r="BB3">
        <v>7.0502E-4</v>
      </c>
      <c r="BC3">
        <v>6.9359000000000001E-4</v>
      </c>
      <c r="BD3">
        <v>6.8254999999999998E-4</v>
      </c>
      <c r="BE3">
        <v>6.7142000000000005E-4</v>
      </c>
      <c r="BF3">
        <v>6.6124E-4</v>
      </c>
      <c r="BG3">
        <v>6.5063999999999996E-4</v>
      </c>
      <c r="BH3">
        <v>6.4013000000000004E-4</v>
      </c>
      <c r="BI3">
        <v>6.2964E-4</v>
      </c>
      <c r="BJ3">
        <v>6.1899999999999998E-4</v>
      </c>
      <c r="BK3">
        <v>6.0873000000000003E-4</v>
      </c>
      <c r="BL3">
        <v>5.9854000000000005E-4</v>
      </c>
      <c r="BM3">
        <v>5.8830999999999998E-4</v>
      </c>
      <c r="BN3">
        <v>5.7828000000000003E-4</v>
      </c>
      <c r="BO3">
        <v>5.6809000000000004E-4</v>
      </c>
      <c r="BP3">
        <v>5.5791E-4</v>
      </c>
      <c r="BQ3">
        <v>5.4827000000000001E-4</v>
      </c>
      <c r="BR3">
        <v>5.3801000000000001E-4</v>
      </c>
      <c r="BS3">
        <v>5.2851000000000005E-4</v>
      </c>
      <c r="BT3">
        <v>5.1833999999999995E-4</v>
      </c>
      <c r="BU3">
        <v>5.0825000000000002E-4</v>
      </c>
      <c r="BV3">
        <v>4.9815000000000005E-4</v>
      </c>
      <c r="BW3">
        <v>4.8844999999999997E-4</v>
      </c>
      <c r="BX3">
        <v>4.7875000000000001E-4</v>
      </c>
      <c r="BY3">
        <v>4.6884999999999999E-4</v>
      </c>
      <c r="BZ3">
        <v>4.5943999999999998E-4</v>
      </c>
      <c r="CA3">
        <v>4.5012999999999997E-4</v>
      </c>
      <c r="CB3">
        <v>4.4086E-4</v>
      </c>
      <c r="CC3">
        <v>4.3208999999999999E-4</v>
      </c>
      <c r="CD3">
        <v>4.2347000000000001E-4</v>
      </c>
      <c r="CE3">
        <v>4.1507000000000002E-4</v>
      </c>
      <c r="CF3">
        <v>4.0727E-4</v>
      </c>
      <c r="CG3">
        <v>3.9858E-4</v>
      </c>
      <c r="CH3">
        <v>3.9106999999999998E-4</v>
      </c>
      <c r="CI3">
        <v>3.8385999999999997E-4</v>
      </c>
      <c r="CJ3">
        <v>3.7657000000000001E-4</v>
      </c>
      <c r="CK3">
        <v>3.6974000000000002E-4</v>
      </c>
      <c r="CL3">
        <v>3.6307000000000001E-4</v>
      </c>
      <c r="CM3">
        <v>3.5654000000000003E-4</v>
      </c>
      <c r="CN3">
        <v>3.4995000000000002E-4</v>
      </c>
      <c r="CO3">
        <v>3.4332999999999998E-4</v>
      </c>
      <c r="CP3">
        <v>3.3731000000000001E-4</v>
      </c>
      <c r="CQ3">
        <v>3.3083E-4</v>
      </c>
      <c r="CR3">
        <v>3.2464000000000001E-4</v>
      </c>
      <c r="CS3">
        <v>3.1825000000000001E-4</v>
      </c>
      <c r="CT3">
        <v>3.1229000000000001E-4</v>
      </c>
      <c r="CU3">
        <v>3.0665999999999999E-4</v>
      </c>
      <c r="CV3">
        <v>3.0060999999999998E-4</v>
      </c>
      <c r="CW3">
        <v>2.9453999999999998E-4</v>
      </c>
      <c r="CX3">
        <v>2.8905000000000001E-4</v>
      </c>
    </row>
    <row r="4" spans="1:102">
      <c r="A4" t="s">
        <v>324</v>
      </c>
      <c r="B4">
        <v>1.03308E-3</v>
      </c>
      <c r="C4">
        <v>1.0105100000000001E-3</v>
      </c>
      <c r="D4">
        <v>9.9668000000000001E-4</v>
      </c>
      <c r="E4">
        <v>9.7634000000000002E-4</v>
      </c>
      <c r="F4">
        <v>9.8838000000000007E-4</v>
      </c>
      <c r="G4">
        <v>9.5750999999999996E-4</v>
      </c>
      <c r="H4">
        <v>9.1925999999999998E-4</v>
      </c>
      <c r="I4">
        <v>8.9806E-4</v>
      </c>
      <c r="J4">
        <v>9.0618000000000003E-4</v>
      </c>
      <c r="K4">
        <v>8.5596000000000001E-4</v>
      </c>
      <c r="L4">
        <v>8.4975999999999997E-4</v>
      </c>
      <c r="M4">
        <v>8.0838999999999998E-4</v>
      </c>
      <c r="N4">
        <v>7.8925999999999996E-4</v>
      </c>
      <c r="O4">
        <v>7.6464999999999997E-4</v>
      </c>
      <c r="P4">
        <v>7.4724000000000004E-4</v>
      </c>
      <c r="Q4">
        <v>7.3433000000000005E-4</v>
      </c>
      <c r="R4">
        <v>7.1454000000000005E-4</v>
      </c>
      <c r="S4">
        <v>6.9746999999999995E-4</v>
      </c>
      <c r="T4">
        <v>6.8272000000000005E-4</v>
      </c>
      <c r="U4">
        <v>6.6741999999999995E-4</v>
      </c>
      <c r="V4">
        <v>6.5127999999999996E-4</v>
      </c>
      <c r="W4">
        <v>6.4900999999999999E-4</v>
      </c>
      <c r="X4">
        <v>6.4086999999999998E-4</v>
      </c>
      <c r="Y4">
        <v>6.1967999999999995E-4</v>
      </c>
      <c r="Z4">
        <v>6.1114000000000003E-4</v>
      </c>
      <c r="AA4">
        <v>6.1025999999999995E-4</v>
      </c>
      <c r="AB4">
        <v>6.0156999999999995E-4</v>
      </c>
      <c r="AC4">
        <v>5.9373E-4</v>
      </c>
      <c r="AD4">
        <v>5.8799999999999998E-4</v>
      </c>
      <c r="AE4">
        <v>5.8392000000000003E-4</v>
      </c>
      <c r="AF4">
        <v>5.8124999999999995E-4</v>
      </c>
      <c r="AG4">
        <v>5.7952000000000004E-4</v>
      </c>
      <c r="AH4">
        <v>5.7830999999999996E-4</v>
      </c>
      <c r="AI4">
        <v>5.7594000000000005E-4</v>
      </c>
      <c r="AJ4">
        <v>5.7209000000000003E-4</v>
      </c>
      <c r="AK4">
        <v>5.6703999999999999E-4</v>
      </c>
      <c r="AL4">
        <v>5.6043E-4</v>
      </c>
      <c r="AM4">
        <v>5.5356999999999997E-4</v>
      </c>
      <c r="AN4">
        <v>5.4664000000000004E-4</v>
      </c>
      <c r="AO4">
        <v>5.3967000000000002E-4</v>
      </c>
      <c r="AP4">
        <v>5.3273000000000003E-4</v>
      </c>
      <c r="AQ4">
        <v>5.2547E-4</v>
      </c>
      <c r="AR4">
        <v>5.1825000000000005E-4</v>
      </c>
      <c r="AS4">
        <v>5.1095000000000003E-4</v>
      </c>
      <c r="AT4">
        <v>5.0365999999999996E-4</v>
      </c>
      <c r="AU4">
        <v>4.9633000000000001E-4</v>
      </c>
      <c r="AV4">
        <v>4.8859999999999995E-4</v>
      </c>
      <c r="AW4">
        <v>4.8104000000000002E-4</v>
      </c>
      <c r="AX4">
        <v>4.7370000000000002E-4</v>
      </c>
      <c r="AY4">
        <v>4.6629000000000001E-4</v>
      </c>
      <c r="AZ4">
        <v>4.5877E-4</v>
      </c>
      <c r="BA4">
        <v>4.5156999999999999E-4</v>
      </c>
      <c r="BB4">
        <v>4.4417000000000002E-4</v>
      </c>
      <c r="BC4">
        <v>4.3706000000000002E-4</v>
      </c>
      <c r="BD4">
        <v>4.3017000000000001E-4</v>
      </c>
      <c r="BE4">
        <v>4.2318999999999999E-4</v>
      </c>
      <c r="BF4">
        <v>4.1660999999999998E-4</v>
      </c>
      <c r="BG4">
        <v>4.1007000000000001E-4</v>
      </c>
      <c r="BH4">
        <v>4.0389000000000001E-4</v>
      </c>
      <c r="BI4">
        <v>3.9795E-4</v>
      </c>
      <c r="BJ4">
        <v>3.9211999999999998E-4</v>
      </c>
      <c r="BK4">
        <v>3.8657999999999997E-4</v>
      </c>
      <c r="BL4">
        <v>3.8107000000000001E-4</v>
      </c>
      <c r="BM4">
        <v>3.7554999999999999E-4</v>
      </c>
      <c r="BN4">
        <v>3.7022999999999998E-4</v>
      </c>
      <c r="BO4">
        <v>3.6486E-4</v>
      </c>
      <c r="BP4">
        <v>3.5951000000000001E-4</v>
      </c>
      <c r="BQ4">
        <v>3.5441999999999998E-4</v>
      </c>
      <c r="BR4">
        <v>3.4906999999999999E-4</v>
      </c>
      <c r="BS4">
        <v>3.4411000000000001E-4</v>
      </c>
      <c r="BT4">
        <v>3.3879E-4</v>
      </c>
      <c r="BU4">
        <v>3.3363000000000002E-4</v>
      </c>
      <c r="BV4">
        <v>3.2846999999999998E-4</v>
      </c>
      <c r="BW4">
        <v>3.2336000000000002E-4</v>
      </c>
      <c r="BX4">
        <v>3.1823000000000002E-4</v>
      </c>
      <c r="BY4">
        <v>3.1296999999999998E-4</v>
      </c>
      <c r="BZ4">
        <v>3.078E-4</v>
      </c>
      <c r="CA4">
        <v>3.0255000000000001E-4</v>
      </c>
      <c r="CB4">
        <v>2.9726999999999998E-4</v>
      </c>
      <c r="CC4">
        <v>2.9215000000000003E-4</v>
      </c>
      <c r="CD4">
        <v>2.8703000000000002E-4</v>
      </c>
      <c r="CE4">
        <v>2.8204E-4</v>
      </c>
      <c r="CF4">
        <v>2.7743000000000001E-4</v>
      </c>
      <c r="CG4">
        <v>2.7231999999999999E-4</v>
      </c>
      <c r="CH4">
        <v>2.6788000000000002E-4</v>
      </c>
      <c r="CI4">
        <v>2.6357000000000003E-4</v>
      </c>
      <c r="CJ4">
        <v>2.5918000000000002E-4</v>
      </c>
      <c r="CK4">
        <v>2.5503E-4</v>
      </c>
      <c r="CL4">
        <v>2.5096999999999999E-4</v>
      </c>
      <c r="CM4">
        <v>2.4701999999999998E-4</v>
      </c>
      <c r="CN4">
        <v>2.4308000000000001E-4</v>
      </c>
      <c r="CO4">
        <v>2.3923999999999999E-4</v>
      </c>
      <c r="CP4">
        <v>2.3578E-4</v>
      </c>
      <c r="CQ4">
        <v>2.3203000000000001E-4</v>
      </c>
      <c r="CR4">
        <v>2.2848000000000001E-4</v>
      </c>
      <c r="CS4">
        <v>2.2488E-4</v>
      </c>
      <c r="CT4">
        <v>2.2139999999999999E-4</v>
      </c>
      <c r="CU4">
        <v>2.1811000000000001E-4</v>
      </c>
      <c r="CV4">
        <v>2.1463999999999999E-4</v>
      </c>
      <c r="CW4">
        <v>2.1115000000000001E-4</v>
      </c>
      <c r="CX4">
        <v>2.0799999999999999E-4</v>
      </c>
    </row>
    <row r="5" spans="1:102">
      <c r="A5" t="s">
        <v>325</v>
      </c>
      <c r="B5">
        <v>1.3997E-3</v>
      </c>
      <c r="C5">
        <v>1.37334E-3</v>
      </c>
      <c r="D5">
        <v>1.34906E-3</v>
      </c>
      <c r="E5">
        <v>1.3139899999999999E-3</v>
      </c>
      <c r="F5">
        <v>1.30511E-3</v>
      </c>
      <c r="G5">
        <v>1.2523199999999999E-3</v>
      </c>
      <c r="H5">
        <v>1.20261E-3</v>
      </c>
      <c r="I5">
        <v>1.17691E-3</v>
      </c>
      <c r="J5">
        <v>1.18213E-3</v>
      </c>
      <c r="K5">
        <v>1.13338E-3</v>
      </c>
      <c r="L5">
        <v>1.12757E-3</v>
      </c>
      <c r="M5">
        <v>1.08602E-3</v>
      </c>
      <c r="N5">
        <v>1.0584699999999999E-3</v>
      </c>
      <c r="O5">
        <v>1.0217799999999999E-3</v>
      </c>
      <c r="P5">
        <v>9.9956999999999997E-4</v>
      </c>
      <c r="Q5">
        <v>9.8032999999999996E-4</v>
      </c>
      <c r="R5">
        <v>9.5728999999999996E-4</v>
      </c>
      <c r="S5">
        <v>9.4068000000000005E-4</v>
      </c>
      <c r="T5">
        <v>9.2595000000000004E-4</v>
      </c>
      <c r="U5">
        <v>9.1281000000000001E-4</v>
      </c>
      <c r="V5">
        <v>8.8416999999999999E-4</v>
      </c>
      <c r="W5">
        <v>9.5733000000000005E-4</v>
      </c>
      <c r="X5">
        <v>9.2597000000000003E-4</v>
      </c>
      <c r="Y5">
        <v>8.5908999999999996E-4</v>
      </c>
      <c r="Z5">
        <v>8.4294000000000003E-4</v>
      </c>
      <c r="AA5">
        <v>8.3843999999999998E-4</v>
      </c>
      <c r="AB5">
        <v>8.2574999999999999E-4</v>
      </c>
      <c r="AC5">
        <v>8.1327999999999999E-4</v>
      </c>
      <c r="AD5">
        <v>8.0228000000000005E-4</v>
      </c>
      <c r="AE5">
        <v>7.9179999999999995E-4</v>
      </c>
      <c r="AF5">
        <v>7.8131999999999995E-4</v>
      </c>
      <c r="AG5">
        <v>7.7043000000000001E-4</v>
      </c>
      <c r="AH5">
        <v>7.6062000000000005E-4</v>
      </c>
      <c r="AI5">
        <v>7.5279999999999998E-4</v>
      </c>
      <c r="AJ5">
        <v>7.4688E-4</v>
      </c>
      <c r="AK5">
        <v>7.4295999999999997E-4</v>
      </c>
      <c r="AL5">
        <v>7.4076000000000003E-4</v>
      </c>
      <c r="AM5">
        <v>7.3974000000000002E-4</v>
      </c>
      <c r="AN5">
        <v>7.3744999999999995E-4</v>
      </c>
      <c r="AO5">
        <v>7.3320000000000004E-4</v>
      </c>
      <c r="AP5">
        <v>7.2711E-4</v>
      </c>
      <c r="AQ5">
        <v>7.1876000000000004E-4</v>
      </c>
      <c r="AR5">
        <v>7.1000000000000002E-4</v>
      </c>
      <c r="AS5">
        <v>7.0133000000000001E-4</v>
      </c>
      <c r="AT5">
        <v>6.9282000000000002E-4</v>
      </c>
      <c r="AU5">
        <v>6.8435000000000002E-4</v>
      </c>
      <c r="AV5">
        <v>6.7555000000000002E-4</v>
      </c>
      <c r="AW5">
        <v>6.6697000000000002E-4</v>
      </c>
      <c r="AX5">
        <v>6.5837999999999997E-4</v>
      </c>
      <c r="AY5">
        <v>6.4959999999999996E-4</v>
      </c>
      <c r="AZ5">
        <v>6.4055000000000004E-4</v>
      </c>
      <c r="BA5">
        <v>6.3150000000000001E-4</v>
      </c>
      <c r="BB5">
        <v>6.2202999999999998E-4</v>
      </c>
      <c r="BC5">
        <v>6.1286000000000001E-4</v>
      </c>
      <c r="BD5">
        <v>6.0373999999999996E-4</v>
      </c>
      <c r="BE5">
        <v>5.9444000000000001E-4</v>
      </c>
      <c r="BF5">
        <v>5.8567999999999999E-4</v>
      </c>
      <c r="BG5">
        <v>5.7673000000000002E-4</v>
      </c>
      <c r="BH5">
        <v>5.6798000000000005E-4</v>
      </c>
      <c r="BI5">
        <v>5.5960000000000005E-4</v>
      </c>
      <c r="BJ5">
        <v>5.5122999999999999E-4</v>
      </c>
      <c r="BK5">
        <v>5.4314000000000001E-4</v>
      </c>
      <c r="BL5">
        <v>5.354E-4</v>
      </c>
      <c r="BM5">
        <v>5.2795999999999995E-4</v>
      </c>
      <c r="BN5">
        <v>5.2094999999999995E-4</v>
      </c>
      <c r="BO5">
        <v>5.1411999999999996E-4</v>
      </c>
      <c r="BP5">
        <v>5.0750999999999997E-4</v>
      </c>
      <c r="BQ5">
        <v>5.0126000000000001E-4</v>
      </c>
      <c r="BR5">
        <v>4.9476000000000001E-4</v>
      </c>
      <c r="BS5">
        <v>4.8881E-4</v>
      </c>
      <c r="BT5">
        <v>4.8246999999999998E-4</v>
      </c>
      <c r="BU5">
        <v>4.7634000000000001E-4</v>
      </c>
      <c r="BV5">
        <v>4.7029999999999999E-4</v>
      </c>
      <c r="BW5">
        <v>4.6432E-4</v>
      </c>
      <c r="BX5">
        <v>4.5826999999999999E-4</v>
      </c>
      <c r="BY5">
        <v>4.5206000000000001E-4</v>
      </c>
      <c r="BZ5">
        <v>4.4599E-4</v>
      </c>
      <c r="CA5">
        <v>4.3982E-4</v>
      </c>
      <c r="CB5">
        <v>4.3353E-4</v>
      </c>
      <c r="CC5">
        <v>4.2744000000000001E-4</v>
      </c>
      <c r="CD5">
        <v>4.2124000000000003E-4</v>
      </c>
      <c r="CE5">
        <v>4.1503999999999998E-4</v>
      </c>
      <c r="CF5">
        <v>4.0910000000000002E-4</v>
      </c>
      <c r="CG5">
        <v>4.0252000000000002E-4</v>
      </c>
      <c r="CH5">
        <v>3.9660999999999999E-4</v>
      </c>
      <c r="CI5">
        <v>3.9072999999999999E-4</v>
      </c>
      <c r="CJ5">
        <v>3.8472000000000002E-4</v>
      </c>
      <c r="CK5">
        <v>3.7903999999999998E-4</v>
      </c>
      <c r="CL5">
        <v>3.7346999999999999E-4</v>
      </c>
      <c r="CM5">
        <v>3.6807000000000002E-4</v>
      </c>
      <c r="CN5">
        <v>3.6268999999999999E-4</v>
      </c>
      <c r="CO5">
        <v>3.5741000000000001E-4</v>
      </c>
      <c r="CP5">
        <v>3.5254999999999998E-4</v>
      </c>
      <c r="CQ5">
        <v>3.4731999999999997E-4</v>
      </c>
      <c r="CR5">
        <v>3.4239999999999997E-4</v>
      </c>
      <c r="CS5">
        <v>3.3747999999999997E-4</v>
      </c>
      <c r="CT5">
        <v>3.3283999999999999E-4</v>
      </c>
      <c r="CU5">
        <v>3.2852000000000001E-4</v>
      </c>
      <c r="CV5">
        <v>3.2394999999999999E-4</v>
      </c>
      <c r="CW5">
        <v>3.1945999999999998E-4</v>
      </c>
      <c r="CX5">
        <v>3.1545999999999999E-4</v>
      </c>
    </row>
    <row r="6" spans="1:102">
      <c r="A6" t="s">
        <v>326</v>
      </c>
      <c r="B6">
        <v>1.7826599999999999E-3</v>
      </c>
      <c r="C6">
        <v>1.75479E-3</v>
      </c>
      <c r="D6">
        <v>1.7204799999999999E-3</v>
      </c>
      <c r="E6">
        <v>1.6825099999999999E-3</v>
      </c>
      <c r="F6">
        <v>1.66764E-3</v>
      </c>
      <c r="G6">
        <v>1.6037499999999999E-3</v>
      </c>
      <c r="H6">
        <v>1.5426400000000001E-3</v>
      </c>
      <c r="I6">
        <v>1.50403E-3</v>
      </c>
      <c r="J6">
        <v>1.4903200000000001E-3</v>
      </c>
      <c r="K6">
        <v>1.41814E-3</v>
      </c>
      <c r="L6">
        <v>1.38226E-3</v>
      </c>
      <c r="M6">
        <v>1.3143600000000001E-3</v>
      </c>
      <c r="N6">
        <v>1.2707700000000001E-3</v>
      </c>
      <c r="O6">
        <v>1.22189E-3</v>
      </c>
      <c r="P6">
        <v>1.1875799999999999E-3</v>
      </c>
      <c r="Q6">
        <v>1.16423E-3</v>
      </c>
      <c r="R6">
        <v>1.14039E-3</v>
      </c>
      <c r="S6">
        <v>1.12068E-3</v>
      </c>
      <c r="T6">
        <v>1.10468E-3</v>
      </c>
      <c r="U6">
        <v>1.0966400000000001E-3</v>
      </c>
      <c r="V6">
        <v>1.06295E-3</v>
      </c>
      <c r="W6">
        <v>1.17022E-3</v>
      </c>
      <c r="X6">
        <v>1.1416499999999999E-3</v>
      </c>
      <c r="Y6">
        <v>1.05368E-3</v>
      </c>
      <c r="Z6">
        <v>1.0387199999999999E-3</v>
      </c>
      <c r="AA6">
        <v>1.0379300000000001E-3</v>
      </c>
      <c r="AB6">
        <v>1.0273299999999999E-3</v>
      </c>
      <c r="AC6">
        <v>1.0154000000000001E-3</v>
      </c>
      <c r="AD6">
        <v>1.0041099999999999E-3</v>
      </c>
      <c r="AE6">
        <v>9.9277000000000002E-4</v>
      </c>
      <c r="AF6">
        <v>9.8138000000000001E-4</v>
      </c>
      <c r="AG6">
        <v>9.6953000000000002E-4</v>
      </c>
      <c r="AH6">
        <v>9.5754E-4</v>
      </c>
      <c r="AI6">
        <v>9.458E-4</v>
      </c>
      <c r="AJ6">
        <v>9.345E-4</v>
      </c>
      <c r="AK6">
        <v>9.2352999999999999E-4</v>
      </c>
      <c r="AL6">
        <v>9.1259000000000002E-4</v>
      </c>
      <c r="AM6">
        <v>9.0271999999999998E-4</v>
      </c>
      <c r="AN6">
        <v>8.9503E-4</v>
      </c>
      <c r="AO6">
        <v>8.8959E-4</v>
      </c>
      <c r="AP6">
        <v>8.8630999999999996E-4</v>
      </c>
      <c r="AQ6">
        <v>8.8471000000000003E-4</v>
      </c>
      <c r="AR6">
        <v>8.8425000000000005E-4</v>
      </c>
      <c r="AS6">
        <v>8.8221000000000003E-4</v>
      </c>
      <c r="AT6">
        <v>8.7808000000000005E-4</v>
      </c>
      <c r="AU6">
        <v>8.7184999999999997E-4</v>
      </c>
      <c r="AV6">
        <v>8.6311999999999999E-4</v>
      </c>
      <c r="AW6">
        <v>8.5413000000000004E-4</v>
      </c>
      <c r="AX6">
        <v>8.4528999999999995E-4</v>
      </c>
      <c r="AY6">
        <v>8.3642000000000005E-4</v>
      </c>
      <c r="AZ6">
        <v>8.2731999999999999E-4</v>
      </c>
      <c r="BA6">
        <v>8.1828999999999995E-4</v>
      </c>
      <c r="BB6">
        <v>8.0871999999999997E-4</v>
      </c>
      <c r="BC6">
        <v>7.9922999999999995E-4</v>
      </c>
      <c r="BD6">
        <v>7.8969000000000001E-4</v>
      </c>
      <c r="BE6">
        <v>7.7977999999999999E-4</v>
      </c>
      <c r="BF6">
        <v>7.7001999999999995E-4</v>
      </c>
      <c r="BG6">
        <v>7.5977E-4</v>
      </c>
      <c r="BH6">
        <v>7.4963000000000004E-4</v>
      </c>
      <c r="BI6">
        <v>7.3972000000000003E-4</v>
      </c>
      <c r="BJ6">
        <v>7.2957000000000002E-4</v>
      </c>
      <c r="BK6">
        <v>7.1975999999999995E-4</v>
      </c>
      <c r="BL6">
        <v>7.1013000000000001E-4</v>
      </c>
      <c r="BM6">
        <v>7.0052999999999999E-4</v>
      </c>
      <c r="BN6">
        <v>6.9138999999999995E-4</v>
      </c>
      <c r="BO6">
        <v>6.8227999999999995E-4</v>
      </c>
      <c r="BP6">
        <v>6.7329E-4</v>
      </c>
      <c r="BQ6">
        <v>6.6494000000000004E-4</v>
      </c>
      <c r="BR6">
        <v>6.5667999999999998E-4</v>
      </c>
      <c r="BS6">
        <v>6.4928999999999996E-4</v>
      </c>
      <c r="BT6">
        <v>6.4174999999999996E-4</v>
      </c>
      <c r="BU6">
        <v>6.3467999999999999E-4</v>
      </c>
      <c r="BV6">
        <v>6.2779999999999997E-4</v>
      </c>
      <c r="BW6">
        <v>6.2095E-4</v>
      </c>
      <c r="BX6">
        <v>6.1408000000000003E-4</v>
      </c>
      <c r="BY6">
        <v>6.0714999999999999E-4</v>
      </c>
      <c r="BZ6">
        <v>6.0046000000000003E-4</v>
      </c>
      <c r="CA6">
        <v>5.9371000000000001E-4</v>
      </c>
      <c r="CB6">
        <v>5.8681E-4</v>
      </c>
      <c r="CC6">
        <v>5.8005999999999997E-4</v>
      </c>
      <c r="CD6">
        <v>5.7308999999999995E-4</v>
      </c>
      <c r="CE6">
        <v>5.6618E-4</v>
      </c>
      <c r="CF6">
        <v>5.5957000000000001E-4</v>
      </c>
      <c r="CG6">
        <v>5.5203000000000001E-4</v>
      </c>
      <c r="CH6">
        <v>5.4522999999999996E-4</v>
      </c>
      <c r="CI6">
        <v>5.3837999999999998E-4</v>
      </c>
      <c r="CJ6">
        <v>5.3111E-4</v>
      </c>
      <c r="CK6">
        <v>5.2415000000000003E-4</v>
      </c>
      <c r="CL6">
        <v>5.1725999999999996E-4</v>
      </c>
      <c r="CM6">
        <v>5.1035000000000002E-4</v>
      </c>
      <c r="CN6">
        <v>5.0332999999999997E-4</v>
      </c>
      <c r="CO6">
        <v>4.9636000000000005E-4</v>
      </c>
      <c r="CP6">
        <v>4.8992999999999997E-4</v>
      </c>
      <c r="CQ6">
        <v>4.8308999999999998E-4</v>
      </c>
      <c r="CR6">
        <v>4.7665000000000001E-4</v>
      </c>
      <c r="CS6">
        <v>4.7017000000000001E-4</v>
      </c>
      <c r="CT6">
        <v>4.6398000000000001E-4</v>
      </c>
      <c r="CU6">
        <v>4.5810000000000002E-4</v>
      </c>
      <c r="CV6">
        <v>4.5192000000000002E-4</v>
      </c>
      <c r="CW6">
        <v>4.4593999999999998E-4</v>
      </c>
      <c r="CX6">
        <v>4.4064000000000001E-4</v>
      </c>
    </row>
    <row r="7" spans="1:102">
      <c r="A7" t="s">
        <v>327</v>
      </c>
      <c r="B7">
        <v>1.9325E-3</v>
      </c>
      <c r="C7">
        <v>1.93129E-3</v>
      </c>
      <c r="D7">
        <v>1.9166400000000001E-3</v>
      </c>
      <c r="E7">
        <v>1.9047000000000001E-3</v>
      </c>
      <c r="F7">
        <v>1.8996E-3</v>
      </c>
      <c r="G7">
        <v>1.83475E-3</v>
      </c>
      <c r="H7">
        <v>1.77092E-3</v>
      </c>
      <c r="I7">
        <v>1.7254799999999999E-3</v>
      </c>
      <c r="J7">
        <v>1.7044E-3</v>
      </c>
      <c r="K7">
        <v>1.6281500000000001E-3</v>
      </c>
      <c r="L7">
        <v>1.5804599999999999E-3</v>
      </c>
      <c r="M7">
        <v>1.5021800000000001E-3</v>
      </c>
      <c r="N7">
        <v>1.4460499999999999E-3</v>
      </c>
      <c r="O7">
        <v>1.38192E-3</v>
      </c>
      <c r="P7">
        <v>1.33607E-3</v>
      </c>
      <c r="Q7">
        <v>1.29677E-3</v>
      </c>
      <c r="R7">
        <v>1.26592E-3</v>
      </c>
      <c r="S7">
        <v>1.2422500000000001E-3</v>
      </c>
      <c r="T7">
        <v>1.22656E-3</v>
      </c>
      <c r="U7">
        <v>1.21788E-3</v>
      </c>
      <c r="V7">
        <v>1.20535E-3</v>
      </c>
      <c r="W7">
        <v>1.3226399999999999E-3</v>
      </c>
      <c r="X7">
        <v>1.3020099999999999E-3</v>
      </c>
      <c r="Y7">
        <v>1.20057E-3</v>
      </c>
      <c r="Z7">
        <v>1.18541E-3</v>
      </c>
      <c r="AA7">
        <v>1.1860600000000001E-3</v>
      </c>
      <c r="AB7">
        <v>1.17709E-3</v>
      </c>
      <c r="AC7">
        <v>1.16891E-3</v>
      </c>
      <c r="AD7">
        <v>1.1628000000000001E-3</v>
      </c>
      <c r="AE7">
        <v>1.1561399999999999E-3</v>
      </c>
      <c r="AF7">
        <v>1.14897E-3</v>
      </c>
      <c r="AG7">
        <v>1.14051E-3</v>
      </c>
      <c r="AH7">
        <v>1.13032E-3</v>
      </c>
      <c r="AI7">
        <v>1.1190499999999999E-3</v>
      </c>
      <c r="AJ7">
        <v>1.1074399999999999E-3</v>
      </c>
      <c r="AK7">
        <v>1.09599E-3</v>
      </c>
      <c r="AL7">
        <v>1.0846E-3</v>
      </c>
      <c r="AM7">
        <v>1.0729299999999999E-3</v>
      </c>
      <c r="AN7">
        <v>1.0612200000000001E-3</v>
      </c>
      <c r="AO7">
        <v>1.0498700000000001E-3</v>
      </c>
      <c r="AP7">
        <v>1.0387300000000001E-3</v>
      </c>
      <c r="AQ7">
        <v>1.02728E-3</v>
      </c>
      <c r="AR7">
        <v>1.0170999999999999E-3</v>
      </c>
      <c r="AS7">
        <v>1.00938E-3</v>
      </c>
      <c r="AT7">
        <v>1.00432E-3</v>
      </c>
      <c r="AU7">
        <v>1.0015200000000001E-3</v>
      </c>
      <c r="AV7">
        <v>1.00066E-3</v>
      </c>
      <c r="AW7">
        <v>1.0014100000000001E-3</v>
      </c>
      <c r="AX7">
        <v>1.0004300000000001E-3</v>
      </c>
      <c r="AY7">
        <v>9.968799999999999E-4</v>
      </c>
      <c r="AZ7">
        <v>9.9065999999999998E-4</v>
      </c>
      <c r="BA7">
        <v>9.8218000000000003E-4</v>
      </c>
      <c r="BB7">
        <v>9.7247999999999996E-4</v>
      </c>
      <c r="BC7">
        <v>9.6307000000000001E-4</v>
      </c>
      <c r="BD7">
        <v>9.5377999999999999E-4</v>
      </c>
      <c r="BE7">
        <v>9.4421000000000001E-4</v>
      </c>
      <c r="BF7">
        <v>9.3490999999999995E-4</v>
      </c>
      <c r="BG7">
        <v>9.2500000000000004E-4</v>
      </c>
      <c r="BH7">
        <v>9.1493E-4</v>
      </c>
      <c r="BI7">
        <v>9.0501000000000004E-4</v>
      </c>
      <c r="BJ7">
        <v>8.9455999999999997E-4</v>
      </c>
      <c r="BK7">
        <v>8.8405999999999999E-4</v>
      </c>
      <c r="BL7">
        <v>8.7345999999999995E-4</v>
      </c>
      <c r="BM7">
        <v>8.6271000000000004E-4</v>
      </c>
      <c r="BN7">
        <v>8.5212000000000005E-4</v>
      </c>
      <c r="BO7">
        <v>8.4132E-4</v>
      </c>
      <c r="BP7">
        <v>8.3060000000000002E-4</v>
      </c>
      <c r="BQ7">
        <v>8.2032000000000003E-4</v>
      </c>
      <c r="BR7">
        <v>8.0981E-4</v>
      </c>
      <c r="BS7">
        <v>8.0020000000000004E-4</v>
      </c>
      <c r="BT7">
        <v>7.9025000000000005E-4</v>
      </c>
      <c r="BU7">
        <v>7.8065000000000003E-4</v>
      </c>
      <c r="BV7">
        <v>7.716E-4</v>
      </c>
      <c r="BW7">
        <v>7.6292999999999999E-4</v>
      </c>
      <c r="BX7">
        <v>7.5447999999999997E-4</v>
      </c>
      <c r="BY7">
        <v>7.4631999999999997E-4</v>
      </c>
      <c r="BZ7">
        <v>7.3868000000000002E-4</v>
      </c>
      <c r="CA7">
        <v>7.3103000000000003E-4</v>
      </c>
      <c r="CB7">
        <v>7.2325999999999998E-4</v>
      </c>
      <c r="CC7">
        <v>7.1580999999999999E-4</v>
      </c>
      <c r="CD7">
        <v>7.0814999999999995E-4</v>
      </c>
      <c r="CE7">
        <v>7.0069000000000002E-4</v>
      </c>
      <c r="CF7">
        <v>6.9362999999999998E-4</v>
      </c>
      <c r="CG7">
        <v>6.8548999999999997E-4</v>
      </c>
      <c r="CH7">
        <v>6.7812999999999999E-4</v>
      </c>
      <c r="CI7">
        <v>6.7062000000000003E-4</v>
      </c>
      <c r="CJ7">
        <v>6.6266000000000003E-4</v>
      </c>
      <c r="CK7">
        <v>6.5503999999999996E-4</v>
      </c>
      <c r="CL7">
        <v>6.4731000000000001E-4</v>
      </c>
      <c r="CM7">
        <v>6.3951000000000004E-4</v>
      </c>
      <c r="CN7">
        <v>6.3152E-4</v>
      </c>
      <c r="CO7">
        <v>6.2330000000000003E-4</v>
      </c>
      <c r="CP7">
        <v>6.1556999999999996E-4</v>
      </c>
      <c r="CQ7">
        <v>6.0729000000000002E-4</v>
      </c>
      <c r="CR7">
        <v>5.9926000000000001E-4</v>
      </c>
      <c r="CS7">
        <v>5.9100999999999999E-4</v>
      </c>
      <c r="CT7">
        <v>5.8303000000000001E-4</v>
      </c>
      <c r="CU7">
        <v>5.7545999999999997E-4</v>
      </c>
      <c r="CV7">
        <v>5.6755E-4</v>
      </c>
      <c r="CW7">
        <v>5.5991999999999999E-4</v>
      </c>
      <c r="CX7">
        <v>5.5305999999999997E-4</v>
      </c>
    </row>
    <row r="8" spans="1:102">
      <c r="A8" t="s">
        <v>328</v>
      </c>
      <c r="B8">
        <v>2.1157099999999998E-3</v>
      </c>
      <c r="C8">
        <v>2.0994099999999999E-3</v>
      </c>
      <c r="D8">
        <v>2.0783899999999998E-3</v>
      </c>
      <c r="E8">
        <v>2.06843E-3</v>
      </c>
      <c r="F8">
        <v>2.0702799999999999E-3</v>
      </c>
      <c r="G8">
        <v>2.0150400000000001E-3</v>
      </c>
      <c r="H8">
        <v>1.9596800000000001E-3</v>
      </c>
      <c r="I8">
        <v>1.92874E-3</v>
      </c>
      <c r="J8">
        <v>1.9232800000000001E-3</v>
      </c>
      <c r="K8">
        <v>1.84005E-3</v>
      </c>
      <c r="L8">
        <v>1.7899700000000001E-3</v>
      </c>
      <c r="M8">
        <v>1.71112E-3</v>
      </c>
      <c r="N8">
        <v>1.64891E-3</v>
      </c>
      <c r="O8">
        <v>1.5796499999999999E-3</v>
      </c>
      <c r="P8">
        <v>1.53605E-3</v>
      </c>
      <c r="Q8">
        <v>1.5009299999999999E-3</v>
      </c>
      <c r="R8">
        <v>1.4680299999999999E-3</v>
      </c>
      <c r="S8">
        <v>1.43592E-3</v>
      </c>
      <c r="T8">
        <v>1.4044699999999999E-3</v>
      </c>
      <c r="U8">
        <v>1.3803299999999999E-3</v>
      </c>
      <c r="V8">
        <v>1.3813199999999999E-3</v>
      </c>
      <c r="W8">
        <v>1.51396E-3</v>
      </c>
      <c r="X8">
        <v>1.47317E-3</v>
      </c>
      <c r="Y8">
        <v>1.3401800000000001E-3</v>
      </c>
      <c r="Z8">
        <v>1.32453E-3</v>
      </c>
      <c r="AA8">
        <v>1.3312199999999999E-3</v>
      </c>
      <c r="AB8">
        <v>1.3296200000000001E-3</v>
      </c>
      <c r="AC8">
        <v>1.3243300000000001E-3</v>
      </c>
      <c r="AD8">
        <v>1.31952E-3</v>
      </c>
      <c r="AE8">
        <v>1.3147600000000001E-3</v>
      </c>
      <c r="AF8">
        <v>1.30887E-3</v>
      </c>
      <c r="AG8">
        <v>1.30174E-3</v>
      </c>
      <c r="AH8">
        <v>1.29524E-3</v>
      </c>
      <c r="AI8">
        <v>1.289E-3</v>
      </c>
      <c r="AJ8">
        <v>1.2819299999999999E-3</v>
      </c>
      <c r="AK8">
        <v>1.2748600000000001E-3</v>
      </c>
      <c r="AL8">
        <v>1.2671200000000001E-3</v>
      </c>
      <c r="AM8">
        <v>1.25741E-3</v>
      </c>
      <c r="AN8">
        <v>1.24632E-3</v>
      </c>
      <c r="AO8">
        <v>1.2347E-3</v>
      </c>
      <c r="AP8">
        <v>1.2229700000000001E-3</v>
      </c>
      <c r="AQ8">
        <v>1.21094E-3</v>
      </c>
      <c r="AR8">
        <v>1.1987199999999999E-3</v>
      </c>
      <c r="AS8">
        <v>1.1864099999999999E-3</v>
      </c>
      <c r="AT8">
        <v>1.1747400000000001E-3</v>
      </c>
      <c r="AU8">
        <v>1.1631199999999999E-3</v>
      </c>
      <c r="AV8">
        <v>1.15109E-3</v>
      </c>
      <c r="AW8">
        <v>1.1406299999999999E-3</v>
      </c>
      <c r="AX8">
        <v>1.1329199999999999E-3</v>
      </c>
      <c r="AY8">
        <v>1.1279899999999999E-3</v>
      </c>
      <c r="AZ8">
        <v>1.12546E-3</v>
      </c>
      <c r="BA8">
        <v>1.12576E-3</v>
      </c>
      <c r="BB8">
        <v>1.1269699999999999E-3</v>
      </c>
      <c r="BC8">
        <v>1.1263499999999999E-3</v>
      </c>
      <c r="BD8">
        <v>1.12291E-3</v>
      </c>
      <c r="BE8">
        <v>1.1164599999999999E-3</v>
      </c>
      <c r="BF8">
        <v>1.1076199999999999E-3</v>
      </c>
      <c r="BG8">
        <v>1.09738E-3</v>
      </c>
      <c r="BH8">
        <v>1.08719E-3</v>
      </c>
      <c r="BI8">
        <v>1.07741E-3</v>
      </c>
      <c r="BJ8">
        <v>1.06722E-3</v>
      </c>
      <c r="BK8">
        <v>1.05711E-3</v>
      </c>
      <c r="BL8">
        <v>1.04682E-3</v>
      </c>
      <c r="BM8">
        <v>1.0361000000000001E-3</v>
      </c>
      <c r="BN8">
        <v>1.02541E-3</v>
      </c>
      <c r="BO8">
        <v>1.01425E-3</v>
      </c>
      <c r="BP8">
        <v>1.0026600000000001E-3</v>
      </c>
      <c r="BQ8">
        <v>9.9124E-4</v>
      </c>
      <c r="BR8">
        <v>9.7937999999999996E-4</v>
      </c>
      <c r="BS8">
        <v>9.6809000000000001E-4</v>
      </c>
      <c r="BT8">
        <v>9.5617E-4</v>
      </c>
      <c r="BU8">
        <v>9.4454000000000001E-4</v>
      </c>
      <c r="BV8">
        <v>9.3329999999999997E-4</v>
      </c>
      <c r="BW8">
        <v>9.2208000000000004E-4</v>
      </c>
      <c r="BX8">
        <v>9.1102000000000002E-4</v>
      </c>
      <c r="BY8">
        <v>9.0010000000000003E-4</v>
      </c>
      <c r="BZ8">
        <v>8.8962000000000004E-4</v>
      </c>
      <c r="CA8">
        <v>8.7940999999999996E-4</v>
      </c>
      <c r="CB8">
        <v>8.6943000000000003E-4</v>
      </c>
      <c r="CC8">
        <v>8.6012000000000003E-4</v>
      </c>
      <c r="CD8">
        <v>8.5092999999999996E-4</v>
      </c>
      <c r="CE8">
        <v>8.4228999999999999E-4</v>
      </c>
      <c r="CF8">
        <v>8.3410999999999999E-4</v>
      </c>
      <c r="CG8">
        <v>8.2485999999999996E-4</v>
      </c>
      <c r="CH8">
        <v>8.1658000000000002E-4</v>
      </c>
      <c r="CI8">
        <v>8.0824E-4</v>
      </c>
      <c r="CJ8">
        <v>7.9955E-4</v>
      </c>
      <c r="CK8">
        <v>7.9133999999999997E-4</v>
      </c>
      <c r="CL8">
        <v>7.8295999999999997E-4</v>
      </c>
      <c r="CM8">
        <v>7.7441000000000001E-4</v>
      </c>
      <c r="CN8">
        <v>7.6557000000000003E-4</v>
      </c>
      <c r="CO8">
        <v>7.5646999999999997E-4</v>
      </c>
      <c r="CP8">
        <v>7.4788999999999997E-4</v>
      </c>
      <c r="CQ8">
        <v>7.3848999999999996E-4</v>
      </c>
      <c r="CR8">
        <v>7.2931000000000005E-4</v>
      </c>
      <c r="CS8">
        <v>7.1978999999999999E-4</v>
      </c>
      <c r="CT8">
        <v>7.1031000000000002E-4</v>
      </c>
      <c r="CU8">
        <v>7.0114999999999999E-4</v>
      </c>
      <c r="CV8">
        <v>6.9154000000000004E-4</v>
      </c>
      <c r="CW8">
        <v>6.8207000000000001E-4</v>
      </c>
      <c r="CX8">
        <v>6.7323000000000003E-4</v>
      </c>
    </row>
    <row r="9" spans="1:102">
      <c r="A9" t="s">
        <v>329</v>
      </c>
      <c r="B9">
        <v>2.4836099999999998E-3</v>
      </c>
      <c r="C9">
        <v>2.4330599999999999E-3</v>
      </c>
      <c r="D9">
        <v>2.40317E-3</v>
      </c>
      <c r="E9">
        <v>2.38471E-3</v>
      </c>
      <c r="F9">
        <v>2.3842300000000002E-3</v>
      </c>
      <c r="G9">
        <v>2.3075700000000001E-3</v>
      </c>
      <c r="H9">
        <v>2.23266E-3</v>
      </c>
      <c r="I9">
        <v>2.1768400000000002E-3</v>
      </c>
      <c r="J9">
        <v>2.1682099999999998E-3</v>
      </c>
      <c r="K9">
        <v>2.0796999999999999E-3</v>
      </c>
      <c r="L9">
        <v>2.0400700000000002E-3</v>
      </c>
      <c r="M9">
        <v>1.98278E-3</v>
      </c>
      <c r="N9">
        <v>1.9461599999999999E-3</v>
      </c>
      <c r="O9">
        <v>1.90639E-3</v>
      </c>
      <c r="P9">
        <v>1.88273E-3</v>
      </c>
      <c r="Q9">
        <v>1.85801E-3</v>
      </c>
      <c r="R9">
        <v>1.82934E-3</v>
      </c>
      <c r="S9">
        <v>1.7897200000000001E-3</v>
      </c>
      <c r="T9">
        <v>1.7527899999999999E-3</v>
      </c>
      <c r="U9">
        <v>1.72554E-3</v>
      </c>
      <c r="V9">
        <v>1.78641E-3</v>
      </c>
      <c r="W9">
        <v>1.9604100000000001E-3</v>
      </c>
      <c r="X9">
        <v>1.8855300000000001E-3</v>
      </c>
      <c r="Y9">
        <v>1.65865E-3</v>
      </c>
      <c r="Z9">
        <v>1.6148600000000001E-3</v>
      </c>
      <c r="AA9">
        <v>1.5967399999999999E-3</v>
      </c>
      <c r="AB9">
        <v>1.5800499999999999E-3</v>
      </c>
      <c r="AC9">
        <v>1.5715900000000001E-3</v>
      </c>
      <c r="AD9">
        <v>1.5682000000000001E-3</v>
      </c>
      <c r="AE9">
        <v>1.5669600000000001E-3</v>
      </c>
      <c r="AF9">
        <v>1.56909E-3</v>
      </c>
      <c r="AG9">
        <v>1.5696499999999999E-3</v>
      </c>
      <c r="AH9">
        <v>1.5655000000000001E-3</v>
      </c>
      <c r="AI9">
        <v>1.55999E-3</v>
      </c>
      <c r="AJ9">
        <v>1.55426E-3</v>
      </c>
      <c r="AK9">
        <v>1.5476800000000001E-3</v>
      </c>
      <c r="AL9">
        <v>1.5400699999999999E-3</v>
      </c>
      <c r="AM9">
        <v>1.53301E-3</v>
      </c>
      <c r="AN9">
        <v>1.52597E-3</v>
      </c>
      <c r="AO9">
        <v>1.518E-3</v>
      </c>
      <c r="AP9">
        <v>1.50993E-3</v>
      </c>
      <c r="AQ9">
        <v>1.50073E-3</v>
      </c>
      <c r="AR9">
        <v>1.48953E-3</v>
      </c>
      <c r="AS9">
        <v>1.4767000000000001E-3</v>
      </c>
      <c r="AT9">
        <v>1.4634100000000001E-3</v>
      </c>
      <c r="AU9">
        <v>1.4496999999999999E-3</v>
      </c>
      <c r="AV9">
        <v>1.4356900000000001E-3</v>
      </c>
      <c r="AW9">
        <v>1.4218099999999999E-3</v>
      </c>
      <c r="AX9">
        <v>1.40788E-3</v>
      </c>
      <c r="AY9">
        <v>1.39438E-3</v>
      </c>
      <c r="AZ9">
        <v>1.38093E-3</v>
      </c>
      <c r="BA9">
        <v>1.3676999999999999E-3</v>
      </c>
      <c r="BB9">
        <v>1.3551500000000001E-3</v>
      </c>
      <c r="BC9">
        <v>1.34593E-3</v>
      </c>
      <c r="BD9">
        <v>1.3401800000000001E-3</v>
      </c>
      <c r="BE9">
        <v>1.33734E-3</v>
      </c>
      <c r="BF9">
        <v>1.3380899999999999E-3</v>
      </c>
      <c r="BG9">
        <v>1.34016E-3</v>
      </c>
      <c r="BH9">
        <v>1.3399E-3</v>
      </c>
      <c r="BI9">
        <v>1.33662E-3</v>
      </c>
      <c r="BJ9">
        <v>1.32963E-3</v>
      </c>
      <c r="BK9">
        <v>1.31945E-3</v>
      </c>
      <c r="BL9">
        <v>1.3082E-3</v>
      </c>
      <c r="BM9">
        <v>1.29671E-3</v>
      </c>
      <c r="BN9">
        <v>1.2855200000000001E-3</v>
      </c>
      <c r="BO9">
        <v>1.2739800000000001E-3</v>
      </c>
      <c r="BP9">
        <v>1.2621100000000001E-3</v>
      </c>
      <c r="BQ9">
        <v>1.2503799999999999E-3</v>
      </c>
      <c r="BR9">
        <v>1.2379400000000001E-3</v>
      </c>
      <c r="BS9">
        <v>1.2259300000000001E-3</v>
      </c>
      <c r="BT9">
        <v>1.21301E-3</v>
      </c>
      <c r="BU9">
        <v>1.19984E-3</v>
      </c>
      <c r="BV9">
        <v>1.1869199999999999E-3</v>
      </c>
      <c r="BW9">
        <v>1.1737099999999999E-3</v>
      </c>
      <c r="BX9">
        <v>1.1602100000000001E-3</v>
      </c>
      <c r="BY9">
        <v>1.1465900000000001E-3</v>
      </c>
      <c r="BZ9">
        <v>1.1333700000000001E-3</v>
      </c>
      <c r="CA9">
        <v>1.1200699999999999E-3</v>
      </c>
      <c r="CB9">
        <v>1.10666E-3</v>
      </c>
      <c r="CC9">
        <v>1.0939700000000001E-3</v>
      </c>
      <c r="CD9">
        <v>1.08114E-3</v>
      </c>
      <c r="CE9">
        <v>1.0688500000000001E-3</v>
      </c>
      <c r="CF9">
        <v>1.0573500000000001E-3</v>
      </c>
      <c r="CG9">
        <v>1.0451099999999999E-3</v>
      </c>
      <c r="CH9">
        <v>1.03429E-3</v>
      </c>
      <c r="CI9">
        <v>1.0237899999999999E-3</v>
      </c>
      <c r="CJ9">
        <v>1.01329E-3</v>
      </c>
      <c r="CK9">
        <v>1.00347E-3</v>
      </c>
      <c r="CL9">
        <v>9.935600000000001E-4</v>
      </c>
      <c r="CM9">
        <v>9.8360000000000006E-4</v>
      </c>
      <c r="CN9">
        <v>9.7347999999999998E-4</v>
      </c>
      <c r="CO9">
        <v>9.6318E-4</v>
      </c>
      <c r="CP9">
        <v>9.5359000000000004E-4</v>
      </c>
      <c r="CQ9">
        <v>9.4302999999999998E-4</v>
      </c>
      <c r="CR9">
        <v>9.3263000000000005E-4</v>
      </c>
      <c r="CS9">
        <v>9.2173000000000005E-4</v>
      </c>
      <c r="CT9">
        <v>9.1085999999999999E-4</v>
      </c>
      <c r="CU9">
        <v>9.0025999999999995E-4</v>
      </c>
      <c r="CV9">
        <v>8.8887999999999999E-4</v>
      </c>
      <c r="CW9">
        <v>8.7766999999999999E-4</v>
      </c>
      <c r="CX9">
        <v>8.6702999999999997E-4</v>
      </c>
    </row>
    <row r="10" spans="1:102">
      <c r="A10" t="s">
        <v>330</v>
      </c>
      <c r="B10">
        <v>3.1097400000000002E-3</v>
      </c>
      <c r="C10">
        <v>3.0776200000000001E-3</v>
      </c>
      <c r="D10">
        <v>3.0447299999999998E-3</v>
      </c>
      <c r="E10">
        <v>2.9870700000000001E-3</v>
      </c>
      <c r="F10">
        <v>2.9407999999999999E-3</v>
      </c>
      <c r="G10">
        <v>2.8224000000000001E-3</v>
      </c>
      <c r="H10">
        <v>2.7185E-3</v>
      </c>
      <c r="I10">
        <v>2.6591800000000001E-3</v>
      </c>
      <c r="J10">
        <v>2.6615900000000001E-3</v>
      </c>
      <c r="K10">
        <v>2.5765900000000001E-3</v>
      </c>
      <c r="L10">
        <v>2.52915E-3</v>
      </c>
      <c r="M10">
        <v>2.4649400000000001E-3</v>
      </c>
      <c r="N10">
        <v>2.4077500000000002E-3</v>
      </c>
      <c r="O10">
        <v>2.35922E-3</v>
      </c>
      <c r="P10">
        <v>2.3309099999999998E-3</v>
      </c>
      <c r="Q10">
        <v>2.3120699999999998E-3</v>
      </c>
      <c r="R10">
        <v>2.29321E-3</v>
      </c>
      <c r="S10">
        <v>2.27421E-3</v>
      </c>
      <c r="T10">
        <v>2.2561399999999998E-3</v>
      </c>
      <c r="U10">
        <v>2.2426500000000001E-3</v>
      </c>
      <c r="V10">
        <v>2.3912999999999998E-3</v>
      </c>
      <c r="W10">
        <v>2.6478000000000001E-3</v>
      </c>
      <c r="X10">
        <v>2.5217099999999999E-3</v>
      </c>
      <c r="Y10">
        <v>2.18024E-3</v>
      </c>
      <c r="Z10">
        <v>2.1260200000000002E-3</v>
      </c>
      <c r="AA10">
        <v>2.10392E-3</v>
      </c>
      <c r="AB10">
        <v>2.0795700000000002E-3</v>
      </c>
      <c r="AC10">
        <v>2.0546499999999999E-3</v>
      </c>
      <c r="AD10">
        <v>2.0302300000000001E-3</v>
      </c>
      <c r="AE10">
        <v>2.0049899999999999E-3</v>
      </c>
      <c r="AF10">
        <v>1.98037E-3</v>
      </c>
      <c r="AG10">
        <v>1.96247E-3</v>
      </c>
      <c r="AH10">
        <v>1.9543E-3</v>
      </c>
      <c r="AI10">
        <v>1.94995E-3</v>
      </c>
      <c r="AJ10">
        <v>1.9475199999999999E-3</v>
      </c>
      <c r="AK10">
        <v>1.94937E-3</v>
      </c>
      <c r="AL10">
        <v>1.94948E-3</v>
      </c>
      <c r="AM10">
        <v>1.94432E-3</v>
      </c>
      <c r="AN10">
        <v>1.93753E-3</v>
      </c>
      <c r="AO10">
        <v>1.9304999999999999E-3</v>
      </c>
      <c r="AP10">
        <v>1.92212E-3</v>
      </c>
      <c r="AQ10">
        <v>1.9123899999999999E-3</v>
      </c>
      <c r="AR10">
        <v>1.9039199999999999E-3</v>
      </c>
      <c r="AS10">
        <v>1.8952800000000001E-3</v>
      </c>
      <c r="AT10">
        <v>1.88568E-3</v>
      </c>
      <c r="AU10">
        <v>1.87572E-3</v>
      </c>
      <c r="AV10">
        <v>1.8644899999999999E-3</v>
      </c>
      <c r="AW10">
        <v>1.8515199999999999E-3</v>
      </c>
      <c r="AX10">
        <v>1.8368600000000001E-3</v>
      </c>
      <c r="AY10">
        <v>1.82139E-3</v>
      </c>
      <c r="AZ10">
        <v>1.80572E-3</v>
      </c>
      <c r="BA10">
        <v>1.7908900000000001E-3</v>
      </c>
      <c r="BB10">
        <v>1.77484E-3</v>
      </c>
      <c r="BC10">
        <v>1.75877E-3</v>
      </c>
      <c r="BD10">
        <v>1.74343E-3</v>
      </c>
      <c r="BE10">
        <v>1.7282599999999999E-3</v>
      </c>
      <c r="BF10">
        <v>1.71346E-3</v>
      </c>
      <c r="BG10">
        <v>1.69929E-3</v>
      </c>
      <c r="BH10">
        <v>1.68907E-3</v>
      </c>
      <c r="BI10">
        <v>1.6835299999999999E-3</v>
      </c>
      <c r="BJ10">
        <v>1.6814099999999999E-3</v>
      </c>
      <c r="BK10">
        <v>1.6833499999999999E-3</v>
      </c>
      <c r="BL10">
        <v>1.6876E-3</v>
      </c>
      <c r="BM10">
        <v>1.6886E-3</v>
      </c>
      <c r="BN10">
        <v>1.6856200000000001E-3</v>
      </c>
      <c r="BO10">
        <v>1.6781999999999999E-3</v>
      </c>
      <c r="BP10">
        <v>1.66651E-3</v>
      </c>
      <c r="BQ10">
        <v>1.6538499999999999E-3</v>
      </c>
      <c r="BR10">
        <v>1.6407800000000001E-3</v>
      </c>
      <c r="BS10">
        <v>1.6284299999999999E-3</v>
      </c>
      <c r="BT10">
        <v>1.61535E-3</v>
      </c>
      <c r="BU10">
        <v>1.6021200000000001E-3</v>
      </c>
      <c r="BV10">
        <v>1.58935E-3</v>
      </c>
      <c r="BW10">
        <v>1.57584E-3</v>
      </c>
      <c r="BX10">
        <v>1.56185E-3</v>
      </c>
      <c r="BY10">
        <v>1.54758E-3</v>
      </c>
      <c r="BZ10">
        <v>1.53313E-3</v>
      </c>
      <c r="CA10">
        <v>1.51812E-3</v>
      </c>
      <c r="CB10">
        <v>1.5027E-3</v>
      </c>
      <c r="CC10">
        <v>1.48752E-3</v>
      </c>
      <c r="CD10">
        <v>1.47174E-3</v>
      </c>
      <c r="CE10">
        <v>1.4564599999999999E-3</v>
      </c>
      <c r="CF10">
        <v>1.4415999999999999E-3</v>
      </c>
      <c r="CG10">
        <v>1.42549E-3</v>
      </c>
      <c r="CH10">
        <v>1.4108599999999999E-3</v>
      </c>
      <c r="CI10">
        <v>1.39627E-3</v>
      </c>
      <c r="CJ10">
        <v>1.38156E-3</v>
      </c>
      <c r="CK10">
        <v>1.3680700000000001E-3</v>
      </c>
      <c r="CL10">
        <v>1.35491E-3</v>
      </c>
      <c r="CM10">
        <v>1.3420699999999999E-3</v>
      </c>
      <c r="CN10">
        <v>1.32964E-3</v>
      </c>
      <c r="CO10">
        <v>1.3174199999999999E-3</v>
      </c>
      <c r="CP10">
        <v>1.3061800000000001E-3</v>
      </c>
      <c r="CQ10">
        <v>1.29397E-3</v>
      </c>
      <c r="CR10">
        <v>1.2821E-3</v>
      </c>
      <c r="CS10">
        <v>1.26987E-3</v>
      </c>
      <c r="CT10">
        <v>1.25781E-3</v>
      </c>
      <c r="CU10">
        <v>1.24624E-3</v>
      </c>
      <c r="CV10">
        <v>1.2336999999999999E-3</v>
      </c>
      <c r="CW10">
        <v>1.2211500000000001E-3</v>
      </c>
      <c r="CX10">
        <v>1.20915E-3</v>
      </c>
    </row>
    <row r="11" spans="1:102">
      <c r="A11" t="s">
        <v>331</v>
      </c>
      <c r="B11">
        <v>4.0213799999999997E-3</v>
      </c>
      <c r="C11">
        <v>3.9415500000000003E-3</v>
      </c>
      <c r="D11">
        <v>3.9108700000000003E-3</v>
      </c>
      <c r="E11">
        <v>3.88048E-3</v>
      </c>
      <c r="F11">
        <v>3.8882500000000002E-3</v>
      </c>
      <c r="G11">
        <v>3.8259700000000002E-3</v>
      </c>
      <c r="H11">
        <v>3.7637899999999999E-3</v>
      </c>
      <c r="I11">
        <v>3.7147500000000002E-3</v>
      </c>
      <c r="J11">
        <v>3.6767700000000002E-3</v>
      </c>
      <c r="K11">
        <v>3.5294499999999999E-3</v>
      </c>
      <c r="L11">
        <v>3.4178300000000002E-3</v>
      </c>
      <c r="M11">
        <v>3.2958200000000001E-3</v>
      </c>
      <c r="N11">
        <v>3.2108499999999999E-3</v>
      </c>
      <c r="O11">
        <v>3.1537399999999999E-3</v>
      </c>
      <c r="P11">
        <v>3.1140199999999999E-3</v>
      </c>
      <c r="Q11">
        <v>3.0858499999999998E-3</v>
      </c>
      <c r="R11">
        <v>3.0409299999999998E-3</v>
      </c>
      <c r="S11">
        <v>2.9850499999999999E-3</v>
      </c>
      <c r="T11">
        <v>2.9350700000000001E-3</v>
      </c>
      <c r="U11">
        <v>2.9050299999999999E-3</v>
      </c>
      <c r="V11">
        <v>3.1486600000000002E-3</v>
      </c>
      <c r="W11">
        <v>3.5821899999999999E-3</v>
      </c>
      <c r="X11">
        <v>3.3980199999999999E-3</v>
      </c>
      <c r="Y11">
        <v>2.9171900000000001E-3</v>
      </c>
      <c r="Z11">
        <v>2.8596099999999998E-3</v>
      </c>
      <c r="AA11">
        <v>2.8383900000000001E-3</v>
      </c>
      <c r="AB11">
        <v>2.81497E-3</v>
      </c>
      <c r="AC11">
        <v>2.7844699999999998E-3</v>
      </c>
      <c r="AD11">
        <v>2.7534500000000002E-3</v>
      </c>
      <c r="AE11">
        <v>2.72594E-3</v>
      </c>
      <c r="AF11">
        <v>2.69813E-3</v>
      </c>
      <c r="AG11">
        <v>2.6694700000000002E-3</v>
      </c>
      <c r="AH11">
        <v>2.6412100000000002E-3</v>
      </c>
      <c r="AI11">
        <v>2.61122E-3</v>
      </c>
      <c r="AJ11">
        <v>2.5787399999999999E-3</v>
      </c>
      <c r="AK11">
        <v>2.5481200000000001E-3</v>
      </c>
      <c r="AL11">
        <v>2.52506E-3</v>
      </c>
      <c r="AM11">
        <v>2.5135700000000001E-3</v>
      </c>
      <c r="AN11">
        <v>2.50666E-3</v>
      </c>
      <c r="AO11">
        <v>2.5026200000000001E-3</v>
      </c>
      <c r="AP11">
        <v>2.5043800000000001E-3</v>
      </c>
      <c r="AQ11">
        <v>2.5039699999999999E-3</v>
      </c>
      <c r="AR11">
        <v>2.49702E-3</v>
      </c>
      <c r="AS11">
        <v>2.48766E-3</v>
      </c>
      <c r="AT11">
        <v>2.4781E-3</v>
      </c>
      <c r="AU11">
        <v>2.4668200000000002E-3</v>
      </c>
      <c r="AV11">
        <v>2.4536100000000002E-3</v>
      </c>
      <c r="AW11">
        <v>2.4421999999999998E-3</v>
      </c>
      <c r="AX11">
        <v>2.4304999999999999E-3</v>
      </c>
      <c r="AY11">
        <v>2.41713E-3</v>
      </c>
      <c r="AZ11">
        <v>2.4039199999999999E-3</v>
      </c>
      <c r="BA11">
        <v>2.3908200000000001E-3</v>
      </c>
      <c r="BB11">
        <v>2.3737799999999998E-3</v>
      </c>
      <c r="BC11">
        <v>2.3546800000000001E-3</v>
      </c>
      <c r="BD11">
        <v>2.3349299999999998E-3</v>
      </c>
      <c r="BE11">
        <v>2.3150900000000001E-3</v>
      </c>
      <c r="BF11">
        <v>2.2962099999999999E-3</v>
      </c>
      <c r="BG11">
        <v>2.2758000000000001E-3</v>
      </c>
      <c r="BH11">
        <v>2.2555700000000001E-3</v>
      </c>
      <c r="BI11">
        <v>2.2367899999999998E-3</v>
      </c>
      <c r="BJ11">
        <v>2.2177099999999999E-3</v>
      </c>
      <c r="BK11">
        <v>2.1982999999999998E-3</v>
      </c>
      <c r="BL11">
        <v>2.1808999999999999E-3</v>
      </c>
      <c r="BM11">
        <v>2.1676400000000002E-3</v>
      </c>
      <c r="BN11">
        <v>2.1598099999999999E-3</v>
      </c>
      <c r="BO11">
        <v>2.1564000000000002E-3</v>
      </c>
      <c r="BP11">
        <v>2.1576999999999998E-3</v>
      </c>
      <c r="BQ11">
        <v>2.1625400000000001E-3</v>
      </c>
      <c r="BR11">
        <v>2.1636400000000001E-3</v>
      </c>
      <c r="BS11">
        <v>2.1601900000000002E-3</v>
      </c>
      <c r="BT11">
        <v>2.1510399999999999E-3</v>
      </c>
      <c r="BU11">
        <v>2.1365199999999998E-3</v>
      </c>
      <c r="BV11">
        <v>2.1213099999999999E-3</v>
      </c>
      <c r="BW11">
        <v>2.10553E-3</v>
      </c>
      <c r="BX11">
        <v>2.0896399999999998E-3</v>
      </c>
      <c r="BY11">
        <v>2.0738000000000002E-3</v>
      </c>
      <c r="BZ11">
        <v>2.05799E-3</v>
      </c>
      <c r="CA11">
        <v>2.0415099999999999E-3</v>
      </c>
      <c r="CB11">
        <v>2.0243399999999999E-3</v>
      </c>
      <c r="CC11">
        <v>2.0073000000000001E-3</v>
      </c>
      <c r="CD11">
        <v>1.9892500000000001E-3</v>
      </c>
      <c r="CE11">
        <v>1.9711799999999999E-3</v>
      </c>
      <c r="CF11">
        <v>1.9529700000000001E-3</v>
      </c>
      <c r="CG11">
        <v>1.9329499999999999E-3</v>
      </c>
      <c r="CH11">
        <v>1.9138499999999999E-3</v>
      </c>
      <c r="CI11">
        <v>1.8942399999999999E-3</v>
      </c>
      <c r="CJ11">
        <v>1.8742100000000001E-3</v>
      </c>
      <c r="CK11">
        <v>1.8551399999999999E-3</v>
      </c>
      <c r="CL11">
        <v>1.8358999999999999E-3</v>
      </c>
      <c r="CM11">
        <v>1.8169200000000001E-3</v>
      </c>
      <c r="CN11">
        <v>1.7981900000000001E-3</v>
      </c>
      <c r="CO11">
        <v>1.77958E-3</v>
      </c>
      <c r="CP11">
        <v>1.7625900000000001E-3</v>
      </c>
      <c r="CQ11">
        <v>1.74504E-3</v>
      </c>
      <c r="CR11">
        <v>1.7284500000000001E-3</v>
      </c>
      <c r="CS11">
        <v>1.7121899999999999E-3</v>
      </c>
      <c r="CT11">
        <v>1.69663E-3</v>
      </c>
      <c r="CU11">
        <v>1.68199E-3</v>
      </c>
      <c r="CV11">
        <v>1.66651E-3</v>
      </c>
      <c r="CW11">
        <v>1.65135E-3</v>
      </c>
      <c r="CX11">
        <v>1.637E-3</v>
      </c>
    </row>
    <row r="12" spans="1:102">
      <c r="A12" t="s">
        <v>332</v>
      </c>
      <c r="B12">
        <v>5.9031099999999996E-3</v>
      </c>
      <c r="C12">
        <v>5.7358900000000004E-3</v>
      </c>
      <c r="D12">
        <v>5.6301500000000004E-3</v>
      </c>
      <c r="E12">
        <v>5.5387700000000002E-3</v>
      </c>
      <c r="F12">
        <v>5.4419200000000003E-3</v>
      </c>
      <c r="G12">
        <v>5.3025399999999997E-3</v>
      </c>
      <c r="H12">
        <v>5.1651300000000004E-3</v>
      </c>
      <c r="I12">
        <v>5.0796900000000004E-3</v>
      </c>
      <c r="J12">
        <v>5.0618299999999998E-3</v>
      </c>
      <c r="K12">
        <v>4.9598400000000001E-3</v>
      </c>
      <c r="L12">
        <v>4.9280299999999999E-3</v>
      </c>
      <c r="M12">
        <v>4.8895199999999996E-3</v>
      </c>
      <c r="N12">
        <v>4.8632800000000002E-3</v>
      </c>
      <c r="O12">
        <v>4.8302700000000002E-3</v>
      </c>
      <c r="P12">
        <v>4.7905400000000002E-3</v>
      </c>
      <c r="Q12">
        <v>4.7528300000000004E-3</v>
      </c>
      <c r="R12">
        <v>4.6702499999999999E-3</v>
      </c>
      <c r="S12">
        <v>4.5802600000000001E-3</v>
      </c>
      <c r="T12">
        <v>4.5000200000000004E-3</v>
      </c>
      <c r="U12">
        <v>4.4283200000000003E-3</v>
      </c>
      <c r="V12">
        <v>4.8304300000000001E-3</v>
      </c>
      <c r="W12">
        <v>5.4512500000000004E-3</v>
      </c>
      <c r="X12">
        <v>5.1271700000000003E-3</v>
      </c>
      <c r="Y12">
        <v>4.3244800000000003E-3</v>
      </c>
      <c r="Z12">
        <v>4.2202000000000003E-3</v>
      </c>
      <c r="AA12">
        <v>4.1880600000000004E-3</v>
      </c>
      <c r="AB12">
        <v>4.1737099999999997E-3</v>
      </c>
      <c r="AC12">
        <v>4.1602499999999999E-3</v>
      </c>
      <c r="AD12">
        <v>4.1487499999999997E-3</v>
      </c>
      <c r="AE12">
        <v>4.1331099999999997E-3</v>
      </c>
      <c r="AF12">
        <v>4.1061800000000001E-3</v>
      </c>
      <c r="AG12">
        <v>4.0704699999999996E-3</v>
      </c>
      <c r="AH12">
        <v>4.0260599999999997E-3</v>
      </c>
      <c r="AI12">
        <v>3.9798100000000003E-3</v>
      </c>
      <c r="AJ12">
        <v>3.9381199999999998E-3</v>
      </c>
      <c r="AK12">
        <v>3.8979700000000002E-3</v>
      </c>
      <c r="AL12">
        <v>3.8559499999999999E-3</v>
      </c>
      <c r="AM12">
        <v>3.81453E-3</v>
      </c>
      <c r="AN12">
        <v>3.7710899999999999E-3</v>
      </c>
      <c r="AO12">
        <v>3.7244000000000001E-3</v>
      </c>
      <c r="AP12">
        <v>3.6790299999999998E-3</v>
      </c>
      <c r="AQ12">
        <v>3.6440999999999999E-3</v>
      </c>
      <c r="AR12">
        <v>3.62634E-3</v>
      </c>
      <c r="AS12">
        <v>3.6143400000000002E-3</v>
      </c>
      <c r="AT12">
        <v>3.6063200000000001E-3</v>
      </c>
      <c r="AU12">
        <v>3.6064199999999999E-3</v>
      </c>
      <c r="AV12">
        <v>3.6026500000000002E-3</v>
      </c>
      <c r="AW12">
        <v>3.59071E-3</v>
      </c>
      <c r="AX12">
        <v>3.5756999999999998E-3</v>
      </c>
      <c r="AY12">
        <v>3.5590999999999999E-3</v>
      </c>
      <c r="AZ12">
        <v>3.5405100000000002E-3</v>
      </c>
      <c r="BA12">
        <v>3.5217400000000002E-3</v>
      </c>
      <c r="BB12">
        <v>3.5031300000000001E-3</v>
      </c>
      <c r="BC12">
        <v>3.4838999999999998E-3</v>
      </c>
      <c r="BD12">
        <v>3.4630500000000001E-3</v>
      </c>
      <c r="BE12">
        <v>3.4421899999999999E-3</v>
      </c>
      <c r="BF12">
        <v>3.4207899999999999E-3</v>
      </c>
      <c r="BG12">
        <v>3.3935100000000002E-3</v>
      </c>
      <c r="BH12">
        <v>3.3635700000000002E-3</v>
      </c>
      <c r="BI12">
        <v>3.3338600000000001E-3</v>
      </c>
      <c r="BJ12">
        <v>3.3038899999999999E-3</v>
      </c>
      <c r="BK12">
        <v>3.27466E-3</v>
      </c>
      <c r="BL12">
        <v>3.2456400000000002E-3</v>
      </c>
      <c r="BM12">
        <v>3.2161099999999999E-3</v>
      </c>
      <c r="BN12">
        <v>3.1884600000000002E-3</v>
      </c>
      <c r="BO12">
        <v>3.1604200000000002E-3</v>
      </c>
      <c r="BP12">
        <v>3.1320200000000001E-3</v>
      </c>
      <c r="BQ12">
        <v>3.1061399999999999E-3</v>
      </c>
      <c r="BR12">
        <v>3.08632E-3</v>
      </c>
      <c r="BS12">
        <v>3.0744399999999999E-3</v>
      </c>
      <c r="BT12">
        <v>3.0685899999999999E-3</v>
      </c>
      <c r="BU12">
        <v>3.06945E-3</v>
      </c>
      <c r="BV12">
        <v>3.0769E-3</v>
      </c>
      <c r="BW12">
        <v>3.0790800000000001E-3</v>
      </c>
      <c r="BX12">
        <v>3.0736600000000002E-3</v>
      </c>
      <c r="BY12">
        <v>3.0615600000000001E-3</v>
      </c>
      <c r="BZ12">
        <v>3.0423300000000002E-3</v>
      </c>
      <c r="CA12">
        <v>3.0199300000000001E-3</v>
      </c>
      <c r="CB12">
        <v>2.9973199999999999E-3</v>
      </c>
      <c r="CC12">
        <v>2.97547E-3</v>
      </c>
      <c r="CD12">
        <v>2.95261E-3</v>
      </c>
      <c r="CE12">
        <v>2.9302899999999999E-3</v>
      </c>
      <c r="CF12">
        <v>2.9076800000000002E-3</v>
      </c>
      <c r="CG12">
        <v>2.8824499999999999E-3</v>
      </c>
      <c r="CH12">
        <v>2.8584399999999999E-3</v>
      </c>
      <c r="CI12">
        <v>2.8331699999999999E-3</v>
      </c>
      <c r="CJ12">
        <v>2.8066100000000002E-3</v>
      </c>
      <c r="CK12">
        <v>2.7806699999999998E-3</v>
      </c>
      <c r="CL12">
        <v>2.7536800000000001E-3</v>
      </c>
      <c r="CM12">
        <v>2.7260100000000001E-3</v>
      </c>
      <c r="CN12">
        <v>2.6981900000000001E-3</v>
      </c>
      <c r="CO12">
        <v>2.6699200000000001E-3</v>
      </c>
      <c r="CP12">
        <v>2.64321E-3</v>
      </c>
      <c r="CQ12">
        <v>2.6150399999999999E-3</v>
      </c>
      <c r="CR12">
        <v>2.5880600000000001E-3</v>
      </c>
      <c r="CS12">
        <v>2.5611100000000001E-3</v>
      </c>
      <c r="CT12">
        <v>2.5350199999999998E-3</v>
      </c>
      <c r="CU12">
        <v>2.51075E-3</v>
      </c>
      <c r="CV12">
        <v>2.4862199999999999E-3</v>
      </c>
      <c r="CW12">
        <v>2.4628499999999999E-3</v>
      </c>
      <c r="CX12">
        <v>2.4416199999999998E-3</v>
      </c>
    </row>
    <row r="13" spans="1:102">
      <c r="A13" t="s">
        <v>333</v>
      </c>
      <c r="B13">
        <v>8.6281499999999994E-3</v>
      </c>
      <c r="C13">
        <v>8.4130100000000003E-3</v>
      </c>
      <c r="D13">
        <v>8.2648600000000006E-3</v>
      </c>
      <c r="E13">
        <v>8.0966700000000003E-3</v>
      </c>
      <c r="F13">
        <v>7.9666700000000003E-3</v>
      </c>
      <c r="G13">
        <v>7.7414800000000002E-3</v>
      </c>
      <c r="H13">
        <v>7.5229800000000003E-3</v>
      </c>
      <c r="I13">
        <v>7.3711100000000002E-3</v>
      </c>
      <c r="J13">
        <v>7.3046400000000003E-3</v>
      </c>
      <c r="K13">
        <v>7.0962999999999998E-3</v>
      </c>
      <c r="L13">
        <v>7.0016899999999997E-3</v>
      </c>
      <c r="M13">
        <v>6.9036100000000001E-3</v>
      </c>
      <c r="N13">
        <v>6.8373000000000001E-3</v>
      </c>
      <c r="O13">
        <v>6.8042600000000003E-3</v>
      </c>
      <c r="P13">
        <v>6.8037699999999998E-3</v>
      </c>
      <c r="Q13">
        <v>6.8369099999999999E-3</v>
      </c>
      <c r="R13">
        <v>6.8422200000000004E-3</v>
      </c>
      <c r="S13">
        <v>6.7935499999999998E-3</v>
      </c>
      <c r="T13">
        <v>6.6961800000000004E-3</v>
      </c>
      <c r="U13">
        <v>6.5527099999999998E-3</v>
      </c>
      <c r="V13">
        <v>7.2127800000000002E-3</v>
      </c>
      <c r="W13">
        <v>8.00119E-3</v>
      </c>
      <c r="X13">
        <v>7.4316199999999999E-3</v>
      </c>
      <c r="Y13">
        <v>6.2172E-3</v>
      </c>
      <c r="Z13">
        <v>6.0418599999999996E-3</v>
      </c>
      <c r="AA13">
        <v>5.9563899999999998E-3</v>
      </c>
      <c r="AB13">
        <v>5.8869500000000002E-3</v>
      </c>
      <c r="AC13">
        <v>5.8156700000000002E-3</v>
      </c>
      <c r="AD13">
        <v>5.7590699999999998E-3</v>
      </c>
      <c r="AE13">
        <v>5.7196699999999996E-3</v>
      </c>
      <c r="AF13">
        <v>5.6917499999999998E-3</v>
      </c>
      <c r="AG13">
        <v>5.6748299999999996E-3</v>
      </c>
      <c r="AH13">
        <v>5.6605700000000002E-3</v>
      </c>
      <c r="AI13">
        <v>5.6474200000000002E-3</v>
      </c>
      <c r="AJ13">
        <v>5.6266199999999997E-3</v>
      </c>
      <c r="AK13">
        <v>5.5923199999999996E-3</v>
      </c>
      <c r="AL13">
        <v>5.5441500000000003E-3</v>
      </c>
      <c r="AM13">
        <v>5.4834300000000001E-3</v>
      </c>
      <c r="AN13">
        <v>5.4213200000000003E-3</v>
      </c>
      <c r="AO13">
        <v>5.3669299999999998E-3</v>
      </c>
      <c r="AP13">
        <v>5.3132099999999996E-3</v>
      </c>
      <c r="AQ13">
        <v>5.2571299999999996E-3</v>
      </c>
      <c r="AR13">
        <v>5.2028100000000004E-3</v>
      </c>
      <c r="AS13">
        <v>5.1434699999999998E-3</v>
      </c>
      <c r="AT13">
        <v>5.0797200000000002E-3</v>
      </c>
      <c r="AU13">
        <v>5.0181999999999996E-3</v>
      </c>
      <c r="AV13">
        <v>4.9703400000000002E-3</v>
      </c>
      <c r="AW13">
        <v>4.9479399999999996E-3</v>
      </c>
      <c r="AX13">
        <v>4.9336099999999997E-3</v>
      </c>
      <c r="AY13">
        <v>4.9225900000000001E-3</v>
      </c>
      <c r="AZ13">
        <v>4.9227100000000003E-3</v>
      </c>
      <c r="BA13">
        <v>4.9204499999999998E-3</v>
      </c>
      <c r="BB13">
        <v>4.90363E-3</v>
      </c>
      <c r="BC13">
        <v>4.8826900000000003E-3</v>
      </c>
      <c r="BD13">
        <v>4.8614399999999999E-3</v>
      </c>
      <c r="BE13">
        <v>4.83718E-3</v>
      </c>
      <c r="BF13">
        <v>4.8122399999999997E-3</v>
      </c>
      <c r="BG13">
        <v>4.7870500000000002E-3</v>
      </c>
      <c r="BH13">
        <v>4.7613300000000002E-3</v>
      </c>
      <c r="BI13">
        <v>4.7339799999999996E-3</v>
      </c>
      <c r="BJ13">
        <v>4.7056600000000004E-3</v>
      </c>
      <c r="BK13">
        <v>4.6749399999999998E-3</v>
      </c>
      <c r="BL13">
        <v>4.6392400000000002E-3</v>
      </c>
      <c r="BM13">
        <v>4.5985799999999997E-3</v>
      </c>
      <c r="BN13">
        <v>4.5580799999999999E-3</v>
      </c>
      <c r="BO13">
        <v>4.5177300000000002E-3</v>
      </c>
      <c r="BP13">
        <v>4.4786599999999998E-3</v>
      </c>
      <c r="BQ13">
        <v>4.4385700000000002E-3</v>
      </c>
      <c r="BR13">
        <v>4.3984000000000002E-3</v>
      </c>
      <c r="BS13">
        <v>4.3608500000000003E-3</v>
      </c>
      <c r="BT13">
        <v>4.3227099999999996E-3</v>
      </c>
      <c r="BU13">
        <v>4.2834099999999996E-3</v>
      </c>
      <c r="BV13">
        <v>4.2496799999999996E-3</v>
      </c>
      <c r="BW13">
        <v>4.2237400000000001E-3</v>
      </c>
      <c r="BX13">
        <v>4.2070900000000001E-3</v>
      </c>
      <c r="BY13">
        <v>4.2000800000000001E-3</v>
      </c>
      <c r="BZ13">
        <v>4.2033299999999999E-3</v>
      </c>
      <c r="CA13">
        <v>4.2126000000000004E-3</v>
      </c>
      <c r="CB13">
        <v>4.2155700000000001E-3</v>
      </c>
      <c r="CC13">
        <v>4.2093199999999999E-3</v>
      </c>
      <c r="CD13">
        <v>4.1918700000000003E-3</v>
      </c>
      <c r="CE13">
        <v>4.1648800000000001E-3</v>
      </c>
      <c r="CF13">
        <v>4.1344900000000002E-3</v>
      </c>
      <c r="CG13">
        <v>4.1015100000000001E-3</v>
      </c>
      <c r="CH13">
        <v>4.07085E-3</v>
      </c>
      <c r="CI13">
        <v>4.0391300000000002E-3</v>
      </c>
      <c r="CJ13">
        <v>4.0061000000000003E-3</v>
      </c>
      <c r="CK13">
        <v>3.9741300000000002E-3</v>
      </c>
      <c r="CL13">
        <v>3.9403600000000004E-3</v>
      </c>
      <c r="CM13">
        <v>3.9057100000000002E-3</v>
      </c>
      <c r="CN13">
        <v>3.8704799999999999E-3</v>
      </c>
      <c r="CO13">
        <v>3.8335299999999999E-3</v>
      </c>
      <c r="CP13">
        <v>3.7976400000000001E-3</v>
      </c>
      <c r="CQ13">
        <v>3.7587300000000001E-3</v>
      </c>
      <c r="CR13">
        <v>3.7200200000000001E-3</v>
      </c>
      <c r="CS13">
        <v>3.6804099999999998E-3</v>
      </c>
      <c r="CT13">
        <v>3.6409900000000002E-3</v>
      </c>
      <c r="CU13">
        <v>3.60297E-3</v>
      </c>
      <c r="CV13">
        <v>3.5636800000000001E-3</v>
      </c>
      <c r="CW13">
        <v>3.52564E-3</v>
      </c>
      <c r="CX13">
        <v>3.48971E-3</v>
      </c>
    </row>
    <row r="14" spans="1:102">
      <c r="A14" t="s">
        <v>334</v>
      </c>
      <c r="B14">
        <v>1.3591600000000001E-2</v>
      </c>
      <c r="C14">
        <v>1.322156E-2</v>
      </c>
      <c r="D14">
        <v>1.3068110000000001E-2</v>
      </c>
      <c r="E14">
        <v>1.2876429999999999E-2</v>
      </c>
      <c r="F14">
        <v>1.267971E-2</v>
      </c>
      <c r="G14">
        <v>1.2463180000000001E-2</v>
      </c>
      <c r="H14">
        <v>1.221203E-2</v>
      </c>
      <c r="I14">
        <v>1.2013859999999999E-2</v>
      </c>
      <c r="J14">
        <v>1.188551E-2</v>
      </c>
      <c r="K14">
        <v>1.159751E-2</v>
      </c>
      <c r="L14">
        <v>1.1370369999999999E-2</v>
      </c>
      <c r="M14">
        <v>1.1128870000000001E-2</v>
      </c>
      <c r="N14">
        <v>1.090956E-2</v>
      </c>
      <c r="O14">
        <v>1.075751E-2</v>
      </c>
      <c r="P14">
        <v>1.058722E-2</v>
      </c>
      <c r="Q14">
        <v>1.048439E-2</v>
      </c>
      <c r="R14">
        <v>1.033939E-2</v>
      </c>
      <c r="S14">
        <v>1.02033E-2</v>
      </c>
      <c r="T14">
        <v>1.009407E-2</v>
      </c>
      <c r="U14">
        <v>1.00073E-2</v>
      </c>
      <c r="V14">
        <v>1.120081E-2</v>
      </c>
      <c r="W14">
        <v>1.278173E-2</v>
      </c>
      <c r="X14">
        <v>1.195966E-2</v>
      </c>
      <c r="Y14">
        <v>9.8714200000000005E-3</v>
      </c>
      <c r="Z14">
        <v>9.4982399999999998E-3</v>
      </c>
      <c r="AA14">
        <v>9.2775300000000008E-3</v>
      </c>
      <c r="AB14">
        <v>9.0884199999999998E-3</v>
      </c>
      <c r="AC14">
        <v>8.9390300000000006E-3</v>
      </c>
      <c r="AD14">
        <v>8.8398799999999996E-3</v>
      </c>
      <c r="AE14">
        <v>8.7479099999999994E-3</v>
      </c>
      <c r="AF14">
        <v>8.6468599999999993E-3</v>
      </c>
      <c r="AG14">
        <v>8.5434800000000009E-3</v>
      </c>
      <c r="AH14">
        <v>8.4398100000000007E-3</v>
      </c>
      <c r="AI14">
        <v>8.3561699999999996E-3</v>
      </c>
      <c r="AJ14">
        <v>8.2932400000000003E-3</v>
      </c>
      <c r="AK14">
        <v>8.2504299999999996E-3</v>
      </c>
      <c r="AL14">
        <v>8.2203899999999993E-3</v>
      </c>
      <c r="AM14">
        <v>8.1938600000000007E-3</v>
      </c>
      <c r="AN14">
        <v>8.1708000000000006E-3</v>
      </c>
      <c r="AO14">
        <v>8.1404100000000007E-3</v>
      </c>
      <c r="AP14">
        <v>8.0896100000000006E-3</v>
      </c>
      <c r="AQ14">
        <v>8.0204100000000004E-3</v>
      </c>
      <c r="AR14">
        <v>7.9367099999999996E-3</v>
      </c>
      <c r="AS14">
        <v>7.8488700000000008E-3</v>
      </c>
      <c r="AT14">
        <v>7.7716E-3</v>
      </c>
      <c r="AU14">
        <v>7.6962799999999998E-3</v>
      </c>
      <c r="AV14">
        <v>7.6160200000000003E-3</v>
      </c>
      <c r="AW14">
        <v>7.5406700000000002E-3</v>
      </c>
      <c r="AX14">
        <v>7.4586899999999996E-3</v>
      </c>
      <c r="AY14">
        <v>7.3672800000000004E-3</v>
      </c>
      <c r="AZ14">
        <v>7.2790299999999997E-3</v>
      </c>
      <c r="BA14">
        <v>7.2125599999999998E-3</v>
      </c>
      <c r="BB14">
        <v>7.1758899999999999E-3</v>
      </c>
      <c r="BC14">
        <v>7.1501500000000001E-3</v>
      </c>
      <c r="BD14">
        <v>7.13191E-3</v>
      </c>
      <c r="BE14">
        <v>7.1301200000000002E-3</v>
      </c>
      <c r="BF14">
        <v>7.1259599999999998E-3</v>
      </c>
      <c r="BG14">
        <v>7.1011099999999999E-3</v>
      </c>
      <c r="BH14">
        <v>7.0717200000000001E-3</v>
      </c>
      <c r="BI14">
        <v>7.0435799999999998E-3</v>
      </c>
      <c r="BJ14">
        <v>7.0098299999999999E-3</v>
      </c>
      <c r="BK14">
        <v>6.9726199999999997E-3</v>
      </c>
      <c r="BL14">
        <v>6.9398999999999997E-3</v>
      </c>
      <c r="BM14">
        <v>6.9047300000000004E-3</v>
      </c>
      <c r="BN14">
        <v>6.86756E-3</v>
      </c>
      <c r="BO14">
        <v>6.8299399999999996E-3</v>
      </c>
      <c r="BP14">
        <v>6.7901699999999999E-3</v>
      </c>
      <c r="BQ14">
        <v>6.7412699999999997E-3</v>
      </c>
      <c r="BR14">
        <v>6.6858799999999999E-3</v>
      </c>
      <c r="BS14">
        <v>6.6304900000000002E-3</v>
      </c>
      <c r="BT14">
        <v>6.5750599999999998E-3</v>
      </c>
      <c r="BU14">
        <v>6.5200700000000002E-3</v>
      </c>
      <c r="BV14">
        <v>6.4676999999999998E-3</v>
      </c>
      <c r="BW14">
        <v>6.4144800000000002E-3</v>
      </c>
      <c r="BX14">
        <v>6.3629999999999997E-3</v>
      </c>
      <c r="BY14">
        <v>6.3123900000000002E-3</v>
      </c>
      <c r="BZ14">
        <v>6.2609500000000004E-3</v>
      </c>
      <c r="CA14">
        <v>6.2120999999999999E-3</v>
      </c>
      <c r="CB14">
        <v>6.1758300000000002E-3</v>
      </c>
      <c r="CC14">
        <v>6.1545000000000002E-3</v>
      </c>
      <c r="CD14">
        <v>6.1449E-3</v>
      </c>
      <c r="CE14">
        <v>6.1516699999999997E-3</v>
      </c>
      <c r="CF14">
        <v>6.1695300000000003E-3</v>
      </c>
      <c r="CG14">
        <v>6.1753399999999996E-3</v>
      </c>
      <c r="CH14">
        <v>6.1690800000000004E-3</v>
      </c>
      <c r="CI14">
        <v>6.14637E-3</v>
      </c>
      <c r="CJ14">
        <v>6.1060899999999998E-3</v>
      </c>
      <c r="CK14">
        <v>6.0629600000000001E-3</v>
      </c>
      <c r="CL14">
        <v>6.0183299999999997E-3</v>
      </c>
      <c r="CM14">
        <v>5.9739299999999997E-3</v>
      </c>
      <c r="CN14">
        <v>5.9295299999999997E-3</v>
      </c>
      <c r="CO14">
        <v>5.8836000000000001E-3</v>
      </c>
      <c r="CP14">
        <v>5.83922E-3</v>
      </c>
      <c r="CQ14">
        <v>5.7902600000000002E-3</v>
      </c>
      <c r="CR14">
        <v>5.7413500000000001E-3</v>
      </c>
      <c r="CS14">
        <v>5.6907800000000003E-3</v>
      </c>
      <c r="CT14">
        <v>5.6386600000000002E-3</v>
      </c>
      <c r="CU14">
        <v>5.5870499999999997E-3</v>
      </c>
      <c r="CV14">
        <v>5.5318600000000004E-3</v>
      </c>
      <c r="CW14">
        <v>5.4762500000000002E-3</v>
      </c>
      <c r="CX14">
        <v>5.4220300000000004E-3</v>
      </c>
    </row>
    <row r="15" spans="1:102">
      <c r="A15" t="s">
        <v>335</v>
      </c>
      <c r="B15">
        <v>2.135254E-2</v>
      </c>
      <c r="C15">
        <v>2.0759690000000001E-2</v>
      </c>
      <c r="D15">
        <v>2.0515269999999999E-2</v>
      </c>
      <c r="E15">
        <v>2.0222159999999999E-2</v>
      </c>
      <c r="F15">
        <v>1.9897270000000002E-2</v>
      </c>
      <c r="G15">
        <v>1.9559489999999999E-2</v>
      </c>
      <c r="H15">
        <v>1.911181E-2</v>
      </c>
      <c r="I15">
        <v>1.884388E-2</v>
      </c>
      <c r="J15">
        <v>1.866276E-2</v>
      </c>
      <c r="K15">
        <v>1.829103E-2</v>
      </c>
      <c r="L15">
        <v>1.8103250000000001E-2</v>
      </c>
      <c r="M15">
        <v>1.7839830000000001E-2</v>
      </c>
      <c r="N15">
        <v>1.753584E-2</v>
      </c>
      <c r="O15">
        <v>1.7221E-2</v>
      </c>
      <c r="P15">
        <v>1.6933030000000002E-2</v>
      </c>
      <c r="Q15">
        <v>1.6654619999999998E-2</v>
      </c>
      <c r="R15">
        <v>1.631645E-2</v>
      </c>
      <c r="S15">
        <v>1.605415E-2</v>
      </c>
      <c r="T15">
        <v>1.5880229999999999E-2</v>
      </c>
      <c r="U15">
        <v>1.56607E-2</v>
      </c>
      <c r="V15">
        <v>1.722191E-2</v>
      </c>
      <c r="W15">
        <v>1.9165720000000001E-2</v>
      </c>
      <c r="X15">
        <v>1.800359E-2</v>
      </c>
      <c r="Y15">
        <v>1.5211219999999999E-2</v>
      </c>
      <c r="Z15">
        <v>1.480917E-2</v>
      </c>
      <c r="AA15">
        <v>1.467602E-2</v>
      </c>
      <c r="AB15">
        <v>1.4597229999999999E-2</v>
      </c>
      <c r="AC15">
        <v>1.448121E-2</v>
      </c>
      <c r="AD15">
        <v>1.42843E-2</v>
      </c>
      <c r="AE15">
        <v>1.4027039999999999E-2</v>
      </c>
      <c r="AF15">
        <v>1.3744579999999999E-2</v>
      </c>
      <c r="AG15">
        <v>1.345906E-2</v>
      </c>
      <c r="AH15">
        <v>1.3240740000000001E-2</v>
      </c>
      <c r="AI15">
        <v>1.3103119999999999E-2</v>
      </c>
      <c r="AJ15">
        <v>1.2973409999999999E-2</v>
      </c>
      <c r="AK15">
        <v>1.2836200000000001E-2</v>
      </c>
      <c r="AL15">
        <v>1.268977E-2</v>
      </c>
      <c r="AM15">
        <v>1.2542970000000001E-2</v>
      </c>
      <c r="AN15">
        <v>1.242971E-2</v>
      </c>
      <c r="AO15">
        <v>1.235088E-2</v>
      </c>
      <c r="AP15">
        <v>1.2297310000000001E-2</v>
      </c>
      <c r="AQ15">
        <v>1.2263710000000001E-2</v>
      </c>
      <c r="AR15">
        <v>1.223728E-2</v>
      </c>
      <c r="AS15">
        <v>1.221122E-2</v>
      </c>
      <c r="AT15">
        <v>1.217385E-2</v>
      </c>
      <c r="AU15">
        <v>1.210848E-2</v>
      </c>
      <c r="AV15">
        <v>1.2011839999999999E-2</v>
      </c>
      <c r="AW15">
        <v>1.1896540000000001E-2</v>
      </c>
      <c r="AX15">
        <v>1.177575E-2</v>
      </c>
      <c r="AY15">
        <v>1.1666599999999999E-2</v>
      </c>
      <c r="AZ15">
        <v>1.1561180000000001E-2</v>
      </c>
      <c r="BA15">
        <v>1.145432E-2</v>
      </c>
      <c r="BB15">
        <v>1.1346820000000001E-2</v>
      </c>
      <c r="BC15">
        <v>1.122769E-2</v>
      </c>
      <c r="BD15">
        <v>1.109653E-2</v>
      </c>
      <c r="BE15">
        <v>1.096974E-2</v>
      </c>
      <c r="BF15">
        <v>1.0875910000000001E-2</v>
      </c>
      <c r="BG15">
        <v>1.082461E-2</v>
      </c>
      <c r="BH15">
        <v>1.0791520000000001E-2</v>
      </c>
      <c r="BI15">
        <v>1.0773720000000001E-2</v>
      </c>
      <c r="BJ15">
        <v>1.0779260000000001E-2</v>
      </c>
      <c r="BK15">
        <v>1.0776890000000001E-2</v>
      </c>
      <c r="BL15">
        <v>1.07498E-2</v>
      </c>
      <c r="BM15">
        <v>1.071195E-2</v>
      </c>
      <c r="BN15">
        <v>1.067535E-2</v>
      </c>
      <c r="BO15">
        <v>1.063072E-2</v>
      </c>
      <c r="BP15">
        <v>1.05828E-2</v>
      </c>
      <c r="BQ15">
        <v>1.0538230000000001E-2</v>
      </c>
      <c r="BR15">
        <v>1.049165E-2</v>
      </c>
      <c r="BS15">
        <v>1.044177E-2</v>
      </c>
      <c r="BT15">
        <v>1.039087E-2</v>
      </c>
      <c r="BU15">
        <v>1.0332340000000001E-2</v>
      </c>
      <c r="BV15">
        <v>1.026579E-2</v>
      </c>
      <c r="BW15">
        <v>1.018813E-2</v>
      </c>
      <c r="BX15">
        <v>1.010745E-2</v>
      </c>
      <c r="BY15">
        <v>1.00304E-2</v>
      </c>
      <c r="BZ15">
        <v>9.9577299999999997E-3</v>
      </c>
      <c r="CA15">
        <v>9.8808999999999998E-3</v>
      </c>
      <c r="CB15">
        <v>9.8064199999999997E-3</v>
      </c>
      <c r="CC15">
        <v>9.7369499999999994E-3</v>
      </c>
      <c r="CD15">
        <v>9.6642700000000008E-3</v>
      </c>
      <c r="CE15">
        <v>9.5912099999999993E-3</v>
      </c>
      <c r="CF15">
        <v>9.5241500000000003E-3</v>
      </c>
      <c r="CG15">
        <v>9.4716399999999999E-3</v>
      </c>
      <c r="CH15">
        <v>9.4444400000000001E-3</v>
      </c>
      <c r="CI15">
        <v>9.4370200000000008E-3</v>
      </c>
      <c r="CJ15">
        <v>9.4511100000000004E-3</v>
      </c>
      <c r="CK15">
        <v>9.4857899999999992E-3</v>
      </c>
      <c r="CL15">
        <v>9.5047199999999995E-3</v>
      </c>
      <c r="CM15">
        <v>9.5004100000000008E-3</v>
      </c>
      <c r="CN15">
        <v>9.4719699999999997E-3</v>
      </c>
      <c r="CO15">
        <v>9.4170599999999997E-3</v>
      </c>
      <c r="CP15">
        <v>9.3572800000000008E-3</v>
      </c>
      <c r="CQ15">
        <v>9.2927900000000004E-3</v>
      </c>
      <c r="CR15">
        <v>9.2302900000000004E-3</v>
      </c>
      <c r="CS15">
        <v>9.1670499999999995E-3</v>
      </c>
      <c r="CT15">
        <v>9.1023400000000004E-3</v>
      </c>
      <c r="CU15">
        <v>9.0386900000000003E-3</v>
      </c>
      <c r="CV15">
        <v>8.9689599999999998E-3</v>
      </c>
      <c r="CW15">
        <v>8.8985100000000001E-3</v>
      </c>
      <c r="CX15">
        <v>8.8293199999999999E-3</v>
      </c>
    </row>
    <row r="16" spans="1:102">
      <c r="A16" t="s">
        <v>336</v>
      </c>
      <c r="B16">
        <v>3.3726359999999997E-2</v>
      </c>
      <c r="C16">
        <v>3.291169E-2</v>
      </c>
      <c r="D16">
        <v>3.2707359999999998E-2</v>
      </c>
      <c r="E16">
        <v>3.2420379999999999E-2</v>
      </c>
      <c r="F16">
        <v>3.1845760000000001E-2</v>
      </c>
      <c r="G16">
        <v>3.1482799999999998E-2</v>
      </c>
      <c r="H16">
        <v>3.0873270000000001E-2</v>
      </c>
      <c r="I16">
        <v>3.045666E-2</v>
      </c>
      <c r="J16">
        <v>3.0218269999999998E-2</v>
      </c>
      <c r="K16">
        <v>2.9648500000000001E-2</v>
      </c>
      <c r="L16">
        <v>2.926026E-2</v>
      </c>
      <c r="M16">
        <v>2.8650800000000001E-2</v>
      </c>
      <c r="N16">
        <v>2.8103280000000001E-2</v>
      </c>
      <c r="O16">
        <v>2.75549E-2</v>
      </c>
      <c r="P16">
        <v>2.7024360000000001E-2</v>
      </c>
      <c r="Q16">
        <v>2.674346E-2</v>
      </c>
      <c r="R16">
        <v>2.6302160000000002E-2</v>
      </c>
      <c r="S16">
        <v>2.5928860000000001E-2</v>
      </c>
      <c r="T16">
        <v>2.558289E-2</v>
      </c>
      <c r="U16">
        <v>2.5334189999999999E-2</v>
      </c>
      <c r="V16">
        <v>2.7329280000000001E-2</v>
      </c>
      <c r="W16">
        <v>2.995712E-2</v>
      </c>
      <c r="X16">
        <v>2.8308659999999999E-2</v>
      </c>
      <c r="Y16">
        <v>2.4215469999999999E-2</v>
      </c>
      <c r="Z16">
        <v>2.3550950000000001E-2</v>
      </c>
      <c r="AA16">
        <v>2.3263659999999999E-2</v>
      </c>
      <c r="AB16">
        <v>2.304558E-2</v>
      </c>
      <c r="AC16">
        <v>2.2830309999999999E-2</v>
      </c>
      <c r="AD16">
        <v>2.2609819999999999E-2</v>
      </c>
      <c r="AE16">
        <v>2.2425319999999999E-2</v>
      </c>
      <c r="AF16">
        <v>2.2272429999999999E-2</v>
      </c>
      <c r="AG16">
        <v>2.2131660000000001E-2</v>
      </c>
      <c r="AH16">
        <v>2.1945949999999999E-2</v>
      </c>
      <c r="AI16">
        <v>2.1666359999999999E-2</v>
      </c>
      <c r="AJ16">
        <v>2.1316359999999999E-2</v>
      </c>
      <c r="AK16">
        <v>2.0953719999999999E-2</v>
      </c>
      <c r="AL16">
        <v>2.0585590000000001E-2</v>
      </c>
      <c r="AM16">
        <v>2.0295710000000002E-2</v>
      </c>
      <c r="AN16">
        <v>2.0100420000000001E-2</v>
      </c>
      <c r="AO16">
        <v>1.9920070000000002E-2</v>
      </c>
      <c r="AP16">
        <v>1.9724680000000001E-2</v>
      </c>
      <c r="AQ16">
        <v>1.9515589999999999E-2</v>
      </c>
      <c r="AR16">
        <v>1.9311729999999999E-2</v>
      </c>
      <c r="AS16">
        <v>1.9146710000000001E-2</v>
      </c>
      <c r="AT16">
        <v>1.9024719999999998E-2</v>
      </c>
      <c r="AU16">
        <v>1.89427E-2</v>
      </c>
      <c r="AV16">
        <v>1.888281E-2</v>
      </c>
      <c r="AW16">
        <v>1.8840570000000001E-2</v>
      </c>
      <c r="AX16">
        <v>1.8798769999999999E-2</v>
      </c>
      <c r="AY16">
        <v>1.8736550000000001E-2</v>
      </c>
      <c r="AZ16">
        <v>1.8636679999999999E-2</v>
      </c>
      <c r="BA16">
        <v>1.8501219999999999E-2</v>
      </c>
      <c r="BB16">
        <v>1.833133E-2</v>
      </c>
      <c r="BC16">
        <v>1.815665E-2</v>
      </c>
      <c r="BD16">
        <v>1.8003080000000001E-2</v>
      </c>
      <c r="BE16">
        <v>1.7855200000000002E-2</v>
      </c>
      <c r="BF16">
        <v>1.7707210000000001E-2</v>
      </c>
      <c r="BG16">
        <v>1.7553920000000001E-2</v>
      </c>
      <c r="BH16">
        <v>1.7385560000000001E-2</v>
      </c>
      <c r="BI16">
        <v>1.7205129999999999E-2</v>
      </c>
      <c r="BJ16">
        <v>1.702538E-2</v>
      </c>
      <c r="BK16">
        <v>1.6887349999999999E-2</v>
      </c>
      <c r="BL16">
        <v>1.6820080000000001E-2</v>
      </c>
      <c r="BM16">
        <v>1.677418E-2</v>
      </c>
      <c r="BN16">
        <v>1.6751749999999999E-2</v>
      </c>
      <c r="BO16">
        <v>1.6763199999999999E-2</v>
      </c>
      <c r="BP16">
        <v>1.676675E-2</v>
      </c>
      <c r="BQ16">
        <v>1.6728860000000002E-2</v>
      </c>
      <c r="BR16">
        <v>1.667706E-2</v>
      </c>
      <c r="BS16">
        <v>1.6626680000000001E-2</v>
      </c>
      <c r="BT16">
        <v>1.6563540000000002E-2</v>
      </c>
      <c r="BU16">
        <v>1.648867E-2</v>
      </c>
      <c r="BV16">
        <v>1.6431350000000001E-2</v>
      </c>
      <c r="BW16">
        <v>1.6368690000000002E-2</v>
      </c>
      <c r="BX16">
        <v>1.6294699999999999E-2</v>
      </c>
      <c r="BY16">
        <v>1.6224160000000001E-2</v>
      </c>
      <c r="BZ16">
        <v>1.614846E-2</v>
      </c>
      <c r="CA16">
        <v>1.6044840000000001E-2</v>
      </c>
      <c r="CB16">
        <v>1.5929519999999999E-2</v>
      </c>
      <c r="CC16">
        <v>1.5814379999999999E-2</v>
      </c>
      <c r="CD16">
        <v>1.5699290000000001E-2</v>
      </c>
      <c r="CE16">
        <v>1.559368E-2</v>
      </c>
      <c r="CF16">
        <v>1.5485820000000001E-2</v>
      </c>
      <c r="CG16">
        <v>1.537549E-2</v>
      </c>
      <c r="CH16">
        <v>1.527571E-2</v>
      </c>
      <c r="CI16">
        <v>1.51722E-2</v>
      </c>
      <c r="CJ16">
        <v>1.506153E-2</v>
      </c>
      <c r="CK16">
        <v>1.4964470000000001E-2</v>
      </c>
      <c r="CL16">
        <v>1.4894040000000001E-2</v>
      </c>
      <c r="CM16">
        <v>1.485861E-2</v>
      </c>
      <c r="CN16">
        <v>1.485564E-2</v>
      </c>
      <c r="CO16">
        <v>1.488837E-2</v>
      </c>
      <c r="CP16">
        <v>1.495134E-2</v>
      </c>
      <c r="CQ16">
        <v>1.498594E-2</v>
      </c>
      <c r="CR16">
        <v>1.498567E-2</v>
      </c>
      <c r="CS16">
        <v>1.4948009999999999E-2</v>
      </c>
      <c r="CT16">
        <v>1.4870349999999999E-2</v>
      </c>
      <c r="CU16">
        <v>1.4783360000000001E-2</v>
      </c>
      <c r="CV16">
        <v>1.4690450000000001E-2</v>
      </c>
      <c r="CW16">
        <v>1.459919E-2</v>
      </c>
      <c r="CX16">
        <v>1.451237E-2</v>
      </c>
    </row>
    <row r="17" spans="1:102">
      <c r="A17" t="s">
        <v>337</v>
      </c>
      <c r="B17">
        <v>5.316924E-2</v>
      </c>
      <c r="C17">
        <v>5.1854190000000001E-2</v>
      </c>
      <c r="D17">
        <v>5.1601950000000001E-2</v>
      </c>
      <c r="E17">
        <v>5.140045E-2</v>
      </c>
      <c r="F17">
        <v>5.0316300000000001E-2</v>
      </c>
      <c r="G17">
        <v>4.9954980000000003E-2</v>
      </c>
      <c r="H17">
        <v>4.899883E-2</v>
      </c>
      <c r="I17">
        <v>4.83945E-2</v>
      </c>
      <c r="J17">
        <v>4.8002320000000001E-2</v>
      </c>
      <c r="K17">
        <v>4.7082390000000002E-2</v>
      </c>
      <c r="L17">
        <v>4.664306E-2</v>
      </c>
      <c r="M17">
        <v>4.585844E-2</v>
      </c>
      <c r="N17">
        <v>4.5227379999999998E-2</v>
      </c>
      <c r="O17">
        <v>4.453812E-2</v>
      </c>
      <c r="P17">
        <v>4.3833240000000002E-2</v>
      </c>
      <c r="Q17">
        <v>4.3380040000000002E-2</v>
      </c>
      <c r="R17">
        <v>4.2505840000000003E-2</v>
      </c>
      <c r="S17">
        <v>4.191247E-2</v>
      </c>
      <c r="T17">
        <v>4.1365989999999998E-2</v>
      </c>
      <c r="U17">
        <v>4.0767669999999999E-2</v>
      </c>
      <c r="V17">
        <v>4.3242870000000003E-2</v>
      </c>
      <c r="W17">
        <v>4.7173109999999997E-2</v>
      </c>
      <c r="X17">
        <v>4.4706490000000002E-2</v>
      </c>
      <c r="Y17">
        <v>3.9067520000000001E-2</v>
      </c>
      <c r="Z17">
        <v>3.7973300000000001E-2</v>
      </c>
      <c r="AA17">
        <v>3.7377359999999998E-2</v>
      </c>
      <c r="AB17">
        <v>3.6884769999999997E-2</v>
      </c>
      <c r="AC17">
        <v>3.6521820000000003E-2</v>
      </c>
      <c r="AD17">
        <v>3.6247170000000002E-2</v>
      </c>
      <c r="AE17">
        <v>3.597939E-2</v>
      </c>
      <c r="AF17">
        <v>3.5656159999999999E-2</v>
      </c>
      <c r="AG17">
        <v>3.5354129999999998E-2</v>
      </c>
      <c r="AH17">
        <v>3.5060250000000001E-2</v>
      </c>
      <c r="AI17">
        <v>3.475839E-2</v>
      </c>
      <c r="AJ17">
        <v>3.4496029999999997E-2</v>
      </c>
      <c r="AK17">
        <v>3.4290090000000002E-2</v>
      </c>
      <c r="AL17">
        <v>3.4085339999999999E-2</v>
      </c>
      <c r="AM17">
        <v>3.3803949999999999E-2</v>
      </c>
      <c r="AN17">
        <v>3.3391230000000001E-2</v>
      </c>
      <c r="AO17">
        <v>3.2900980000000003E-2</v>
      </c>
      <c r="AP17">
        <v>3.2405759999999999E-2</v>
      </c>
      <c r="AQ17">
        <v>3.1928459999999999E-2</v>
      </c>
      <c r="AR17">
        <v>3.15579E-2</v>
      </c>
      <c r="AS17">
        <v>3.127721E-2</v>
      </c>
      <c r="AT17">
        <v>3.100839E-2</v>
      </c>
      <c r="AU17">
        <v>3.073184E-2</v>
      </c>
      <c r="AV17">
        <v>3.0425629999999999E-2</v>
      </c>
      <c r="AW17">
        <v>3.0147319999999998E-2</v>
      </c>
      <c r="AX17">
        <v>2.9922710000000002E-2</v>
      </c>
      <c r="AY17">
        <v>2.974454E-2</v>
      </c>
      <c r="AZ17">
        <v>2.9621370000000001E-2</v>
      </c>
      <c r="BA17">
        <v>2.9541749999999999E-2</v>
      </c>
      <c r="BB17">
        <v>2.947116E-2</v>
      </c>
      <c r="BC17">
        <v>2.939978E-2</v>
      </c>
      <c r="BD17">
        <v>2.9302689999999999E-2</v>
      </c>
      <c r="BE17">
        <v>2.915212E-2</v>
      </c>
      <c r="BF17">
        <v>2.895729E-2</v>
      </c>
      <c r="BG17">
        <v>2.8711739999999999E-2</v>
      </c>
      <c r="BH17">
        <v>2.846359E-2</v>
      </c>
      <c r="BI17">
        <v>2.825629E-2</v>
      </c>
      <c r="BJ17">
        <v>2.8047929999999999E-2</v>
      </c>
      <c r="BK17">
        <v>2.7829619999999999E-2</v>
      </c>
      <c r="BL17">
        <v>2.7613370000000002E-2</v>
      </c>
      <c r="BM17">
        <v>2.7366140000000001E-2</v>
      </c>
      <c r="BN17">
        <v>2.7105979999999998E-2</v>
      </c>
      <c r="BO17">
        <v>2.6846890000000002E-2</v>
      </c>
      <c r="BP17">
        <v>2.665209E-2</v>
      </c>
      <c r="BQ17">
        <v>2.654844E-2</v>
      </c>
      <c r="BR17">
        <v>2.648213E-2</v>
      </c>
      <c r="BS17">
        <v>2.6447999999999999E-2</v>
      </c>
      <c r="BT17">
        <v>2.6455860000000001E-2</v>
      </c>
      <c r="BU17">
        <v>2.6439239999999999E-2</v>
      </c>
      <c r="BV17">
        <v>2.6387339999999999E-2</v>
      </c>
      <c r="BW17">
        <v>2.631141E-2</v>
      </c>
      <c r="BX17">
        <v>2.6225109999999999E-2</v>
      </c>
      <c r="BY17">
        <v>2.6128889999999998E-2</v>
      </c>
      <c r="BZ17">
        <v>2.6029839999999999E-2</v>
      </c>
      <c r="CA17">
        <v>2.593181E-2</v>
      </c>
      <c r="CB17">
        <v>2.583498E-2</v>
      </c>
      <c r="CC17">
        <v>2.5730469999999998E-2</v>
      </c>
      <c r="CD17">
        <v>2.5620159999999999E-2</v>
      </c>
      <c r="CE17">
        <v>2.5502170000000001E-2</v>
      </c>
      <c r="CF17">
        <v>2.5347359999999999E-2</v>
      </c>
      <c r="CG17">
        <v>2.5165960000000001E-2</v>
      </c>
      <c r="CH17">
        <v>2.4990109999999999E-2</v>
      </c>
      <c r="CI17">
        <v>2.481759E-2</v>
      </c>
      <c r="CJ17">
        <v>2.4652360000000002E-2</v>
      </c>
      <c r="CK17">
        <v>2.4490890000000001E-2</v>
      </c>
      <c r="CL17">
        <v>2.4331169999999999E-2</v>
      </c>
      <c r="CM17">
        <v>2.418236E-2</v>
      </c>
      <c r="CN17">
        <v>2.4027819999999998E-2</v>
      </c>
      <c r="CO17">
        <v>2.3866660000000001E-2</v>
      </c>
      <c r="CP17">
        <v>2.3724229999999999E-2</v>
      </c>
      <c r="CQ17">
        <v>2.3616479999999999E-2</v>
      </c>
      <c r="CR17">
        <v>2.356486E-2</v>
      </c>
      <c r="CS17">
        <v>2.3567520000000002E-2</v>
      </c>
      <c r="CT17">
        <v>2.362527E-2</v>
      </c>
      <c r="CU17">
        <v>2.3723210000000002E-2</v>
      </c>
      <c r="CV17">
        <v>2.37793E-2</v>
      </c>
      <c r="CW17">
        <v>2.377833E-2</v>
      </c>
      <c r="CX17">
        <v>2.3729099999999999E-2</v>
      </c>
    </row>
    <row r="18" spans="1:102">
      <c r="A18" t="s">
        <v>338</v>
      </c>
      <c r="B18">
        <v>8.8648770000000002E-2</v>
      </c>
      <c r="C18">
        <v>8.5897100000000004E-2</v>
      </c>
      <c r="D18">
        <v>8.5144940000000002E-2</v>
      </c>
      <c r="E18">
        <v>8.4477469999999999E-2</v>
      </c>
      <c r="F18">
        <v>8.2187280000000001E-2</v>
      </c>
      <c r="G18">
        <v>8.1682210000000005E-2</v>
      </c>
      <c r="H18">
        <v>8.0150250000000006E-2</v>
      </c>
      <c r="I18">
        <v>7.9399789999999998E-2</v>
      </c>
      <c r="J18">
        <v>7.9070130000000002E-2</v>
      </c>
      <c r="K18">
        <v>7.7741859999999996E-2</v>
      </c>
      <c r="L18">
        <v>7.7049980000000004E-2</v>
      </c>
      <c r="M18">
        <v>7.5727489999999995E-2</v>
      </c>
      <c r="N18">
        <v>7.4801099999999995E-2</v>
      </c>
      <c r="O18">
        <v>7.3485400000000006E-2</v>
      </c>
      <c r="P18">
        <v>7.1993489999999993E-2</v>
      </c>
      <c r="Q18">
        <v>7.1551749999999997E-2</v>
      </c>
      <c r="R18">
        <v>6.9905850000000005E-2</v>
      </c>
      <c r="S18">
        <v>6.9272479999999997E-2</v>
      </c>
      <c r="T18">
        <v>6.855965E-2</v>
      </c>
      <c r="U18">
        <v>6.7924880000000007E-2</v>
      </c>
      <c r="V18">
        <v>7.1909680000000004E-2</v>
      </c>
      <c r="W18">
        <v>7.7833169999999993E-2</v>
      </c>
      <c r="X18">
        <v>7.4521110000000002E-2</v>
      </c>
      <c r="Y18">
        <v>6.5649570000000004E-2</v>
      </c>
      <c r="Z18">
        <v>6.4030790000000004E-2</v>
      </c>
      <c r="AA18">
        <v>6.3337130000000005E-2</v>
      </c>
      <c r="AB18">
        <v>6.2738290000000002E-2</v>
      </c>
      <c r="AC18">
        <v>6.2005339999999999E-2</v>
      </c>
      <c r="AD18">
        <v>6.124156E-2</v>
      </c>
      <c r="AE18">
        <v>6.0537800000000003E-2</v>
      </c>
      <c r="AF18">
        <v>5.9803460000000003E-2</v>
      </c>
      <c r="AG18">
        <v>5.9145160000000002E-2</v>
      </c>
      <c r="AH18">
        <v>5.8694759999999999E-2</v>
      </c>
      <c r="AI18">
        <v>5.8386439999999998E-2</v>
      </c>
      <c r="AJ18">
        <v>5.8053399999999998E-2</v>
      </c>
      <c r="AK18">
        <v>5.764271E-2</v>
      </c>
      <c r="AL18">
        <v>5.7217940000000002E-2</v>
      </c>
      <c r="AM18">
        <v>5.6786469999999999E-2</v>
      </c>
      <c r="AN18">
        <v>5.6339559999999997E-2</v>
      </c>
      <c r="AO18">
        <v>5.5927480000000002E-2</v>
      </c>
      <c r="AP18">
        <v>5.5548979999999998E-2</v>
      </c>
      <c r="AQ18">
        <v>5.5159970000000003E-2</v>
      </c>
      <c r="AR18">
        <v>5.4684789999999997E-2</v>
      </c>
      <c r="AS18">
        <v>5.4068749999999999E-2</v>
      </c>
      <c r="AT18">
        <v>5.3415169999999998E-2</v>
      </c>
      <c r="AU18">
        <v>5.2805419999999999E-2</v>
      </c>
      <c r="AV18">
        <v>5.2223199999999997E-2</v>
      </c>
      <c r="AW18">
        <v>5.1749169999999997E-2</v>
      </c>
      <c r="AX18">
        <v>5.131372E-2</v>
      </c>
      <c r="AY18">
        <v>5.0873109999999999E-2</v>
      </c>
      <c r="AZ18">
        <v>5.0435849999999997E-2</v>
      </c>
      <c r="BA18">
        <v>4.9976359999999997E-2</v>
      </c>
      <c r="BB18">
        <v>4.9541969999999998E-2</v>
      </c>
      <c r="BC18">
        <v>4.917829E-2</v>
      </c>
      <c r="BD18">
        <v>4.8868620000000002E-2</v>
      </c>
      <c r="BE18">
        <v>4.862934E-2</v>
      </c>
      <c r="BF18">
        <v>4.8461530000000003E-2</v>
      </c>
      <c r="BG18">
        <v>4.8296360000000003E-2</v>
      </c>
      <c r="BH18">
        <v>4.8124849999999997E-2</v>
      </c>
      <c r="BI18">
        <v>4.7938550000000003E-2</v>
      </c>
      <c r="BJ18">
        <v>4.7676780000000002E-2</v>
      </c>
      <c r="BK18">
        <v>4.7356589999999997E-2</v>
      </c>
      <c r="BL18">
        <v>4.700066E-2</v>
      </c>
      <c r="BM18">
        <v>4.6633210000000001E-2</v>
      </c>
      <c r="BN18">
        <v>4.6328800000000003E-2</v>
      </c>
      <c r="BO18">
        <v>4.6019490000000003E-2</v>
      </c>
      <c r="BP18">
        <v>4.5700669999999999E-2</v>
      </c>
      <c r="BQ18">
        <v>4.53555E-2</v>
      </c>
      <c r="BR18">
        <v>4.4985110000000002E-2</v>
      </c>
      <c r="BS18">
        <v>4.459743E-2</v>
      </c>
      <c r="BT18">
        <v>4.4199670000000003E-2</v>
      </c>
      <c r="BU18">
        <v>4.38647E-2</v>
      </c>
      <c r="BV18">
        <v>4.3687570000000002E-2</v>
      </c>
      <c r="BW18">
        <v>4.3545239999999999E-2</v>
      </c>
      <c r="BX18">
        <v>4.3422009999999997E-2</v>
      </c>
      <c r="BY18">
        <v>4.3365880000000002E-2</v>
      </c>
      <c r="BZ18">
        <v>4.3302E-2</v>
      </c>
      <c r="CA18">
        <v>4.315509E-2</v>
      </c>
      <c r="CB18">
        <v>4.2995400000000003E-2</v>
      </c>
      <c r="CC18">
        <v>4.2843199999999998E-2</v>
      </c>
      <c r="CD18">
        <v>4.266172E-2</v>
      </c>
      <c r="CE18">
        <v>4.2483640000000003E-2</v>
      </c>
      <c r="CF18">
        <v>4.2319990000000002E-2</v>
      </c>
      <c r="CG18">
        <v>4.2146459999999997E-2</v>
      </c>
      <c r="CH18">
        <v>4.1968569999999997E-2</v>
      </c>
      <c r="CI18">
        <v>4.1779129999999998E-2</v>
      </c>
      <c r="CJ18">
        <v>4.156518E-2</v>
      </c>
      <c r="CK18">
        <v>4.1306089999999997E-2</v>
      </c>
      <c r="CL18">
        <v>4.1015910000000003E-2</v>
      </c>
      <c r="CM18">
        <v>4.0729370000000001E-2</v>
      </c>
      <c r="CN18">
        <v>4.044996E-2</v>
      </c>
      <c r="CO18">
        <v>4.0189000000000002E-2</v>
      </c>
      <c r="CP18">
        <v>3.9938899999999999E-2</v>
      </c>
      <c r="CQ18">
        <v>3.9683160000000002E-2</v>
      </c>
      <c r="CR18">
        <v>3.9440959999999997E-2</v>
      </c>
      <c r="CS18">
        <v>3.9200140000000001E-2</v>
      </c>
      <c r="CT18">
        <v>3.8951239999999998E-2</v>
      </c>
      <c r="CU18">
        <v>3.8715140000000002E-2</v>
      </c>
      <c r="CV18">
        <v>3.8541150000000003E-2</v>
      </c>
      <c r="CW18">
        <v>3.8442150000000001E-2</v>
      </c>
      <c r="CX18">
        <v>3.8440920000000003E-2</v>
      </c>
    </row>
    <row r="19" spans="1:102">
      <c r="A19" t="s">
        <v>339</v>
      </c>
      <c r="B19">
        <v>0.14114273999999999</v>
      </c>
      <c r="C19">
        <v>0.13778188999999999</v>
      </c>
      <c r="D19">
        <v>0.13746583000000001</v>
      </c>
      <c r="E19">
        <v>0.13795122000000001</v>
      </c>
      <c r="F19">
        <v>0.13386355</v>
      </c>
      <c r="G19">
        <v>0.13360506999999999</v>
      </c>
      <c r="H19">
        <v>0.13025225000000001</v>
      </c>
      <c r="I19">
        <v>0.12889759000000001</v>
      </c>
      <c r="J19">
        <v>0.12793062999999999</v>
      </c>
      <c r="K19">
        <v>0.1255271</v>
      </c>
      <c r="L19">
        <v>0.1242496</v>
      </c>
      <c r="M19">
        <v>0.12239011</v>
      </c>
      <c r="N19">
        <v>0.12135952999999999</v>
      </c>
      <c r="O19">
        <v>0.11949116999999999</v>
      </c>
      <c r="P19">
        <v>0.11666087</v>
      </c>
      <c r="Q19">
        <v>0.11675509000000001</v>
      </c>
      <c r="R19">
        <v>0.11390586</v>
      </c>
      <c r="S19">
        <v>0.11333746</v>
      </c>
      <c r="T19">
        <v>0.11171970000000001</v>
      </c>
      <c r="U19">
        <v>0.11011619</v>
      </c>
      <c r="V19">
        <v>0.11715324000000001</v>
      </c>
      <c r="W19">
        <v>0.12370761</v>
      </c>
      <c r="X19">
        <v>0.11942503</v>
      </c>
      <c r="Y19">
        <v>0.10822703</v>
      </c>
      <c r="Z19">
        <v>0.10631909</v>
      </c>
      <c r="AA19">
        <v>0.10547134</v>
      </c>
      <c r="AB19">
        <v>0.10459515</v>
      </c>
      <c r="AC19">
        <v>0.10361140000000001</v>
      </c>
      <c r="AD19">
        <v>0.10247302</v>
      </c>
      <c r="AE19">
        <v>0.10137143999999999</v>
      </c>
      <c r="AF19">
        <v>0.10046790999999999</v>
      </c>
      <c r="AG19">
        <v>9.9643990000000002E-2</v>
      </c>
      <c r="AH19">
        <v>9.8639370000000004E-2</v>
      </c>
      <c r="AI19">
        <v>9.7598740000000003E-2</v>
      </c>
      <c r="AJ19">
        <v>9.6656500000000006E-2</v>
      </c>
      <c r="AK19">
        <v>9.5807199999999995E-2</v>
      </c>
      <c r="AL19">
        <v>9.5012139999999995E-2</v>
      </c>
      <c r="AM19">
        <v>9.4450720000000002E-2</v>
      </c>
      <c r="AN19">
        <v>9.4083929999999996E-2</v>
      </c>
      <c r="AO19">
        <v>9.3649350000000006E-2</v>
      </c>
      <c r="AP19">
        <v>9.3072719999999998E-2</v>
      </c>
      <c r="AQ19">
        <v>9.2445260000000001E-2</v>
      </c>
      <c r="AR19">
        <v>9.1814240000000005E-2</v>
      </c>
      <c r="AS19">
        <v>9.1125419999999999E-2</v>
      </c>
      <c r="AT19">
        <v>9.0441170000000001E-2</v>
      </c>
      <c r="AU19">
        <v>8.9787989999999998E-2</v>
      </c>
      <c r="AV19">
        <v>8.9114380000000007E-2</v>
      </c>
      <c r="AW19">
        <v>8.8406239999999997E-2</v>
      </c>
      <c r="AX19">
        <v>8.7576840000000003E-2</v>
      </c>
      <c r="AY19">
        <v>8.6692679999999994E-2</v>
      </c>
      <c r="AZ19">
        <v>8.5854070000000005E-2</v>
      </c>
      <c r="BA19">
        <v>8.5095879999999999E-2</v>
      </c>
      <c r="BB19">
        <v>8.4408780000000003E-2</v>
      </c>
      <c r="BC19">
        <v>8.3720509999999998E-2</v>
      </c>
      <c r="BD19">
        <v>8.3036670000000007E-2</v>
      </c>
      <c r="BE19">
        <v>8.2350770000000004E-2</v>
      </c>
      <c r="BF19">
        <v>8.1658700000000001E-2</v>
      </c>
      <c r="BG19">
        <v>8.0981200000000003E-2</v>
      </c>
      <c r="BH19">
        <v>8.0383830000000003E-2</v>
      </c>
      <c r="BI19">
        <v>7.9870919999999998E-2</v>
      </c>
      <c r="BJ19">
        <v>7.9437339999999995E-2</v>
      </c>
      <c r="BK19">
        <v>7.9082780000000005E-2</v>
      </c>
      <c r="BL19">
        <v>7.8773350000000006E-2</v>
      </c>
      <c r="BM19">
        <v>7.8419000000000003E-2</v>
      </c>
      <c r="BN19">
        <v>7.8066250000000004E-2</v>
      </c>
      <c r="BO19">
        <v>7.7616809999999994E-2</v>
      </c>
      <c r="BP19">
        <v>7.7112840000000002E-2</v>
      </c>
      <c r="BQ19">
        <v>7.6520530000000003E-2</v>
      </c>
      <c r="BR19">
        <v>7.5956960000000004E-2</v>
      </c>
      <c r="BS19">
        <v>7.5456620000000002E-2</v>
      </c>
      <c r="BT19">
        <v>7.4939939999999997E-2</v>
      </c>
      <c r="BU19">
        <v>7.4379310000000004E-2</v>
      </c>
      <c r="BV19">
        <v>7.3850289999999999E-2</v>
      </c>
      <c r="BW19">
        <v>7.3257279999999994E-2</v>
      </c>
      <c r="BX19">
        <v>7.2609679999999996E-2</v>
      </c>
      <c r="BY19">
        <v>7.1969779999999997E-2</v>
      </c>
      <c r="BZ19">
        <v>7.1437399999999998E-2</v>
      </c>
      <c r="CA19">
        <v>7.1019139999999994E-2</v>
      </c>
      <c r="CB19">
        <v>7.067793E-2</v>
      </c>
      <c r="CC19">
        <v>7.0396719999999996E-2</v>
      </c>
      <c r="CD19">
        <v>7.0161929999999997E-2</v>
      </c>
      <c r="CE19">
        <v>6.9921540000000004E-2</v>
      </c>
      <c r="CF19">
        <v>6.9594840000000005E-2</v>
      </c>
      <c r="CG19">
        <v>6.9241800000000006E-2</v>
      </c>
      <c r="CH19">
        <v>6.8911429999999996E-2</v>
      </c>
      <c r="CI19">
        <v>6.8534880000000006E-2</v>
      </c>
      <c r="CJ19">
        <v>6.8156809999999998E-2</v>
      </c>
      <c r="CK19">
        <v>6.7810200000000001E-2</v>
      </c>
      <c r="CL19">
        <v>6.7458279999999995E-2</v>
      </c>
      <c r="CM19">
        <v>6.7090179999999999E-2</v>
      </c>
      <c r="CN19">
        <v>6.6713809999999998E-2</v>
      </c>
      <c r="CO19">
        <v>6.6298960000000004E-2</v>
      </c>
      <c r="CP19">
        <v>6.5839490000000001E-2</v>
      </c>
      <c r="CQ19">
        <v>6.5324690000000005E-2</v>
      </c>
      <c r="CR19">
        <v>6.4811629999999995E-2</v>
      </c>
      <c r="CS19">
        <v>6.4329330000000004E-2</v>
      </c>
      <c r="CT19">
        <v>6.3882350000000004E-2</v>
      </c>
      <c r="CU19">
        <v>6.3424939999999999E-2</v>
      </c>
      <c r="CV19">
        <v>6.2982109999999994E-2</v>
      </c>
      <c r="CW19">
        <v>6.2531619999999996E-2</v>
      </c>
      <c r="CX19">
        <v>6.2110760000000001E-2</v>
      </c>
    </row>
    <row r="20" spans="1:102">
      <c r="A20" t="s">
        <v>340</v>
      </c>
      <c r="B20">
        <v>0.21943919000000001</v>
      </c>
      <c r="C20">
        <v>0.21493752999999999</v>
      </c>
      <c r="D20">
        <v>0.21528838</v>
      </c>
      <c r="E20">
        <v>0.21656702999999999</v>
      </c>
      <c r="F20">
        <v>0.20822672</v>
      </c>
      <c r="G20">
        <v>0.20994837</v>
      </c>
      <c r="H20">
        <v>0.20501153</v>
      </c>
      <c r="I20">
        <v>0.20383308</v>
      </c>
      <c r="J20">
        <v>0.20417263999999999</v>
      </c>
      <c r="K20">
        <v>0.19983239999999999</v>
      </c>
      <c r="L20">
        <v>0.19936235999999999</v>
      </c>
      <c r="M20">
        <v>0.1963867</v>
      </c>
      <c r="N20">
        <v>0.19525965000000001</v>
      </c>
      <c r="O20">
        <v>0.19170327000000001</v>
      </c>
      <c r="P20">
        <v>0.18720787999999999</v>
      </c>
      <c r="Q20">
        <v>0.18862993</v>
      </c>
      <c r="R20">
        <v>0.18323249999999999</v>
      </c>
      <c r="S20">
        <v>0.18330019</v>
      </c>
      <c r="T20">
        <v>0.18013670000000001</v>
      </c>
      <c r="U20">
        <v>0.17679233999999999</v>
      </c>
      <c r="V20">
        <v>0.18424051999999999</v>
      </c>
      <c r="W20">
        <v>0.18823512000000001</v>
      </c>
      <c r="X20">
        <v>0.18510555000000001</v>
      </c>
      <c r="Y20">
        <v>0.17499372999999999</v>
      </c>
      <c r="Z20">
        <v>0.17259611</v>
      </c>
      <c r="AA20">
        <v>0.17144290000000001</v>
      </c>
      <c r="AB20">
        <v>0.17041691</v>
      </c>
      <c r="AC20">
        <v>0.16952829999999999</v>
      </c>
      <c r="AD20">
        <v>0.16865512999999999</v>
      </c>
      <c r="AE20">
        <v>0.16775375000000001</v>
      </c>
      <c r="AF20">
        <v>0.16662483</v>
      </c>
      <c r="AG20">
        <v>0.16538984000000001</v>
      </c>
      <c r="AH20">
        <v>0.16403166999999999</v>
      </c>
      <c r="AI20">
        <v>0.16254193</v>
      </c>
      <c r="AJ20">
        <v>0.16116895000000001</v>
      </c>
      <c r="AK20">
        <v>0.16017493999999999</v>
      </c>
      <c r="AL20">
        <v>0.15922739999999999</v>
      </c>
      <c r="AM20">
        <v>0.15800455999999999</v>
      </c>
      <c r="AN20">
        <v>0.15675285999999999</v>
      </c>
      <c r="AO20">
        <v>0.15561552000000001</v>
      </c>
      <c r="AP20">
        <v>0.15462825999999999</v>
      </c>
      <c r="AQ20">
        <v>0.15365372999999999</v>
      </c>
      <c r="AR20">
        <v>0.15295901000000001</v>
      </c>
      <c r="AS20">
        <v>0.15249942999999999</v>
      </c>
      <c r="AT20">
        <v>0.15196067999999999</v>
      </c>
      <c r="AU20">
        <v>0.15121644000000001</v>
      </c>
      <c r="AV20">
        <v>0.15033357999999999</v>
      </c>
      <c r="AW20">
        <v>0.14944123000000001</v>
      </c>
      <c r="AX20">
        <v>0.14842553</v>
      </c>
      <c r="AY20">
        <v>0.14730879</v>
      </c>
      <c r="AZ20">
        <v>0.14620014000000001</v>
      </c>
      <c r="BA20">
        <v>0.14510041000000001</v>
      </c>
      <c r="BB20">
        <v>0.14392286000000001</v>
      </c>
      <c r="BC20">
        <v>0.14267922</v>
      </c>
      <c r="BD20">
        <v>0.14156367</v>
      </c>
      <c r="BE20">
        <v>0.14061924000000001</v>
      </c>
      <c r="BF20">
        <v>0.13992009999999999</v>
      </c>
      <c r="BG20">
        <v>0.13911364000000001</v>
      </c>
      <c r="BH20">
        <v>0.13806225</v>
      </c>
      <c r="BI20">
        <v>0.13700496000000001</v>
      </c>
      <c r="BJ20">
        <v>0.13597102999999999</v>
      </c>
      <c r="BK20">
        <v>0.13491597999999999</v>
      </c>
      <c r="BL20">
        <v>0.13399746000000001</v>
      </c>
      <c r="BM20">
        <v>0.13305955999999999</v>
      </c>
      <c r="BN20">
        <v>0.13221898000000001</v>
      </c>
      <c r="BO20">
        <v>0.1314236</v>
      </c>
      <c r="BP20">
        <v>0.13076185000000001</v>
      </c>
      <c r="BQ20">
        <v>0.13002881999999999</v>
      </c>
      <c r="BR20">
        <v>0.12934471</v>
      </c>
      <c r="BS20">
        <v>0.12860157</v>
      </c>
      <c r="BT20">
        <v>0.12776612000000001</v>
      </c>
      <c r="BU20">
        <v>0.12686312999999999</v>
      </c>
      <c r="BV20">
        <v>0.12600626000000001</v>
      </c>
      <c r="BW20">
        <v>0.12514810000000001</v>
      </c>
      <c r="BX20">
        <v>0.1243413</v>
      </c>
      <c r="BY20">
        <v>0.12353</v>
      </c>
      <c r="BZ20">
        <v>0.12270494999999999</v>
      </c>
      <c r="CA20">
        <v>0.12175621</v>
      </c>
      <c r="CB20">
        <v>0.12082133</v>
      </c>
      <c r="CC20">
        <v>0.11989849</v>
      </c>
      <c r="CD20">
        <v>0.1189235</v>
      </c>
      <c r="CE20">
        <v>0.11807544</v>
      </c>
      <c r="CF20">
        <v>0.11736169</v>
      </c>
      <c r="CG20">
        <v>0.1166925</v>
      </c>
      <c r="CH20">
        <v>0.11608327</v>
      </c>
      <c r="CI20">
        <v>0.11544538</v>
      </c>
      <c r="CJ20">
        <v>0.11478215</v>
      </c>
      <c r="CK20">
        <v>0.11405684000000001</v>
      </c>
      <c r="CL20">
        <v>0.11333134</v>
      </c>
      <c r="CM20">
        <v>0.11262442</v>
      </c>
      <c r="CN20">
        <v>0.11190774000000001</v>
      </c>
      <c r="CO20">
        <v>0.11117753</v>
      </c>
      <c r="CP20">
        <v>0.11054872</v>
      </c>
      <c r="CQ20">
        <v>0.10988501000000001</v>
      </c>
      <c r="CR20">
        <v>0.10918745000000001</v>
      </c>
      <c r="CS20">
        <v>0.10849341999999999</v>
      </c>
      <c r="CT20">
        <v>0.10777372</v>
      </c>
      <c r="CU20">
        <v>0.10694193</v>
      </c>
      <c r="CV20">
        <v>0.10609964</v>
      </c>
      <c r="CW20">
        <v>0.10519708999999999</v>
      </c>
      <c r="CX20">
        <v>0.10437559</v>
      </c>
    </row>
    <row r="21" spans="1:102">
      <c r="A21" t="s">
        <v>341</v>
      </c>
      <c r="B21">
        <v>0.32370405000000002</v>
      </c>
      <c r="C21">
        <v>0.32017044</v>
      </c>
      <c r="D21">
        <v>0.32218606</v>
      </c>
      <c r="E21">
        <v>0.32507698000000002</v>
      </c>
      <c r="F21">
        <v>0.31219349000000002</v>
      </c>
      <c r="G21">
        <v>0.31552034000000001</v>
      </c>
      <c r="H21">
        <v>0.30823655</v>
      </c>
      <c r="I21">
        <v>0.30678427000000003</v>
      </c>
      <c r="J21">
        <v>0.30907667999999999</v>
      </c>
      <c r="K21">
        <v>0.30282442999999998</v>
      </c>
      <c r="L21">
        <v>0.30320406</v>
      </c>
      <c r="M21">
        <v>0.30048390000000003</v>
      </c>
      <c r="N21">
        <v>0.30076310000000001</v>
      </c>
      <c r="O21">
        <v>0.29578613999999998</v>
      </c>
      <c r="P21">
        <v>0.29051409</v>
      </c>
      <c r="Q21">
        <v>0.29248322999999998</v>
      </c>
      <c r="R21">
        <v>0.28471900999999999</v>
      </c>
      <c r="S21">
        <v>0.28632221000000002</v>
      </c>
      <c r="T21">
        <v>0.2817751</v>
      </c>
      <c r="U21">
        <v>0.27634578999999998</v>
      </c>
      <c r="V21">
        <v>0.28294835000000002</v>
      </c>
      <c r="W21">
        <v>0.28540758999999999</v>
      </c>
      <c r="X21">
        <v>0.28489423000000003</v>
      </c>
      <c r="Y21">
        <v>0.27731072000000001</v>
      </c>
      <c r="Z21">
        <v>0.27479608</v>
      </c>
      <c r="AA21">
        <v>0.27333591000000002</v>
      </c>
      <c r="AB21">
        <v>0.27188575999999998</v>
      </c>
      <c r="AC21">
        <v>0.27048647999999997</v>
      </c>
      <c r="AD21">
        <v>0.26912339000000002</v>
      </c>
      <c r="AE21">
        <v>0.26786222999999998</v>
      </c>
      <c r="AF21">
        <v>0.26658806000000002</v>
      </c>
      <c r="AG21">
        <v>0.26542347999999999</v>
      </c>
      <c r="AH21">
        <v>0.26432149999999999</v>
      </c>
      <c r="AI21">
        <v>0.26326083</v>
      </c>
      <c r="AJ21">
        <v>0.26216894000000002</v>
      </c>
      <c r="AK21">
        <v>0.26093781999999999</v>
      </c>
      <c r="AL21">
        <v>0.25951845000000001</v>
      </c>
      <c r="AM21">
        <v>0.25792458000000001</v>
      </c>
      <c r="AN21">
        <v>0.25638792999999999</v>
      </c>
      <c r="AO21">
        <v>0.25507533999999998</v>
      </c>
      <c r="AP21">
        <v>0.25421431</v>
      </c>
      <c r="AQ21">
        <v>0.25334965999999998</v>
      </c>
      <c r="AR21">
        <v>0.25201889999999999</v>
      </c>
      <c r="AS21">
        <v>0.25050993999999999</v>
      </c>
      <c r="AT21">
        <v>0.24924449000000001</v>
      </c>
      <c r="AU21">
        <v>0.24833653999999999</v>
      </c>
      <c r="AV21">
        <v>0.24755028000000001</v>
      </c>
      <c r="AW21">
        <v>0.24695992</v>
      </c>
      <c r="AX21">
        <v>0.24644737999999999</v>
      </c>
      <c r="AY21">
        <v>0.24565682999999999</v>
      </c>
      <c r="AZ21">
        <v>0.24464786999999999</v>
      </c>
      <c r="BA21">
        <v>0.24350463999999999</v>
      </c>
      <c r="BB21">
        <v>0.24227687000000001</v>
      </c>
      <c r="BC21">
        <v>0.24089493000000001</v>
      </c>
      <c r="BD21">
        <v>0.23926346000000001</v>
      </c>
      <c r="BE21">
        <v>0.23750429000000001</v>
      </c>
      <c r="BF21">
        <v>0.2359214</v>
      </c>
      <c r="BG21">
        <v>0.23456108000000001</v>
      </c>
      <c r="BH21">
        <v>0.23351388000000001</v>
      </c>
      <c r="BI21">
        <v>0.23264290000000001</v>
      </c>
      <c r="BJ21">
        <v>0.23182148999999999</v>
      </c>
      <c r="BK21">
        <v>0.23111798</v>
      </c>
      <c r="BL21">
        <v>0.23027111</v>
      </c>
      <c r="BM21">
        <v>0.22886387999999999</v>
      </c>
      <c r="BN21">
        <v>0.22758053</v>
      </c>
      <c r="BO21">
        <v>0.22623667</v>
      </c>
      <c r="BP21">
        <v>0.22495238000000001</v>
      </c>
      <c r="BQ21">
        <v>0.22349894000000001</v>
      </c>
      <c r="BR21">
        <v>0.22225997</v>
      </c>
      <c r="BS21">
        <v>0.22089627000000001</v>
      </c>
      <c r="BT21">
        <v>0.21960761000000001</v>
      </c>
      <c r="BU21">
        <v>0.21843441999999999</v>
      </c>
      <c r="BV21">
        <v>0.21736464999999999</v>
      </c>
      <c r="BW21">
        <v>0.21620185</v>
      </c>
      <c r="BX21">
        <v>0.21502425999999999</v>
      </c>
      <c r="BY21">
        <v>0.21380457</v>
      </c>
      <c r="BZ21">
        <v>0.21265065</v>
      </c>
      <c r="CA21">
        <v>0.21134047</v>
      </c>
      <c r="CB21">
        <v>0.21014554999999999</v>
      </c>
      <c r="CC21">
        <v>0.20901971</v>
      </c>
      <c r="CD21">
        <v>0.20786632999999999</v>
      </c>
      <c r="CE21">
        <v>0.20672402000000001</v>
      </c>
      <c r="CF21">
        <v>0.20546723</v>
      </c>
      <c r="CG21">
        <v>0.20417795999999999</v>
      </c>
      <c r="CH21">
        <v>0.20295126999999999</v>
      </c>
      <c r="CI21">
        <v>0.20155893</v>
      </c>
      <c r="CJ21">
        <v>0.20020957</v>
      </c>
      <c r="CK21">
        <v>0.19894980000000001</v>
      </c>
      <c r="CL21">
        <v>0.19770995</v>
      </c>
      <c r="CM21">
        <v>0.19644827000000001</v>
      </c>
      <c r="CN21">
        <v>0.19524266000000001</v>
      </c>
      <c r="CO21">
        <v>0.19390999</v>
      </c>
      <c r="CP21">
        <v>0.19267197</v>
      </c>
      <c r="CQ21">
        <v>0.19142806000000001</v>
      </c>
      <c r="CR21">
        <v>0.19021486000000001</v>
      </c>
      <c r="CS21">
        <v>0.18904605999999999</v>
      </c>
      <c r="CT21">
        <v>0.18796203</v>
      </c>
      <c r="CU21">
        <v>0.18685407000000001</v>
      </c>
      <c r="CV21">
        <v>0.18584719</v>
      </c>
      <c r="CW21">
        <v>0.18464154999999999</v>
      </c>
      <c r="CX21">
        <v>0.18350725000000001</v>
      </c>
    </row>
    <row r="22" spans="1:102">
      <c r="A22" t="s">
        <v>342</v>
      </c>
      <c r="B22">
        <v>0.44969712000000001</v>
      </c>
      <c r="C22">
        <v>0.44831711000000002</v>
      </c>
      <c r="D22">
        <v>0.45203200999999998</v>
      </c>
      <c r="E22">
        <v>0.45836991999999999</v>
      </c>
      <c r="F22">
        <v>0.44580330000000001</v>
      </c>
      <c r="G22">
        <v>0.45421856999999999</v>
      </c>
      <c r="H22">
        <v>0.44676492000000001</v>
      </c>
      <c r="I22">
        <v>0.44603135999999999</v>
      </c>
      <c r="J22">
        <v>0.45059641</v>
      </c>
      <c r="K22">
        <v>0.44299812999999999</v>
      </c>
      <c r="L22">
        <v>0.44491907000000003</v>
      </c>
      <c r="M22">
        <v>0.44255811</v>
      </c>
      <c r="N22">
        <v>0.44377375000000002</v>
      </c>
      <c r="O22">
        <v>0.43798540000000002</v>
      </c>
      <c r="P22">
        <v>0.43218831000000002</v>
      </c>
      <c r="Q22">
        <v>0.43544228000000001</v>
      </c>
      <c r="R22">
        <v>0.42584735000000001</v>
      </c>
      <c r="S22">
        <v>0.42632565</v>
      </c>
      <c r="T22">
        <v>0.42004665000000002</v>
      </c>
      <c r="U22">
        <v>0.41319765000000003</v>
      </c>
      <c r="V22">
        <v>0.41588040999999998</v>
      </c>
      <c r="W22">
        <v>0.42125594</v>
      </c>
      <c r="X22">
        <v>0.40870814999999999</v>
      </c>
      <c r="Y22">
        <v>0.40987618999999997</v>
      </c>
      <c r="Z22">
        <v>0.40720086</v>
      </c>
      <c r="AA22">
        <v>0.40538867000000001</v>
      </c>
      <c r="AB22">
        <v>0.40318092999999999</v>
      </c>
      <c r="AC22">
        <v>0.40088528000000001</v>
      </c>
      <c r="AD22">
        <v>0.39875606000000002</v>
      </c>
      <c r="AE22">
        <v>0.39678985</v>
      </c>
      <c r="AF22">
        <v>0.39488157000000002</v>
      </c>
      <c r="AG22">
        <v>0.39313244000000003</v>
      </c>
      <c r="AH22">
        <v>0.39140317000000002</v>
      </c>
      <c r="AI22">
        <v>0.38985817</v>
      </c>
      <c r="AJ22">
        <v>0.38848767000000001</v>
      </c>
      <c r="AK22">
        <v>0.38722127000000001</v>
      </c>
      <c r="AL22">
        <v>0.38593789000000001</v>
      </c>
      <c r="AM22">
        <v>0.38459291000000001</v>
      </c>
      <c r="AN22">
        <v>0.38341536999999998</v>
      </c>
      <c r="AO22">
        <v>0.38214118000000002</v>
      </c>
      <c r="AP22">
        <v>0.38086819</v>
      </c>
      <c r="AQ22">
        <v>0.37960839000000002</v>
      </c>
      <c r="AR22">
        <v>0.37838959999999999</v>
      </c>
      <c r="AS22">
        <v>0.37750753999999997</v>
      </c>
      <c r="AT22">
        <v>0.37696850999999998</v>
      </c>
      <c r="AU22">
        <v>0.37640747000000002</v>
      </c>
      <c r="AV22">
        <v>0.37582006000000001</v>
      </c>
      <c r="AW22">
        <v>0.37485106000000001</v>
      </c>
      <c r="AX22">
        <v>0.37362309999999999</v>
      </c>
      <c r="AY22">
        <v>0.37247707000000002</v>
      </c>
      <c r="AZ22">
        <v>0.37162621000000001</v>
      </c>
      <c r="BA22">
        <v>0.37092407999999999</v>
      </c>
      <c r="BB22">
        <v>0.37011318999999998</v>
      </c>
      <c r="BC22">
        <v>0.36919162999999999</v>
      </c>
      <c r="BD22">
        <v>0.36804777999999999</v>
      </c>
      <c r="BE22">
        <v>0.36667661000000001</v>
      </c>
      <c r="BF22">
        <v>0.36526492999999999</v>
      </c>
      <c r="BG22">
        <v>0.36383743000000002</v>
      </c>
      <c r="BH22">
        <v>0.36224908</v>
      </c>
      <c r="BI22">
        <v>0.36034878999999997</v>
      </c>
      <c r="BJ22">
        <v>0.35837193000000001</v>
      </c>
      <c r="BK22">
        <v>0.35654039999999998</v>
      </c>
      <c r="BL22">
        <v>0.35557190999999999</v>
      </c>
      <c r="BM22">
        <v>0.35510498000000001</v>
      </c>
      <c r="BN22">
        <v>0.35477466000000002</v>
      </c>
      <c r="BO22">
        <v>0.35409463000000002</v>
      </c>
      <c r="BP22">
        <v>0.35348902999999998</v>
      </c>
      <c r="BQ22">
        <v>0.35236579000000001</v>
      </c>
      <c r="BR22">
        <v>0.35129236000000003</v>
      </c>
      <c r="BS22">
        <v>0.35007495999999999</v>
      </c>
      <c r="BT22">
        <v>0.34880465999999999</v>
      </c>
      <c r="BU22">
        <v>0.34758292000000002</v>
      </c>
      <c r="BV22">
        <v>0.34642451000000002</v>
      </c>
      <c r="BW22">
        <v>0.3450976</v>
      </c>
      <c r="BX22">
        <v>0.34376932999999998</v>
      </c>
      <c r="BY22">
        <v>0.34249559000000002</v>
      </c>
      <c r="BZ22">
        <v>0.34142652000000001</v>
      </c>
      <c r="CA22">
        <v>0.34009018000000002</v>
      </c>
      <c r="CB22">
        <v>0.33883611000000002</v>
      </c>
      <c r="CC22">
        <v>0.33754226999999998</v>
      </c>
      <c r="CD22">
        <v>0.33619702000000001</v>
      </c>
      <c r="CE22">
        <v>0.33495686000000002</v>
      </c>
      <c r="CF22">
        <v>0.33358690000000002</v>
      </c>
      <c r="CG22">
        <v>0.33222652000000003</v>
      </c>
      <c r="CH22">
        <v>0.33104371999999999</v>
      </c>
      <c r="CI22">
        <v>0.32975685999999998</v>
      </c>
      <c r="CJ22">
        <v>0.32846746999999998</v>
      </c>
      <c r="CK22">
        <v>0.32709971999999998</v>
      </c>
      <c r="CL22">
        <v>0.32568958999999997</v>
      </c>
      <c r="CM22">
        <v>0.32425141000000002</v>
      </c>
      <c r="CN22">
        <v>0.32291597999999999</v>
      </c>
      <c r="CO22">
        <v>0.32136303999999999</v>
      </c>
      <c r="CP22">
        <v>0.32005241000000001</v>
      </c>
      <c r="CQ22">
        <v>0.31866822</v>
      </c>
      <c r="CR22">
        <v>0.31717424999999999</v>
      </c>
      <c r="CS22">
        <v>0.31570324</v>
      </c>
      <c r="CT22">
        <v>0.31428880999999997</v>
      </c>
      <c r="CU22">
        <v>0.31273441000000002</v>
      </c>
      <c r="CV22">
        <v>0.31149812999999998</v>
      </c>
      <c r="CW22">
        <v>0.31008880999999999</v>
      </c>
      <c r="CX22">
        <v>0.30886058999999999</v>
      </c>
    </row>
    <row r="23" spans="1:102">
      <c r="A23" t="s">
        <v>343</v>
      </c>
      <c r="B23">
        <v>6.0888699999999997E-3</v>
      </c>
      <c r="C23">
        <v>5.8292300000000003E-3</v>
      </c>
      <c r="D23">
        <v>5.5687499999999999E-3</v>
      </c>
      <c r="E23">
        <v>5.2960699999999999E-3</v>
      </c>
      <c r="F23">
        <v>5.1217199999999997E-3</v>
      </c>
      <c r="G23">
        <v>4.8489700000000002E-3</v>
      </c>
      <c r="H23">
        <v>4.5891300000000003E-3</v>
      </c>
      <c r="I23">
        <v>4.3605900000000001E-3</v>
      </c>
      <c r="J23">
        <v>4.1938499999999998E-3</v>
      </c>
      <c r="K23">
        <v>3.93341E-3</v>
      </c>
      <c r="L23">
        <v>3.7676400000000001E-3</v>
      </c>
      <c r="M23">
        <v>3.56983E-3</v>
      </c>
      <c r="N23">
        <v>3.4213799999999999E-3</v>
      </c>
      <c r="O23">
        <v>3.2855599999999999E-3</v>
      </c>
      <c r="P23">
        <v>3.14956E-3</v>
      </c>
      <c r="Q23">
        <v>3.0224000000000002E-3</v>
      </c>
      <c r="R23">
        <v>2.8944399999999999E-3</v>
      </c>
      <c r="S23">
        <v>2.7789099999999999E-3</v>
      </c>
      <c r="T23">
        <v>2.6829800000000002E-3</v>
      </c>
      <c r="U23">
        <v>2.60808E-3</v>
      </c>
      <c r="V23">
        <v>2.5374199999999999E-3</v>
      </c>
      <c r="W23">
        <v>2.49541E-3</v>
      </c>
      <c r="X23">
        <v>2.5446900000000001E-3</v>
      </c>
      <c r="Y23">
        <v>2.5845E-3</v>
      </c>
      <c r="Z23">
        <v>2.5999399999999998E-3</v>
      </c>
      <c r="AA23">
        <v>2.64051E-3</v>
      </c>
      <c r="AB23">
        <v>2.6201900000000001E-3</v>
      </c>
      <c r="AC23">
        <v>2.5978400000000001E-3</v>
      </c>
      <c r="AD23">
        <v>2.5769199999999999E-3</v>
      </c>
      <c r="AE23">
        <v>2.5545400000000001E-3</v>
      </c>
      <c r="AF23">
        <v>2.5321200000000001E-3</v>
      </c>
      <c r="AG23">
        <v>2.5100600000000002E-3</v>
      </c>
      <c r="AH23">
        <v>2.4876899999999999E-3</v>
      </c>
      <c r="AI23">
        <v>2.4640600000000001E-3</v>
      </c>
      <c r="AJ23">
        <v>2.4397300000000002E-3</v>
      </c>
      <c r="AK23">
        <v>2.4148300000000002E-3</v>
      </c>
      <c r="AL23">
        <v>2.3893E-3</v>
      </c>
      <c r="AM23">
        <v>2.3629300000000001E-3</v>
      </c>
      <c r="AN23">
        <v>2.3352099999999999E-3</v>
      </c>
      <c r="AO23">
        <v>2.3079699999999999E-3</v>
      </c>
      <c r="AP23">
        <v>2.27976E-3</v>
      </c>
      <c r="AQ23">
        <v>2.2520000000000001E-3</v>
      </c>
      <c r="AR23">
        <v>2.2250500000000001E-3</v>
      </c>
      <c r="AS23">
        <v>2.1980099999999998E-3</v>
      </c>
      <c r="AT23">
        <v>2.1720799999999998E-3</v>
      </c>
      <c r="AU23">
        <v>2.14635E-3</v>
      </c>
      <c r="AV23">
        <v>2.1217699999999998E-3</v>
      </c>
      <c r="AW23">
        <v>2.09867E-3</v>
      </c>
      <c r="AX23">
        <v>2.07551E-3</v>
      </c>
      <c r="AY23">
        <v>2.0547899999999999E-3</v>
      </c>
      <c r="AZ23">
        <v>2.03441E-3</v>
      </c>
      <c r="BA23">
        <v>2.01643E-3</v>
      </c>
      <c r="BB23">
        <v>1.9977100000000002E-3</v>
      </c>
      <c r="BC23">
        <v>1.9780599999999998E-3</v>
      </c>
      <c r="BD23">
        <v>1.9592899999999998E-3</v>
      </c>
      <c r="BE23">
        <v>1.93958E-3</v>
      </c>
      <c r="BF23">
        <v>1.9204599999999999E-3</v>
      </c>
      <c r="BG23">
        <v>1.89974E-3</v>
      </c>
      <c r="BH23">
        <v>1.8798899999999999E-3</v>
      </c>
      <c r="BI23">
        <v>1.85994E-3</v>
      </c>
      <c r="BJ23">
        <v>1.83782E-3</v>
      </c>
      <c r="BK23">
        <v>1.8158899999999999E-3</v>
      </c>
      <c r="BL23">
        <v>1.7936300000000001E-3</v>
      </c>
      <c r="BM23">
        <v>1.7713500000000001E-3</v>
      </c>
      <c r="BN23">
        <v>1.74873E-3</v>
      </c>
      <c r="BO23">
        <v>1.72409E-3</v>
      </c>
      <c r="BP23">
        <v>1.7009E-3</v>
      </c>
      <c r="BQ23">
        <v>1.6771500000000001E-3</v>
      </c>
      <c r="BR23">
        <v>1.65456E-3</v>
      </c>
      <c r="BS23">
        <v>1.6311800000000001E-3</v>
      </c>
      <c r="BT23">
        <v>1.6082E-3</v>
      </c>
      <c r="BU23">
        <v>1.5842300000000001E-3</v>
      </c>
      <c r="BV23">
        <v>1.5614800000000001E-3</v>
      </c>
      <c r="BW23">
        <v>1.5376299999999999E-3</v>
      </c>
      <c r="BX23">
        <v>1.5158999999999999E-3</v>
      </c>
      <c r="BY23">
        <v>1.4940000000000001E-3</v>
      </c>
      <c r="BZ23">
        <v>1.4725700000000001E-3</v>
      </c>
      <c r="CA23">
        <v>1.4517200000000001E-3</v>
      </c>
      <c r="CB23">
        <v>1.42968E-3</v>
      </c>
      <c r="CC23">
        <v>1.4088600000000001E-3</v>
      </c>
      <c r="CD23">
        <v>1.3890599999999999E-3</v>
      </c>
      <c r="CE23">
        <v>1.3694200000000001E-3</v>
      </c>
      <c r="CF23">
        <v>1.34932E-3</v>
      </c>
      <c r="CG23">
        <v>1.3311900000000001E-3</v>
      </c>
      <c r="CH23">
        <v>1.3113599999999999E-3</v>
      </c>
      <c r="CI23">
        <v>1.29268E-3</v>
      </c>
      <c r="CJ23">
        <v>1.27417E-3</v>
      </c>
      <c r="CK23">
        <v>1.2565899999999999E-3</v>
      </c>
      <c r="CL23">
        <v>1.2377899999999999E-3</v>
      </c>
      <c r="CM23">
        <v>1.21955E-3</v>
      </c>
      <c r="CN23">
        <v>1.2010600000000001E-3</v>
      </c>
      <c r="CO23">
        <v>1.1823000000000001E-3</v>
      </c>
      <c r="CP23">
        <v>1.16507E-3</v>
      </c>
      <c r="CQ23">
        <v>1.1469799999999999E-3</v>
      </c>
      <c r="CR23">
        <v>1.1279700000000001E-3</v>
      </c>
      <c r="CS23">
        <v>1.1100800000000001E-3</v>
      </c>
      <c r="CT23">
        <v>1.09249E-3</v>
      </c>
      <c r="CU23">
        <v>1.0745900000000001E-3</v>
      </c>
      <c r="CV23">
        <v>1.0568000000000001E-3</v>
      </c>
      <c r="CW23">
        <v>1.0391E-3</v>
      </c>
      <c r="CX23">
        <v>1.02133E-3</v>
      </c>
    </row>
    <row r="24" spans="1:102">
      <c r="A24" t="s">
        <v>344</v>
      </c>
      <c r="B24">
        <v>1.85002E-3</v>
      </c>
      <c r="C24">
        <v>1.81814E-3</v>
      </c>
      <c r="D24">
        <v>1.7850100000000001E-3</v>
      </c>
      <c r="E24">
        <v>1.75103E-3</v>
      </c>
      <c r="F24">
        <v>1.7501000000000001E-3</v>
      </c>
      <c r="G24">
        <v>1.69144E-3</v>
      </c>
      <c r="H24">
        <v>1.6285500000000001E-3</v>
      </c>
      <c r="I24">
        <v>1.58925E-3</v>
      </c>
      <c r="J24">
        <v>1.58359E-3</v>
      </c>
      <c r="K24">
        <v>1.48427E-3</v>
      </c>
      <c r="L24">
        <v>1.44608E-3</v>
      </c>
      <c r="M24">
        <v>1.37297E-3</v>
      </c>
      <c r="N24">
        <v>1.3293999999999999E-3</v>
      </c>
      <c r="O24">
        <v>1.2840099999999999E-3</v>
      </c>
      <c r="P24">
        <v>1.24026E-3</v>
      </c>
      <c r="Q24">
        <v>1.2065400000000001E-3</v>
      </c>
      <c r="R24">
        <v>1.1643999999999999E-3</v>
      </c>
      <c r="S24">
        <v>1.12901E-3</v>
      </c>
      <c r="T24">
        <v>1.10348E-3</v>
      </c>
      <c r="U24">
        <v>1.08197E-3</v>
      </c>
      <c r="V24">
        <v>1.0618100000000001E-3</v>
      </c>
      <c r="W24">
        <v>1.0443200000000001E-3</v>
      </c>
      <c r="X24">
        <v>1.04163E-3</v>
      </c>
      <c r="Y24">
        <v>1.03597E-3</v>
      </c>
      <c r="Z24">
        <v>1.0393799999999999E-3</v>
      </c>
      <c r="AA24">
        <v>1.0600799999999999E-3</v>
      </c>
      <c r="AB24">
        <v>1.0655700000000001E-3</v>
      </c>
      <c r="AC24">
        <v>1.0702699999999999E-3</v>
      </c>
      <c r="AD24">
        <v>1.0719600000000001E-3</v>
      </c>
      <c r="AE24">
        <v>1.0697E-3</v>
      </c>
      <c r="AF24">
        <v>1.06459E-3</v>
      </c>
      <c r="AG24">
        <v>1.0574E-3</v>
      </c>
      <c r="AH24">
        <v>1.0499000000000001E-3</v>
      </c>
      <c r="AI24">
        <v>1.0419400000000001E-3</v>
      </c>
      <c r="AJ24">
        <v>1.03418E-3</v>
      </c>
      <c r="AK24">
        <v>1.0262800000000001E-3</v>
      </c>
      <c r="AL24">
        <v>1.018E-3</v>
      </c>
      <c r="AM24">
        <v>1.00946E-3</v>
      </c>
      <c r="AN24">
        <v>1.0001400000000001E-3</v>
      </c>
      <c r="AO24">
        <v>9.9083000000000005E-4</v>
      </c>
      <c r="AP24">
        <v>9.8083000000000003E-4</v>
      </c>
      <c r="AQ24">
        <v>9.7037999999999996E-4</v>
      </c>
      <c r="AR24">
        <v>9.5984E-4</v>
      </c>
      <c r="AS24">
        <v>9.4914000000000001E-4</v>
      </c>
      <c r="AT24">
        <v>9.3869000000000005E-4</v>
      </c>
      <c r="AU24">
        <v>9.2791E-4</v>
      </c>
      <c r="AV24">
        <v>9.1759999999999997E-4</v>
      </c>
      <c r="AW24">
        <v>9.0748999999999995E-4</v>
      </c>
      <c r="AX24">
        <v>8.9711999999999995E-4</v>
      </c>
      <c r="AY24">
        <v>8.8758999999999995E-4</v>
      </c>
      <c r="AZ24">
        <v>8.7799000000000004E-4</v>
      </c>
      <c r="BA24">
        <v>8.6910000000000004E-4</v>
      </c>
      <c r="BB24">
        <v>8.6027E-4</v>
      </c>
      <c r="BC24">
        <v>8.518E-4</v>
      </c>
      <c r="BD24">
        <v>8.4404E-4</v>
      </c>
      <c r="BE24">
        <v>8.3637000000000002E-4</v>
      </c>
      <c r="BF24">
        <v>8.2919000000000005E-4</v>
      </c>
      <c r="BG24">
        <v>8.2123999999999999E-4</v>
      </c>
      <c r="BH24">
        <v>8.1362000000000003E-4</v>
      </c>
      <c r="BI24">
        <v>8.0628999999999998E-4</v>
      </c>
      <c r="BJ24">
        <v>7.9832000000000004E-4</v>
      </c>
      <c r="BK24">
        <v>7.9062000000000002E-4</v>
      </c>
      <c r="BL24">
        <v>7.8284999999999997E-4</v>
      </c>
      <c r="BM24">
        <v>7.7481999999999996E-4</v>
      </c>
      <c r="BN24">
        <v>7.6654999999999996E-4</v>
      </c>
      <c r="BO24">
        <v>7.5754999999999996E-4</v>
      </c>
      <c r="BP24">
        <v>7.4909E-4</v>
      </c>
      <c r="BQ24">
        <v>7.4071E-4</v>
      </c>
      <c r="BR24">
        <v>7.3231999999999995E-4</v>
      </c>
      <c r="BS24">
        <v>7.2353000000000001E-4</v>
      </c>
      <c r="BT24">
        <v>7.1487000000000005E-4</v>
      </c>
      <c r="BU24">
        <v>7.0565000000000005E-4</v>
      </c>
      <c r="BV24">
        <v>6.9696999999999999E-4</v>
      </c>
      <c r="BW24">
        <v>6.8754999999999999E-4</v>
      </c>
      <c r="BX24">
        <v>6.7847999999999997E-4</v>
      </c>
      <c r="BY24">
        <v>6.6916000000000002E-4</v>
      </c>
      <c r="BZ24">
        <v>6.5990999999999999E-4</v>
      </c>
      <c r="CA24">
        <v>6.5127000000000002E-4</v>
      </c>
      <c r="CB24">
        <v>6.4238000000000001E-4</v>
      </c>
      <c r="CC24">
        <v>6.3385000000000004E-4</v>
      </c>
      <c r="CD24">
        <v>6.2555E-4</v>
      </c>
      <c r="CE24">
        <v>6.1706E-4</v>
      </c>
      <c r="CF24">
        <v>6.0838000000000005E-4</v>
      </c>
      <c r="CG24">
        <v>6.0055999999999998E-4</v>
      </c>
      <c r="CH24">
        <v>5.9232000000000002E-4</v>
      </c>
      <c r="CI24">
        <v>5.8454999999999998E-4</v>
      </c>
      <c r="CJ24">
        <v>5.7711999999999998E-4</v>
      </c>
      <c r="CK24">
        <v>5.7008999999999998E-4</v>
      </c>
      <c r="CL24">
        <v>5.6267000000000003E-4</v>
      </c>
      <c r="CM24">
        <v>5.553E-4</v>
      </c>
      <c r="CN24">
        <v>5.4814000000000002E-4</v>
      </c>
      <c r="CO24">
        <v>5.4087999999999998E-4</v>
      </c>
      <c r="CP24">
        <v>5.3406000000000005E-4</v>
      </c>
      <c r="CQ24">
        <v>5.2691000000000001E-4</v>
      </c>
      <c r="CR24">
        <v>5.1928E-4</v>
      </c>
      <c r="CS24">
        <v>5.1201000000000003E-4</v>
      </c>
      <c r="CT24">
        <v>5.0504E-4</v>
      </c>
      <c r="CU24">
        <v>4.9806999999999998E-4</v>
      </c>
      <c r="CV24">
        <v>4.9103999999999999E-4</v>
      </c>
      <c r="CW24">
        <v>4.8418000000000002E-4</v>
      </c>
      <c r="CX24">
        <v>4.7704000000000003E-4</v>
      </c>
    </row>
    <row r="25" spans="1:102">
      <c r="A25" t="s">
        <v>345</v>
      </c>
      <c r="B25">
        <v>1.155E-3</v>
      </c>
      <c r="C25">
        <v>1.1416499999999999E-3</v>
      </c>
      <c r="D25">
        <v>1.1249299999999999E-3</v>
      </c>
      <c r="E25">
        <v>1.103E-3</v>
      </c>
      <c r="F25">
        <v>1.10198E-3</v>
      </c>
      <c r="G25">
        <v>1.06781E-3</v>
      </c>
      <c r="H25">
        <v>1.02877E-3</v>
      </c>
      <c r="I25">
        <v>1.0083399999999999E-3</v>
      </c>
      <c r="J25">
        <v>1.00983E-3</v>
      </c>
      <c r="K25">
        <v>9.6584000000000004E-4</v>
      </c>
      <c r="L25">
        <v>9.5195000000000002E-4</v>
      </c>
      <c r="M25">
        <v>9.1483000000000005E-4</v>
      </c>
      <c r="N25">
        <v>8.9661000000000005E-4</v>
      </c>
      <c r="O25">
        <v>8.7538999999999998E-4</v>
      </c>
      <c r="P25">
        <v>8.5139999999999999E-4</v>
      </c>
      <c r="Q25">
        <v>8.3264999999999999E-4</v>
      </c>
      <c r="R25">
        <v>8.0842999999999996E-4</v>
      </c>
      <c r="S25">
        <v>7.8898E-4</v>
      </c>
      <c r="T25">
        <v>7.6940000000000005E-4</v>
      </c>
      <c r="U25">
        <v>7.5310999999999998E-4</v>
      </c>
      <c r="V25">
        <v>7.3477999999999998E-4</v>
      </c>
      <c r="W25">
        <v>7.3408000000000002E-4</v>
      </c>
      <c r="X25">
        <v>7.3092999999999997E-4</v>
      </c>
      <c r="Y25">
        <v>7.1122999999999998E-4</v>
      </c>
      <c r="Z25">
        <v>7.0361000000000002E-4</v>
      </c>
      <c r="AA25">
        <v>7.0522E-4</v>
      </c>
      <c r="AB25">
        <v>6.9791999999999999E-4</v>
      </c>
      <c r="AC25">
        <v>6.9160999999999995E-4</v>
      </c>
      <c r="AD25">
        <v>6.8771000000000001E-4</v>
      </c>
      <c r="AE25">
        <v>6.8532E-4</v>
      </c>
      <c r="AF25">
        <v>6.845E-4</v>
      </c>
      <c r="AG25">
        <v>6.8493000000000004E-4</v>
      </c>
      <c r="AH25">
        <v>6.8605000000000001E-4</v>
      </c>
      <c r="AI25">
        <v>6.8577000000000004E-4</v>
      </c>
      <c r="AJ25">
        <v>6.8406000000000001E-4</v>
      </c>
      <c r="AK25">
        <v>6.8073000000000005E-4</v>
      </c>
      <c r="AL25">
        <v>6.7571000000000005E-4</v>
      </c>
      <c r="AM25">
        <v>6.7022999999999996E-4</v>
      </c>
      <c r="AN25">
        <v>6.6458999999999995E-4</v>
      </c>
      <c r="AO25">
        <v>6.5910999999999997E-4</v>
      </c>
      <c r="AP25">
        <v>6.5340999999999999E-4</v>
      </c>
      <c r="AQ25">
        <v>6.4756000000000004E-4</v>
      </c>
      <c r="AR25">
        <v>6.4159999999999998E-4</v>
      </c>
      <c r="AS25">
        <v>6.3544000000000003E-4</v>
      </c>
      <c r="AT25">
        <v>6.2925999999999998E-4</v>
      </c>
      <c r="AU25">
        <v>6.2273000000000005E-4</v>
      </c>
      <c r="AV25">
        <v>6.1618000000000003E-4</v>
      </c>
      <c r="AW25">
        <v>6.0961999999999995E-4</v>
      </c>
      <c r="AX25">
        <v>6.0282000000000001E-4</v>
      </c>
      <c r="AY25">
        <v>5.9626999999999998E-4</v>
      </c>
      <c r="AZ25">
        <v>5.8960000000000002E-4</v>
      </c>
      <c r="BA25">
        <v>5.8325E-4</v>
      </c>
      <c r="BB25">
        <v>5.7671999999999997E-4</v>
      </c>
      <c r="BC25">
        <v>5.7023000000000002E-4</v>
      </c>
      <c r="BD25">
        <v>5.6411000000000005E-4</v>
      </c>
      <c r="BE25">
        <v>5.5796000000000003E-4</v>
      </c>
      <c r="BF25">
        <v>5.5210000000000003E-4</v>
      </c>
      <c r="BG25">
        <v>5.4609000000000005E-4</v>
      </c>
      <c r="BH25">
        <v>5.4062000000000001E-4</v>
      </c>
      <c r="BI25">
        <v>5.3556999999999997E-4</v>
      </c>
      <c r="BJ25">
        <v>5.3045000000000002E-4</v>
      </c>
      <c r="BK25">
        <v>5.2565000000000001E-4</v>
      </c>
      <c r="BL25">
        <v>5.2088000000000004E-4</v>
      </c>
      <c r="BM25">
        <v>5.1606999999999998E-4</v>
      </c>
      <c r="BN25">
        <v>5.1130999999999995E-4</v>
      </c>
      <c r="BO25">
        <v>5.0620000000000005E-4</v>
      </c>
      <c r="BP25">
        <v>5.0139E-4</v>
      </c>
      <c r="BQ25">
        <v>4.9667999999999999E-4</v>
      </c>
      <c r="BR25">
        <v>4.9198999999999998E-4</v>
      </c>
      <c r="BS25">
        <v>4.8704999999999999E-4</v>
      </c>
      <c r="BT25">
        <v>4.8218000000000002E-4</v>
      </c>
      <c r="BU25">
        <v>4.7705000000000002E-4</v>
      </c>
      <c r="BV25">
        <v>4.7212000000000003E-4</v>
      </c>
      <c r="BW25">
        <v>4.6662E-4</v>
      </c>
      <c r="BX25">
        <v>4.6135000000000002E-4</v>
      </c>
      <c r="BY25">
        <v>4.5595E-4</v>
      </c>
      <c r="BZ25">
        <v>4.5036000000000002E-4</v>
      </c>
      <c r="CA25">
        <v>4.4498999999999998E-4</v>
      </c>
      <c r="CB25">
        <v>4.3939000000000001E-4</v>
      </c>
      <c r="CC25">
        <v>4.3388999999999998E-4</v>
      </c>
      <c r="CD25">
        <v>4.2839000000000001E-4</v>
      </c>
      <c r="CE25">
        <v>4.2276E-4</v>
      </c>
      <c r="CF25">
        <v>4.1711E-4</v>
      </c>
      <c r="CG25">
        <v>4.1192000000000003E-4</v>
      </c>
      <c r="CH25">
        <v>4.0650000000000001E-4</v>
      </c>
      <c r="CI25">
        <v>4.0137000000000001E-4</v>
      </c>
      <c r="CJ25">
        <v>3.9641999999999998E-4</v>
      </c>
      <c r="CK25">
        <v>3.9157999999999999E-4</v>
      </c>
      <c r="CL25">
        <v>3.8665999999999999E-4</v>
      </c>
      <c r="CM25">
        <v>3.8182999999999999E-4</v>
      </c>
      <c r="CN25">
        <v>3.7718000000000002E-4</v>
      </c>
      <c r="CO25">
        <v>3.7268000000000002E-4</v>
      </c>
      <c r="CP25">
        <v>3.6843999999999999E-4</v>
      </c>
      <c r="CQ25">
        <v>3.6403E-4</v>
      </c>
      <c r="CR25">
        <v>3.5942E-4</v>
      </c>
      <c r="CS25">
        <v>3.5505999999999998E-4</v>
      </c>
      <c r="CT25">
        <v>3.5078000000000003E-4</v>
      </c>
      <c r="CU25">
        <v>3.4647999999999998E-4</v>
      </c>
      <c r="CV25">
        <v>3.4220000000000002E-4</v>
      </c>
      <c r="CW25">
        <v>3.3796E-4</v>
      </c>
      <c r="CX25">
        <v>3.3358999999999998E-4</v>
      </c>
    </row>
    <row r="26" spans="1:102">
      <c r="A26" t="s">
        <v>346</v>
      </c>
      <c r="B26">
        <v>1.67822E-3</v>
      </c>
      <c r="C26">
        <v>1.6533800000000001E-3</v>
      </c>
      <c r="D26">
        <v>1.6229300000000001E-3</v>
      </c>
      <c r="E26">
        <v>1.5944500000000001E-3</v>
      </c>
      <c r="F26">
        <v>1.57964E-3</v>
      </c>
      <c r="G26">
        <v>1.53703E-3</v>
      </c>
      <c r="H26">
        <v>1.49602E-3</v>
      </c>
      <c r="I26">
        <v>1.47529E-3</v>
      </c>
      <c r="J26">
        <v>1.4695800000000001E-3</v>
      </c>
      <c r="K26">
        <v>1.4223300000000001E-3</v>
      </c>
      <c r="L26">
        <v>1.40711E-3</v>
      </c>
      <c r="M26">
        <v>1.3716900000000001E-3</v>
      </c>
      <c r="N26">
        <v>1.35297E-3</v>
      </c>
      <c r="O26">
        <v>1.3301299999999999E-3</v>
      </c>
      <c r="P26">
        <v>1.3062900000000001E-3</v>
      </c>
      <c r="Q26">
        <v>1.28977E-3</v>
      </c>
      <c r="R26">
        <v>1.2728100000000001E-3</v>
      </c>
      <c r="S26">
        <v>1.2583E-3</v>
      </c>
      <c r="T26">
        <v>1.2347899999999999E-3</v>
      </c>
      <c r="U26">
        <v>1.2120500000000001E-3</v>
      </c>
      <c r="V26">
        <v>1.18465E-3</v>
      </c>
      <c r="W26">
        <v>1.2790499999999999E-3</v>
      </c>
      <c r="X26">
        <v>1.2422500000000001E-3</v>
      </c>
      <c r="Y26">
        <v>1.16182E-3</v>
      </c>
      <c r="Z26">
        <v>1.1444199999999999E-3</v>
      </c>
      <c r="AA26">
        <v>1.1421300000000001E-3</v>
      </c>
      <c r="AB26">
        <v>1.1289900000000001E-3</v>
      </c>
      <c r="AC26">
        <v>1.11604E-3</v>
      </c>
      <c r="AD26">
        <v>1.1047299999999999E-3</v>
      </c>
      <c r="AE26">
        <v>1.09399E-3</v>
      </c>
      <c r="AF26">
        <v>1.0834600000000001E-3</v>
      </c>
      <c r="AG26">
        <v>1.0727499999999999E-3</v>
      </c>
      <c r="AH26">
        <v>1.0634799999999999E-3</v>
      </c>
      <c r="AI26">
        <v>1.0564400000000001E-3</v>
      </c>
      <c r="AJ26">
        <v>1.0520900000000001E-3</v>
      </c>
      <c r="AK26">
        <v>1.05003E-3</v>
      </c>
      <c r="AL26">
        <v>1.05075E-3</v>
      </c>
      <c r="AM26">
        <v>1.0537400000000001E-3</v>
      </c>
      <c r="AN26">
        <v>1.0552300000000001E-3</v>
      </c>
      <c r="AO26">
        <v>1.05419E-3</v>
      </c>
      <c r="AP26">
        <v>1.05007E-3</v>
      </c>
      <c r="AQ26">
        <v>1.04269E-3</v>
      </c>
      <c r="AR26">
        <v>1.0344200000000001E-3</v>
      </c>
      <c r="AS26">
        <v>1.0262299999999999E-3</v>
      </c>
      <c r="AT26">
        <v>1.01823E-3</v>
      </c>
      <c r="AU26">
        <v>1.0099900000000001E-3</v>
      </c>
      <c r="AV26">
        <v>1.00186E-3</v>
      </c>
      <c r="AW26">
        <v>9.9372000000000002E-4</v>
      </c>
      <c r="AX26">
        <v>9.8500999999999992E-4</v>
      </c>
      <c r="AY26">
        <v>9.7645999999999996E-4</v>
      </c>
      <c r="AZ26">
        <v>9.6759000000000005E-4</v>
      </c>
      <c r="BA26">
        <v>9.5863999999999997E-4</v>
      </c>
      <c r="BB26">
        <v>9.4925000000000001E-4</v>
      </c>
      <c r="BC26">
        <v>9.3979000000000003E-4</v>
      </c>
      <c r="BD26">
        <v>9.3042000000000005E-4</v>
      </c>
      <c r="BE26">
        <v>9.2086999999999996E-4</v>
      </c>
      <c r="BF26">
        <v>9.1169999999999999E-4</v>
      </c>
      <c r="BG26">
        <v>9.0207999999999998E-4</v>
      </c>
      <c r="BH26">
        <v>8.9296000000000004E-4</v>
      </c>
      <c r="BI26">
        <v>8.8446E-4</v>
      </c>
      <c r="BJ26">
        <v>8.7584000000000002E-4</v>
      </c>
      <c r="BK26">
        <v>8.6766000000000002E-4</v>
      </c>
      <c r="BL26">
        <v>8.5981000000000002E-4</v>
      </c>
      <c r="BM26">
        <v>8.5229000000000001E-4</v>
      </c>
      <c r="BN26">
        <v>8.4522000000000004E-4</v>
      </c>
      <c r="BO26">
        <v>8.3816999999999995E-4</v>
      </c>
      <c r="BP26">
        <v>8.3171000000000004E-4</v>
      </c>
      <c r="BQ26">
        <v>8.2562E-4</v>
      </c>
      <c r="BR26">
        <v>8.1974000000000001E-4</v>
      </c>
      <c r="BS26">
        <v>8.1371999999999998E-4</v>
      </c>
      <c r="BT26">
        <v>8.0787999999999997E-4</v>
      </c>
      <c r="BU26">
        <v>8.0179999999999997E-4</v>
      </c>
      <c r="BV26">
        <v>7.9600000000000005E-4</v>
      </c>
      <c r="BW26">
        <v>7.8950000000000005E-4</v>
      </c>
      <c r="BX26">
        <v>7.8317999999999997E-4</v>
      </c>
      <c r="BY26">
        <v>7.7669999999999996E-4</v>
      </c>
      <c r="BZ26">
        <v>7.6977999999999997E-4</v>
      </c>
      <c r="CA26">
        <v>7.6300000000000001E-4</v>
      </c>
      <c r="CB26">
        <v>7.5582000000000004E-4</v>
      </c>
      <c r="CC26">
        <v>7.4879000000000005E-4</v>
      </c>
      <c r="CD26">
        <v>7.4160000000000003E-4</v>
      </c>
      <c r="CE26">
        <v>7.3393999999999998E-4</v>
      </c>
      <c r="CF26">
        <v>7.2621000000000003E-4</v>
      </c>
      <c r="CG26">
        <v>7.1896000000000004E-4</v>
      </c>
      <c r="CH26">
        <v>7.1122999999999998E-4</v>
      </c>
      <c r="CI26">
        <v>7.0372000000000002E-4</v>
      </c>
      <c r="CJ26">
        <v>6.9638999999999996E-4</v>
      </c>
      <c r="CK26">
        <v>6.8915999999999997E-4</v>
      </c>
      <c r="CL26">
        <v>6.8194999999999996E-4</v>
      </c>
      <c r="CM26">
        <v>6.7480999999999997E-4</v>
      </c>
      <c r="CN26">
        <v>6.6794000000000001E-4</v>
      </c>
      <c r="CO26">
        <v>6.6129000000000003E-4</v>
      </c>
      <c r="CP26">
        <v>6.5468999999999998E-4</v>
      </c>
      <c r="CQ26">
        <v>6.4791999999999996E-4</v>
      </c>
      <c r="CR26">
        <v>6.4108999999999998E-4</v>
      </c>
      <c r="CS26">
        <v>6.3464000000000001E-4</v>
      </c>
      <c r="CT26">
        <v>6.2854999999999996E-4</v>
      </c>
      <c r="CU26">
        <v>6.2255999999999998E-4</v>
      </c>
      <c r="CV26">
        <v>6.1653000000000001E-4</v>
      </c>
      <c r="CW26">
        <v>6.1065000000000002E-4</v>
      </c>
      <c r="CX26">
        <v>6.0464999999999998E-4</v>
      </c>
    </row>
    <row r="27" spans="1:102">
      <c r="A27" t="s">
        <v>347</v>
      </c>
      <c r="B27">
        <v>2.4098800000000001E-3</v>
      </c>
      <c r="C27">
        <v>2.3789100000000001E-3</v>
      </c>
      <c r="D27">
        <v>2.3346199999999999E-3</v>
      </c>
      <c r="E27">
        <v>2.2979599999999999E-3</v>
      </c>
      <c r="F27">
        <v>2.2774900000000001E-3</v>
      </c>
      <c r="G27">
        <v>2.2197300000000001E-3</v>
      </c>
      <c r="H27">
        <v>2.1657E-3</v>
      </c>
      <c r="I27">
        <v>2.1289299999999998E-3</v>
      </c>
      <c r="J27">
        <v>2.0950500000000002E-3</v>
      </c>
      <c r="K27">
        <v>2.0196699999999999E-3</v>
      </c>
      <c r="L27">
        <v>1.97554E-3</v>
      </c>
      <c r="M27">
        <v>1.92049E-3</v>
      </c>
      <c r="N27">
        <v>1.8954499999999999E-3</v>
      </c>
      <c r="O27">
        <v>1.86447E-3</v>
      </c>
      <c r="P27">
        <v>1.83113E-3</v>
      </c>
      <c r="Q27">
        <v>1.81156E-3</v>
      </c>
      <c r="R27">
        <v>1.80141E-3</v>
      </c>
      <c r="S27">
        <v>1.7875199999999999E-3</v>
      </c>
      <c r="T27">
        <v>1.76085E-3</v>
      </c>
      <c r="U27">
        <v>1.73778E-3</v>
      </c>
      <c r="V27">
        <v>1.7020099999999999E-3</v>
      </c>
      <c r="W27">
        <v>1.84066E-3</v>
      </c>
      <c r="X27">
        <v>1.80748E-3</v>
      </c>
      <c r="Y27">
        <v>1.68687E-3</v>
      </c>
      <c r="Z27">
        <v>1.66865E-3</v>
      </c>
      <c r="AA27">
        <v>1.6715199999999999E-3</v>
      </c>
      <c r="AB27">
        <v>1.65985E-3</v>
      </c>
      <c r="AC27">
        <v>1.64595E-3</v>
      </c>
      <c r="AD27">
        <v>1.63182E-3</v>
      </c>
      <c r="AE27">
        <v>1.6166399999999999E-3</v>
      </c>
      <c r="AF27">
        <v>1.60122E-3</v>
      </c>
      <c r="AG27">
        <v>1.5856900000000001E-3</v>
      </c>
      <c r="AH27">
        <v>1.5698999999999999E-3</v>
      </c>
      <c r="AI27">
        <v>1.55427E-3</v>
      </c>
      <c r="AJ27">
        <v>1.54042E-3</v>
      </c>
      <c r="AK27">
        <v>1.52713E-3</v>
      </c>
      <c r="AL27">
        <v>1.5140399999999999E-3</v>
      </c>
      <c r="AM27">
        <v>1.5024000000000001E-3</v>
      </c>
      <c r="AN27">
        <v>1.4942499999999999E-3</v>
      </c>
      <c r="AO27">
        <v>1.49008E-3</v>
      </c>
      <c r="AP27">
        <v>1.4895399999999999E-3</v>
      </c>
      <c r="AQ27">
        <v>1.4926099999999999E-3</v>
      </c>
      <c r="AR27">
        <v>1.49788E-3</v>
      </c>
      <c r="AS27">
        <v>1.50051E-3</v>
      </c>
      <c r="AT27">
        <v>1.49916E-3</v>
      </c>
      <c r="AU27">
        <v>1.4934499999999999E-3</v>
      </c>
      <c r="AV27">
        <v>1.48423E-3</v>
      </c>
      <c r="AW27">
        <v>1.4741000000000001E-3</v>
      </c>
      <c r="AX27">
        <v>1.46353E-3</v>
      </c>
      <c r="AY27">
        <v>1.45353E-3</v>
      </c>
      <c r="AZ27">
        <v>1.44333E-3</v>
      </c>
      <c r="BA27">
        <v>1.43301E-3</v>
      </c>
      <c r="BB27">
        <v>1.4220000000000001E-3</v>
      </c>
      <c r="BC27">
        <v>1.4105700000000001E-3</v>
      </c>
      <c r="BD27">
        <v>1.39905E-3</v>
      </c>
      <c r="BE27">
        <v>1.3869799999999999E-3</v>
      </c>
      <c r="BF27">
        <v>1.37484E-3</v>
      </c>
      <c r="BG27">
        <v>1.36162E-3</v>
      </c>
      <c r="BH27">
        <v>1.34866E-3</v>
      </c>
      <c r="BI27">
        <v>1.33607E-3</v>
      </c>
      <c r="BJ27">
        <v>1.3230099999999999E-3</v>
      </c>
      <c r="BK27">
        <v>1.31036E-3</v>
      </c>
      <c r="BL27">
        <v>1.2977100000000001E-3</v>
      </c>
      <c r="BM27">
        <v>1.2851799999999999E-3</v>
      </c>
      <c r="BN27">
        <v>1.27322E-3</v>
      </c>
      <c r="BO27">
        <v>1.2610399999999999E-3</v>
      </c>
      <c r="BP27">
        <v>1.2495799999999999E-3</v>
      </c>
      <c r="BQ27">
        <v>1.23898E-3</v>
      </c>
      <c r="BR27">
        <v>1.2291100000000001E-3</v>
      </c>
      <c r="BS27">
        <v>1.2194700000000001E-3</v>
      </c>
      <c r="BT27">
        <v>1.2106700000000001E-3</v>
      </c>
      <c r="BU27">
        <v>1.2020500000000001E-3</v>
      </c>
      <c r="BV27">
        <v>1.1940099999999999E-3</v>
      </c>
      <c r="BW27">
        <v>1.18523E-3</v>
      </c>
      <c r="BX27">
        <v>1.17687E-3</v>
      </c>
      <c r="BY27">
        <v>1.1684600000000001E-3</v>
      </c>
      <c r="BZ27">
        <v>1.1596E-3</v>
      </c>
      <c r="CA27">
        <v>1.1511500000000001E-3</v>
      </c>
      <c r="CB27">
        <v>1.1420899999999999E-3</v>
      </c>
      <c r="CC27">
        <v>1.13309E-3</v>
      </c>
      <c r="CD27">
        <v>1.1237300000000001E-3</v>
      </c>
      <c r="CE27">
        <v>1.1135800000000001E-3</v>
      </c>
      <c r="CF27">
        <v>1.1031999999999999E-3</v>
      </c>
      <c r="CG27">
        <v>1.0931999999999999E-3</v>
      </c>
      <c r="CH27">
        <v>1.08248E-3</v>
      </c>
      <c r="CI27">
        <v>1.07193E-3</v>
      </c>
      <c r="CJ27">
        <v>1.06135E-3</v>
      </c>
      <c r="CK27">
        <v>1.05079E-3</v>
      </c>
      <c r="CL27">
        <v>1.04024E-3</v>
      </c>
      <c r="CM27">
        <v>1.0293800000000001E-3</v>
      </c>
      <c r="CN27">
        <v>1.0185699999999999E-3</v>
      </c>
      <c r="CO27">
        <v>1.00789E-3</v>
      </c>
      <c r="CP27">
        <v>9.9736000000000009E-4</v>
      </c>
      <c r="CQ27">
        <v>9.8667999999999998E-4</v>
      </c>
      <c r="CR27">
        <v>9.7588000000000004E-4</v>
      </c>
      <c r="CS27">
        <v>9.6555999999999996E-4</v>
      </c>
      <c r="CT27">
        <v>9.5562000000000002E-4</v>
      </c>
      <c r="CU27">
        <v>9.4558000000000001E-4</v>
      </c>
      <c r="CV27">
        <v>9.3557000000000004E-4</v>
      </c>
      <c r="CW27">
        <v>9.2606999999999997E-4</v>
      </c>
      <c r="CX27">
        <v>9.1655000000000003E-4</v>
      </c>
    </row>
    <row r="28" spans="1:102">
      <c r="A28" t="s">
        <v>348</v>
      </c>
      <c r="B28">
        <v>2.6393800000000002E-3</v>
      </c>
      <c r="C28">
        <v>2.6323800000000001E-3</v>
      </c>
      <c r="D28">
        <v>2.61495E-3</v>
      </c>
      <c r="E28">
        <v>2.6002299999999998E-3</v>
      </c>
      <c r="F28">
        <v>2.58895E-3</v>
      </c>
      <c r="G28">
        <v>2.5327499999999998E-3</v>
      </c>
      <c r="H28">
        <v>2.4735600000000001E-3</v>
      </c>
      <c r="I28">
        <v>2.42487E-3</v>
      </c>
      <c r="J28">
        <v>2.3808000000000002E-3</v>
      </c>
      <c r="K28">
        <v>2.30175E-3</v>
      </c>
      <c r="L28">
        <v>2.2446699999999998E-3</v>
      </c>
      <c r="M28">
        <v>2.1693699999999999E-3</v>
      </c>
      <c r="N28">
        <v>2.12407E-3</v>
      </c>
      <c r="O28">
        <v>2.06529E-3</v>
      </c>
      <c r="P28">
        <v>2.0019899999999999E-3</v>
      </c>
      <c r="Q28">
        <v>1.9593599999999998E-3</v>
      </c>
      <c r="R28">
        <v>1.93508E-3</v>
      </c>
      <c r="S28">
        <v>1.92267E-3</v>
      </c>
      <c r="T28">
        <v>1.90015E-3</v>
      </c>
      <c r="U28">
        <v>1.8829700000000001E-3</v>
      </c>
      <c r="V28">
        <v>1.8519400000000001E-3</v>
      </c>
      <c r="W28">
        <v>2.0348800000000002E-3</v>
      </c>
      <c r="X28">
        <v>1.99876E-3</v>
      </c>
      <c r="Y28">
        <v>1.84895E-3</v>
      </c>
      <c r="Z28">
        <v>1.8241500000000001E-3</v>
      </c>
      <c r="AA28">
        <v>1.8233100000000001E-3</v>
      </c>
      <c r="AB28">
        <v>1.8107100000000001E-3</v>
      </c>
      <c r="AC28">
        <v>1.7998199999999999E-3</v>
      </c>
      <c r="AD28">
        <v>1.79144E-3</v>
      </c>
      <c r="AE28">
        <v>1.78188E-3</v>
      </c>
      <c r="AF28">
        <v>1.7718499999999999E-3</v>
      </c>
      <c r="AG28">
        <v>1.7606399999999999E-3</v>
      </c>
      <c r="AH28">
        <v>1.7468099999999999E-3</v>
      </c>
      <c r="AI28">
        <v>1.7307100000000001E-3</v>
      </c>
      <c r="AJ28">
        <v>1.71455E-3</v>
      </c>
      <c r="AK28">
        <v>1.6982200000000001E-3</v>
      </c>
      <c r="AL28">
        <v>1.6822899999999999E-3</v>
      </c>
      <c r="AM28">
        <v>1.66592E-3</v>
      </c>
      <c r="AN28">
        <v>1.64964E-3</v>
      </c>
      <c r="AO28">
        <v>1.63452E-3</v>
      </c>
      <c r="AP28">
        <v>1.62024E-3</v>
      </c>
      <c r="AQ28">
        <v>1.6058999999999999E-3</v>
      </c>
      <c r="AR28">
        <v>1.59296E-3</v>
      </c>
      <c r="AS28">
        <v>1.5841500000000001E-3</v>
      </c>
      <c r="AT28">
        <v>1.5794800000000001E-3</v>
      </c>
      <c r="AU28">
        <v>1.5779500000000001E-3</v>
      </c>
      <c r="AV28">
        <v>1.5806100000000001E-3</v>
      </c>
      <c r="AW28">
        <v>1.5854700000000001E-3</v>
      </c>
      <c r="AX28">
        <v>1.5870400000000001E-3</v>
      </c>
      <c r="AY28">
        <v>1.58501E-3</v>
      </c>
      <c r="AZ28">
        <v>1.5790800000000001E-3</v>
      </c>
      <c r="BA28">
        <v>1.56941E-3</v>
      </c>
      <c r="BB28">
        <v>1.5581900000000001E-3</v>
      </c>
      <c r="BC28">
        <v>1.5470600000000001E-3</v>
      </c>
      <c r="BD28">
        <v>1.5362100000000001E-3</v>
      </c>
      <c r="BE28">
        <v>1.5251100000000001E-3</v>
      </c>
      <c r="BF28">
        <v>1.51403E-3</v>
      </c>
      <c r="BG28">
        <v>1.5018500000000001E-3</v>
      </c>
      <c r="BH28">
        <v>1.48968E-3</v>
      </c>
      <c r="BI28">
        <v>1.4775700000000001E-3</v>
      </c>
      <c r="BJ28">
        <v>1.4647799999999999E-3</v>
      </c>
      <c r="BK28">
        <v>1.4518599999999999E-3</v>
      </c>
      <c r="BL28">
        <v>1.43844E-3</v>
      </c>
      <c r="BM28">
        <v>1.42471E-3</v>
      </c>
      <c r="BN28">
        <v>1.4110100000000001E-3</v>
      </c>
      <c r="BO28">
        <v>1.3967199999999999E-3</v>
      </c>
      <c r="BP28">
        <v>1.38294E-3</v>
      </c>
      <c r="BQ28">
        <v>1.3695999999999999E-3</v>
      </c>
      <c r="BR28">
        <v>1.35666E-3</v>
      </c>
      <c r="BS28">
        <v>1.3439000000000001E-3</v>
      </c>
      <c r="BT28">
        <v>1.3317800000000001E-3</v>
      </c>
      <c r="BU28">
        <v>1.3197E-3</v>
      </c>
      <c r="BV28">
        <v>1.3085499999999999E-3</v>
      </c>
      <c r="BW28">
        <v>1.29721E-3</v>
      </c>
      <c r="BX28">
        <v>1.28678E-3</v>
      </c>
      <c r="BY28">
        <v>1.27692E-3</v>
      </c>
      <c r="BZ28">
        <v>1.2670100000000001E-3</v>
      </c>
      <c r="CA28">
        <v>1.2578000000000001E-3</v>
      </c>
      <c r="CB28">
        <v>1.24825E-3</v>
      </c>
      <c r="CC28">
        <v>1.23905E-3</v>
      </c>
      <c r="CD28">
        <v>1.2296500000000001E-3</v>
      </c>
      <c r="CE28">
        <v>1.2196500000000001E-3</v>
      </c>
      <c r="CF28">
        <v>1.2096699999999999E-3</v>
      </c>
      <c r="CG28">
        <v>1.1999700000000001E-3</v>
      </c>
      <c r="CH28">
        <v>1.1894399999999999E-3</v>
      </c>
      <c r="CI28">
        <v>1.17891E-3</v>
      </c>
      <c r="CJ28">
        <v>1.16832E-3</v>
      </c>
      <c r="CK28">
        <v>1.15759E-3</v>
      </c>
      <c r="CL28">
        <v>1.14656E-3</v>
      </c>
      <c r="CM28">
        <v>1.1351600000000001E-3</v>
      </c>
      <c r="CN28">
        <v>1.12378E-3</v>
      </c>
      <c r="CO28">
        <v>1.1121799999999999E-3</v>
      </c>
      <c r="CP28">
        <v>1.1006200000000001E-3</v>
      </c>
      <c r="CQ28">
        <v>1.08884E-3</v>
      </c>
      <c r="CR28">
        <v>1.0765499999999999E-3</v>
      </c>
      <c r="CS28">
        <v>1.06437E-3</v>
      </c>
      <c r="CT28">
        <v>1.05255E-3</v>
      </c>
      <c r="CU28">
        <v>1.04071E-3</v>
      </c>
      <c r="CV28">
        <v>1.0289100000000001E-3</v>
      </c>
      <c r="CW28">
        <v>1.01757E-3</v>
      </c>
      <c r="CX28">
        <v>1.0061899999999999E-3</v>
      </c>
    </row>
    <row r="29" spans="1:102">
      <c r="A29" t="s">
        <v>349</v>
      </c>
      <c r="B29">
        <v>2.9943499999999998E-3</v>
      </c>
      <c r="C29">
        <v>2.9776E-3</v>
      </c>
      <c r="D29">
        <v>2.9457900000000002E-3</v>
      </c>
      <c r="E29">
        <v>2.9322300000000001E-3</v>
      </c>
      <c r="F29">
        <v>2.9209399999999999E-3</v>
      </c>
      <c r="G29">
        <v>2.8823999999999998E-3</v>
      </c>
      <c r="H29">
        <v>2.8405800000000001E-3</v>
      </c>
      <c r="I29">
        <v>2.8155799999999998E-3</v>
      </c>
      <c r="J29">
        <v>2.7913500000000002E-3</v>
      </c>
      <c r="K29">
        <v>2.7141299999999999E-3</v>
      </c>
      <c r="L29">
        <v>2.6494499999999998E-3</v>
      </c>
      <c r="M29">
        <v>2.5644700000000001E-3</v>
      </c>
      <c r="N29">
        <v>2.4951399999999999E-3</v>
      </c>
      <c r="O29">
        <v>2.4243400000000001E-3</v>
      </c>
      <c r="P29">
        <v>2.3566899999999998E-3</v>
      </c>
      <c r="Q29">
        <v>2.3025200000000002E-3</v>
      </c>
      <c r="R29">
        <v>2.2672399999999998E-3</v>
      </c>
      <c r="S29">
        <v>2.2358399999999998E-3</v>
      </c>
      <c r="T29">
        <v>2.1901500000000001E-3</v>
      </c>
      <c r="U29">
        <v>2.1543999999999999E-3</v>
      </c>
      <c r="V29">
        <v>2.1551500000000002E-3</v>
      </c>
      <c r="W29">
        <v>2.3622600000000001E-3</v>
      </c>
      <c r="X29">
        <v>2.3022199999999998E-3</v>
      </c>
      <c r="Y29">
        <v>2.08595E-3</v>
      </c>
      <c r="Z29">
        <v>2.0579800000000001E-3</v>
      </c>
      <c r="AA29">
        <v>2.0617500000000002E-3</v>
      </c>
      <c r="AB29">
        <v>2.0555600000000001E-3</v>
      </c>
      <c r="AC29">
        <v>2.0438499999999998E-3</v>
      </c>
      <c r="AD29">
        <v>2.0332800000000002E-3</v>
      </c>
      <c r="AE29">
        <v>2.0228500000000001E-3</v>
      </c>
      <c r="AF29">
        <v>2.0113800000000001E-3</v>
      </c>
      <c r="AG29">
        <v>1.9995E-3</v>
      </c>
      <c r="AH29">
        <v>1.98891E-3</v>
      </c>
      <c r="AI29">
        <v>1.97832E-3</v>
      </c>
      <c r="AJ29">
        <v>1.9676099999999998E-3</v>
      </c>
      <c r="AK29">
        <v>1.9566499999999999E-3</v>
      </c>
      <c r="AL29">
        <v>1.94472E-3</v>
      </c>
      <c r="AM29">
        <v>1.92979E-3</v>
      </c>
      <c r="AN29">
        <v>1.9125500000000001E-3</v>
      </c>
      <c r="AO29">
        <v>1.8943600000000001E-3</v>
      </c>
      <c r="AP29">
        <v>1.8761400000000001E-3</v>
      </c>
      <c r="AQ29">
        <v>1.8580599999999999E-3</v>
      </c>
      <c r="AR29">
        <v>1.83982E-3</v>
      </c>
      <c r="AS29">
        <v>1.8221299999999999E-3</v>
      </c>
      <c r="AT29">
        <v>1.8055E-3</v>
      </c>
      <c r="AU29">
        <v>1.78897E-3</v>
      </c>
      <c r="AV29">
        <v>1.77312E-3</v>
      </c>
      <c r="AW29">
        <v>1.7588199999999999E-3</v>
      </c>
      <c r="AX29">
        <v>1.74825E-3</v>
      </c>
      <c r="AY29">
        <v>1.7426399999999999E-3</v>
      </c>
      <c r="AZ29">
        <v>1.7412300000000001E-3</v>
      </c>
      <c r="BA29">
        <v>1.7441100000000001E-3</v>
      </c>
      <c r="BB29">
        <v>1.7493599999999999E-3</v>
      </c>
      <c r="BC29">
        <v>1.7518200000000001E-3</v>
      </c>
      <c r="BD29">
        <v>1.7498399999999999E-3</v>
      </c>
      <c r="BE29">
        <v>1.74336E-3</v>
      </c>
      <c r="BF29">
        <v>1.7326399999999999E-3</v>
      </c>
      <c r="BG29">
        <v>1.7198199999999999E-3</v>
      </c>
      <c r="BH29">
        <v>1.70743E-3</v>
      </c>
      <c r="BI29">
        <v>1.6954299999999999E-3</v>
      </c>
      <c r="BJ29">
        <v>1.6831299999999999E-3</v>
      </c>
      <c r="BK29">
        <v>1.6709100000000001E-3</v>
      </c>
      <c r="BL29">
        <v>1.65803E-3</v>
      </c>
      <c r="BM29">
        <v>1.6446200000000001E-3</v>
      </c>
      <c r="BN29">
        <v>1.63105E-3</v>
      </c>
      <c r="BO29">
        <v>1.61651E-3</v>
      </c>
      <c r="BP29">
        <v>1.60191E-3</v>
      </c>
      <c r="BQ29">
        <v>1.5873700000000001E-3</v>
      </c>
      <c r="BR29">
        <v>1.57274E-3</v>
      </c>
      <c r="BS29">
        <v>1.5577200000000001E-3</v>
      </c>
      <c r="BT29">
        <v>1.54305E-3</v>
      </c>
      <c r="BU29">
        <v>1.5280700000000001E-3</v>
      </c>
      <c r="BV29">
        <v>1.5136100000000001E-3</v>
      </c>
      <c r="BW29">
        <v>1.49866E-3</v>
      </c>
      <c r="BX29">
        <v>1.4846200000000001E-3</v>
      </c>
      <c r="BY29">
        <v>1.47094E-3</v>
      </c>
      <c r="BZ29">
        <v>1.45711E-3</v>
      </c>
      <c r="CA29">
        <v>1.44439E-3</v>
      </c>
      <c r="CB29">
        <v>1.43195E-3</v>
      </c>
      <c r="CC29">
        <v>1.4204E-3</v>
      </c>
      <c r="CD29">
        <v>1.40917E-3</v>
      </c>
      <c r="CE29">
        <v>1.39781E-3</v>
      </c>
      <c r="CF29">
        <v>1.3868299999999999E-3</v>
      </c>
      <c r="CG29">
        <v>1.37633E-3</v>
      </c>
      <c r="CH29">
        <v>1.3653300000000001E-3</v>
      </c>
      <c r="CI29">
        <v>1.3544799999999999E-3</v>
      </c>
      <c r="CJ29">
        <v>1.34381E-3</v>
      </c>
      <c r="CK29">
        <v>1.3331899999999999E-3</v>
      </c>
      <c r="CL29">
        <v>1.3222900000000001E-3</v>
      </c>
      <c r="CM29">
        <v>1.3106999999999999E-3</v>
      </c>
      <c r="CN29">
        <v>1.2990600000000001E-3</v>
      </c>
      <c r="CO29">
        <v>1.28706E-3</v>
      </c>
      <c r="CP29">
        <v>1.2747800000000001E-3</v>
      </c>
      <c r="CQ29">
        <v>1.26201E-3</v>
      </c>
      <c r="CR29">
        <v>1.24872E-3</v>
      </c>
      <c r="CS29">
        <v>1.2353799999999999E-3</v>
      </c>
      <c r="CT29">
        <v>1.22215E-3</v>
      </c>
      <c r="CU29">
        <v>1.20878E-3</v>
      </c>
      <c r="CV29">
        <v>1.1953700000000001E-3</v>
      </c>
      <c r="CW29">
        <v>1.18201E-3</v>
      </c>
      <c r="CX29">
        <v>1.16836E-3</v>
      </c>
    </row>
    <row r="30" spans="1:102">
      <c r="A30" t="s">
        <v>350</v>
      </c>
      <c r="B30">
        <v>3.7046900000000001E-3</v>
      </c>
      <c r="C30">
        <v>3.6479199999999998E-3</v>
      </c>
      <c r="D30">
        <v>3.5921299999999998E-3</v>
      </c>
      <c r="E30">
        <v>3.5591099999999999E-3</v>
      </c>
      <c r="F30">
        <v>3.5257700000000001E-3</v>
      </c>
      <c r="G30">
        <v>3.4497899999999999E-3</v>
      </c>
      <c r="H30">
        <v>3.37075E-3</v>
      </c>
      <c r="I30">
        <v>3.3159700000000001E-3</v>
      </c>
      <c r="J30">
        <v>3.2896000000000002E-3</v>
      </c>
      <c r="K30">
        <v>3.2230900000000001E-3</v>
      </c>
      <c r="L30">
        <v>3.1705399999999999E-3</v>
      </c>
      <c r="M30">
        <v>3.1109100000000002E-3</v>
      </c>
      <c r="N30">
        <v>3.06683E-3</v>
      </c>
      <c r="O30">
        <v>3.0095199999999999E-3</v>
      </c>
      <c r="P30">
        <v>2.9427199999999998E-3</v>
      </c>
      <c r="Q30">
        <v>2.8859699999999999E-3</v>
      </c>
      <c r="R30">
        <v>2.8405100000000001E-3</v>
      </c>
      <c r="S30">
        <v>2.7947200000000001E-3</v>
      </c>
      <c r="T30">
        <v>2.7439700000000001E-3</v>
      </c>
      <c r="U30">
        <v>2.7076100000000001E-3</v>
      </c>
      <c r="V30">
        <v>2.8032899999999999E-3</v>
      </c>
      <c r="W30">
        <v>3.0965200000000002E-3</v>
      </c>
      <c r="X30">
        <v>2.9816899999999999E-3</v>
      </c>
      <c r="Y30">
        <v>2.6060100000000002E-3</v>
      </c>
      <c r="Z30">
        <v>2.5386900000000001E-3</v>
      </c>
      <c r="AA30">
        <v>2.50651E-3</v>
      </c>
      <c r="AB30">
        <v>2.47781E-3</v>
      </c>
      <c r="AC30">
        <v>2.4604700000000002E-3</v>
      </c>
      <c r="AD30">
        <v>2.4498900000000001E-3</v>
      </c>
      <c r="AE30">
        <v>2.4416099999999999E-3</v>
      </c>
      <c r="AF30">
        <v>2.4379499999999999E-3</v>
      </c>
      <c r="AG30">
        <v>2.4321199999999999E-3</v>
      </c>
      <c r="AH30">
        <v>2.4195000000000002E-3</v>
      </c>
      <c r="AI30">
        <v>2.40537E-3</v>
      </c>
      <c r="AJ30">
        <v>2.3925800000000001E-3</v>
      </c>
      <c r="AK30">
        <v>2.3783400000000001E-3</v>
      </c>
      <c r="AL30">
        <v>2.3638999999999999E-3</v>
      </c>
      <c r="AM30">
        <v>2.3512699999999999E-3</v>
      </c>
      <c r="AN30">
        <v>2.3386399999999999E-3</v>
      </c>
      <c r="AO30">
        <v>2.3249099999999999E-3</v>
      </c>
      <c r="AP30">
        <v>2.3113000000000001E-3</v>
      </c>
      <c r="AQ30">
        <v>2.2958900000000001E-3</v>
      </c>
      <c r="AR30">
        <v>2.27728E-3</v>
      </c>
      <c r="AS30">
        <v>2.2569000000000001E-3</v>
      </c>
      <c r="AT30">
        <v>2.2353999999999998E-3</v>
      </c>
      <c r="AU30">
        <v>2.21287E-3</v>
      </c>
      <c r="AV30">
        <v>2.1918599999999999E-3</v>
      </c>
      <c r="AW30">
        <v>2.1706099999999999E-3</v>
      </c>
      <c r="AX30">
        <v>2.1490900000000002E-3</v>
      </c>
      <c r="AY30">
        <v>2.1292199999999998E-3</v>
      </c>
      <c r="AZ30">
        <v>2.11072E-3</v>
      </c>
      <c r="BA30">
        <v>2.0923999999999999E-3</v>
      </c>
      <c r="BB30">
        <v>2.07486E-3</v>
      </c>
      <c r="BC30">
        <v>2.0623199999999999E-3</v>
      </c>
      <c r="BD30">
        <v>2.0552299999999999E-3</v>
      </c>
      <c r="BE30">
        <v>2.0527800000000001E-3</v>
      </c>
      <c r="BF30">
        <v>2.0556699999999999E-3</v>
      </c>
      <c r="BG30">
        <v>2.0613699999999999E-3</v>
      </c>
      <c r="BH30">
        <v>2.0640200000000002E-3</v>
      </c>
      <c r="BI30">
        <v>2.0613699999999999E-3</v>
      </c>
      <c r="BJ30">
        <v>2.0534099999999999E-3</v>
      </c>
      <c r="BK30">
        <v>2.0405000000000002E-3</v>
      </c>
      <c r="BL30">
        <v>2.0253900000000002E-3</v>
      </c>
      <c r="BM30">
        <v>2.0102900000000001E-3</v>
      </c>
      <c r="BN30">
        <v>1.9955400000000001E-3</v>
      </c>
      <c r="BO30">
        <v>1.9800199999999999E-3</v>
      </c>
      <c r="BP30">
        <v>1.9646099999999999E-3</v>
      </c>
      <c r="BQ30">
        <v>1.9492699999999999E-3</v>
      </c>
      <c r="BR30">
        <v>1.93355E-3</v>
      </c>
      <c r="BS30">
        <v>1.91724E-3</v>
      </c>
      <c r="BT30">
        <v>1.9010800000000001E-3</v>
      </c>
      <c r="BU30">
        <v>1.88382E-3</v>
      </c>
      <c r="BV30">
        <v>1.8666799999999999E-3</v>
      </c>
      <c r="BW30">
        <v>1.8485299999999999E-3</v>
      </c>
      <c r="BX30">
        <v>1.83073E-3</v>
      </c>
      <c r="BY30">
        <v>1.81291E-3</v>
      </c>
      <c r="BZ30">
        <v>1.7945599999999999E-3</v>
      </c>
      <c r="CA30">
        <v>1.7768300000000001E-3</v>
      </c>
      <c r="CB30">
        <v>1.7591900000000001E-3</v>
      </c>
      <c r="CC30">
        <v>1.7424300000000001E-3</v>
      </c>
      <c r="CD30">
        <v>1.7256400000000001E-3</v>
      </c>
      <c r="CE30">
        <v>1.70874E-3</v>
      </c>
      <c r="CF30">
        <v>1.69272E-3</v>
      </c>
      <c r="CG30">
        <v>1.6777000000000001E-3</v>
      </c>
      <c r="CH30">
        <v>1.6628299999999999E-3</v>
      </c>
      <c r="CI30">
        <v>1.6486999999999999E-3</v>
      </c>
      <c r="CJ30">
        <v>1.63535E-3</v>
      </c>
      <c r="CK30">
        <v>1.62239E-3</v>
      </c>
      <c r="CL30">
        <v>1.6095199999999999E-3</v>
      </c>
      <c r="CM30">
        <v>1.5961E-3</v>
      </c>
      <c r="CN30">
        <v>1.5829800000000001E-3</v>
      </c>
      <c r="CO30">
        <v>1.5697199999999999E-3</v>
      </c>
      <c r="CP30">
        <v>1.5562799999999999E-3</v>
      </c>
      <c r="CQ30">
        <v>1.54236E-3</v>
      </c>
      <c r="CR30">
        <v>1.52764E-3</v>
      </c>
      <c r="CS30">
        <v>1.5126300000000001E-3</v>
      </c>
      <c r="CT30">
        <v>1.4976499999999999E-3</v>
      </c>
      <c r="CU30">
        <v>1.48222E-3</v>
      </c>
      <c r="CV30">
        <v>1.4664000000000001E-3</v>
      </c>
      <c r="CW30">
        <v>1.45053E-3</v>
      </c>
      <c r="CX30">
        <v>1.4343699999999999E-3</v>
      </c>
    </row>
    <row r="31" spans="1:102">
      <c r="A31" t="s">
        <v>351</v>
      </c>
      <c r="B31">
        <v>4.9863800000000003E-3</v>
      </c>
      <c r="C31">
        <v>4.9602300000000004E-3</v>
      </c>
      <c r="D31">
        <v>4.9060299999999996E-3</v>
      </c>
      <c r="E31">
        <v>4.8176599999999997E-3</v>
      </c>
      <c r="F31">
        <v>4.6966899999999999E-3</v>
      </c>
      <c r="G31">
        <v>4.55968E-3</v>
      </c>
      <c r="H31">
        <v>4.4043399999999996E-3</v>
      </c>
      <c r="I31">
        <v>4.3248799999999997E-3</v>
      </c>
      <c r="J31">
        <v>4.2975899999999996E-3</v>
      </c>
      <c r="K31">
        <v>4.2297300000000001E-3</v>
      </c>
      <c r="L31">
        <v>4.1639600000000004E-3</v>
      </c>
      <c r="M31">
        <v>4.0761800000000004E-3</v>
      </c>
      <c r="N31">
        <v>3.99724E-3</v>
      </c>
      <c r="O31">
        <v>3.9115900000000004E-3</v>
      </c>
      <c r="P31">
        <v>3.82117E-3</v>
      </c>
      <c r="Q31">
        <v>3.7568699999999998E-3</v>
      </c>
      <c r="R31">
        <v>3.7163700000000001E-3</v>
      </c>
      <c r="S31">
        <v>3.6937799999999998E-3</v>
      </c>
      <c r="T31">
        <v>3.65957E-3</v>
      </c>
      <c r="U31">
        <v>3.6379799999999999E-3</v>
      </c>
      <c r="V31">
        <v>3.8623500000000001E-3</v>
      </c>
      <c r="W31">
        <v>4.26509E-3</v>
      </c>
      <c r="X31">
        <v>4.0842600000000001E-3</v>
      </c>
      <c r="Y31">
        <v>3.5300900000000001E-3</v>
      </c>
      <c r="Z31">
        <v>3.4488100000000001E-3</v>
      </c>
      <c r="AA31">
        <v>3.41005E-3</v>
      </c>
      <c r="AB31">
        <v>3.3711000000000001E-3</v>
      </c>
      <c r="AC31">
        <v>3.3318200000000001E-3</v>
      </c>
      <c r="AD31">
        <v>3.2913899999999999E-3</v>
      </c>
      <c r="AE31">
        <v>3.2470099999999998E-3</v>
      </c>
      <c r="AF31">
        <v>3.2027399999999999E-3</v>
      </c>
      <c r="AG31">
        <v>3.1671400000000001E-3</v>
      </c>
      <c r="AH31">
        <v>3.1438999999999998E-3</v>
      </c>
      <c r="AI31">
        <v>3.12495E-3</v>
      </c>
      <c r="AJ31">
        <v>3.1102399999999998E-3</v>
      </c>
      <c r="AK31">
        <v>3.1016099999999999E-3</v>
      </c>
      <c r="AL31">
        <v>3.0911599999999999E-3</v>
      </c>
      <c r="AM31">
        <v>3.07355E-3</v>
      </c>
      <c r="AN31">
        <v>3.0543599999999999E-3</v>
      </c>
      <c r="AO31">
        <v>3.0358799999999999E-3</v>
      </c>
      <c r="AP31">
        <v>3.01644E-3</v>
      </c>
      <c r="AQ31">
        <v>2.99629E-3</v>
      </c>
      <c r="AR31">
        <v>2.9786700000000001E-3</v>
      </c>
      <c r="AS31">
        <v>2.96226E-3</v>
      </c>
      <c r="AT31">
        <v>2.94429E-3</v>
      </c>
      <c r="AU31">
        <v>2.92508E-3</v>
      </c>
      <c r="AV31">
        <v>2.9055499999999998E-3</v>
      </c>
      <c r="AW31">
        <v>2.8823199999999998E-3</v>
      </c>
      <c r="AX31">
        <v>2.8561699999999999E-3</v>
      </c>
      <c r="AY31">
        <v>2.8295899999999999E-3</v>
      </c>
      <c r="AZ31">
        <v>2.8036799999999998E-3</v>
      </c>
      <c r="BA31">
        <v>2.7788800000000001E-3</v>
      </c>
      <c r="BB31">
        <v>2.7531500000000002E-3</v>
      </c>
      <c r="BC31">
        <v>2.72777E-3</v>
      </c>
      <c r="BD31">
        <v>2.7037799999999998E-3</v>
      </c>
      <c r="BE31">
        <v>2.68089E-3</v>
      </c>
      <c r="BF31">
        <v>2.6581399999999998E-3</v>
      </c>
      <c r="BG31">
        <v>2.63612E-3</v>
      </c>
      <c r="BH31">
        <v>2.6202600000000001E-3</v>
      </c>
      <c r="BI31">
        <v>2.6109800000000002E-3</v>
      </c>
      <c r="BJ31">
        <v>2.6075400000000002E-3</v>
      </c>
      <c r="BK31">
        <v>2.6109800000000002E-3</v>
      </c>
      <c r="BL31">
        <v>2.61787E-3</v>
      </c>
      <c r="BM31">
        <v>2.62065E-3</v>
      </c>
      <c r="BN31">
        <v>2.6170099999999999E-3</v>
      </c>
      <c r="BO31">
        <v>2.6060800000000002E-3</v>
      </c>
      <c r="BP31">
        <v>2.5889900000000002E-3</v>
      </c>
      <c r="BQ31">
        <v>2.57033E-3</v>
      </c>
      <c r="BR31">
        <v>2.5517999999999999E-3</v>
      </c>
      <c r="BS31">
        <v>2.53317E-3</v>
      </c>
      <c r="BT31">
        <v>2.5152E-3</v>
      </c>
      <c r="BU31">
        <v>2.4961200000000001E-3</v>
      </c>
      <c r="BV31">
        <v>2.4771200000000002E-3</v>
      </c>
      <c r="BW31">
        <v>2.4567600000000001E-3</v>
      </c>
      <c r="BX31">
        <v>2.4367099999999999E-3</v>
      </c>
      <c r="BY31">
        <v>2.4163000000000001E-3</v>
      </c>
      <c r="BZ31">
        <v>2.3945400000000001E-3</v>
      </c>
      <c r="CA31">
        <v>2.3728099999999999E-3</v>
      </c>
      <c r="CB31">
        <v>2.3507599999999999E-3</v>
      </c>
      <c r="CC31">
        <v>2.32876E-3</v>
      </c>
      <c r="CD31">
        <v>2.30612E-3</v>
      </c>
      <c r="CE31">
        <v>2.2829700000000001E-3</v>
      </c>
      <c r="CF31">
        <v>2.2601600000000002E-3</v>
      </c>
      <c r="CG31">
        <v>2.2379399999999999E-3</v>
      </c>
      <c r="CH31">
        <v>2.21587E-3</v>
      </c>
      <c r="CI31">
        <v>2.1943000000000002E-3</v>
      </c>
      <c r="CJ31">
        <v>2.1735999999999999E-3</v>
      </c>
      <c r="CK31">
        <v>2.1538199999999999E-3</v>
      </c>
      <c r="CL31">
        <v>2.1349400000000001E-3</v>
      </c>
      <c r="CM31">
        <v>2.1158499999999998E-3</v>
      </c>
      <c r="CN31">
        <v>2.0980399999999998E-3</v>
      </c>
      <c r="CO31">
        <v>2.0807400000000002E-3</v>
      </c>
      <c r="CP31">
        <v>2.0634799999999999E-3</v>
      </c>
      <c r="CQ31">
        <v>2.0462100000000001E-3</v>
      </c>
      <c r="CR31">
        <v>2.0284399999999998E-3</v>
      </c>
      <c r="CS31">
        <v>2.0105499999999998E-3</v>
      </c>
      <c r="CT31">
        <v>1.9930400000000002E-3</v>
      </c>
      <c r="CU31">
        <v>1.9753000000000001E-3</v>
      </c>
      <c r="CV31">
        <v>1.9570199999999999E-3</v>
      </c>
      <c r="CW31">
        <v>1.9383E-3</v>
      </c>
      <c r="CX31">
        <v>1.9190699999999999E-3</v>
      </c>
    </row>
    <row r="32" spans="1:102">
      <c r="A32" t="s">
        <v>352</v>
      </c>
      <c r="B32">
        <v>6.8100299999999999E-3</v>
      </c>
      <c r="C32">
        <v>6.74224E-3</v>
      </c>
      <c r="D32">
        <v>6.6908000000000002E-3</v>
      </c>
      <c r="E32">
        <v>6.6669099999999999E-3</v>
      </c>
      <c r="F32">
        <v>6.6179400000000001E-3</v>
      </c>
      <c r="G32">
        <v>6.5784399999999996E-3</v>
      </c>
      <c r="H32">
        <v>6.4788199999999997E-3</v>
      </c>
      <c r="I32">
        <v>6.3963099999999997E-3</v>
      </c>
      <c r="J32">
        <v>6.3033999999999998E-3</v>
      </c>
      <c r="K32">
        <v>6.0939799999999997E-3</v>
      </c>
      <c r="L32">
        <v>5.9059400000000001E-3</v>
      </c>
      <c r="M32">
        <v>5.6903800000000001E-3</v>
      </c>
      <c r="N32">
        <v>5.54522E-3</v>
      </c>
      <c r="O32">
        <v>5.4454600000000001E-3</v>
      </c>
      <c r="P32">
        <v>5.3272600000000003E-3</v>
      </c>
      <c r="Q32">
        <v>5.2370699999999999E-3</v>
      </c>
      <c r="R32">
        <v>5.1510100000000001E-3</v>
      </c>
      <c r="S32">
        <v>5.0834599999999997E-3</v>
      </c>
      <c r="T32">
        <v>4.9784599999999997E-3</v>
      </c>
      <c r="U32">
        <v>4.9233699999999998E-3</v>
      </c>
      <c r="V32">
        <v>5.29709E-3</v>
      </c>
      <c r="W32">
        <v>5.9385899999999997E-3</v>
      </c>
      <c r="X32">
        <v>5.6896999999999998E-3</v>
      </c>
      <c r="Y32">
        <v>4.9154000000000003E-3</v>
      </c>
      <c r="Z32">
        <v>4.8194600000000002E-3</v>
      </c>
      <c r="AA32">
        <v>4.77598E-3</v>
      </c>
      <c r="AB32">
        <v>4.7326699999999996E-3</v>
      </c>
      <c r="AC32">
        <v>4.6801200000000003E-3</v>
      </c>
      <c r="AD32">
        <v>4.6287999999999998E-3</v>
      </c>
      <c r="AE32">
        <v>4.5818899999999999E-3</v>
      </c>
      <c r="AF32">
        <v>4.5336100000000004E-3</v>
      </c>
      <c r="AG32">
        <v>4.4843299999999999E-3</v>
      </c>
      <c r="AH32">
        <v>4.4344600000000003E-3</v>
      </c>
      <c r="AI32">
        <v>4.3789700000000003E-3</v>
      </c>
      <c r="AJ32">
        <v>4.3201899999999998E-3</v>
      </c>
      <c r="AK32">
        <v>4.2616199999999998E-3</v>
      </c>
      <c r="AL32">
        <v>4.2136500000000002E-3</v>
      </c>
      <c r="AM32">
        <v>4.1819600000000002E-3</v>
      </c>
      <c r="AN32">
        <v>4.1557499999999997E-3</v>
      </c>
      <c r="AO32">
        <v>4.1343500000000002E-3</v>
      </c>
      <c r="AP32">
        <v>4.1220299999999996E-3</v>
      </c>
      <c r="AQ32">
        <v>4.1065399999999997E-3</v>
      </c>
      <c r="AR32">
        <v>4.0820500000000003E-3</v>
      </c>
      <c r="AS32">
        <v>4.0571000000000001E-3</v>
      </c>
      <c r="AT32">
        <v>4.03215E-3</v>
      </c>
      <c r="AU32">
        <v>4.0040099999999997E-3</v>
      </c>
      <c r="AV32">
        <v>3.9770300000000003E-3</v>
      </c>
      <c r="AW32">
        <v>3.9530900000000002E-3</v>
      </c>
      <c r="AX32">
        <v>3.9291200000000004E-3</v>
      </c>
      <c r="AY32">
        <v>3.9041499999999999E-3</v>
      </c>
      <c r="AZ32">
        <v>3.8805599999999999E-3</v>
      </c>
      <c r="BA32">
        <v>3.85542E-3</v>
      </c>
      <c r="BB32">
        <v>3.82505E-3</v>
      </c>
      <c r="BC32">
        <v>3.7919799999999999E-3</v>
      </c>
      <c r="BD32">
        <v>3.7579900000000001E-3</v>
      </c>
      <c r="BE32">
        <v>3.7244000000000001E-3</v>
      </c>
      <c r="BF32">
        <v>3.6922000000000001E-3</v>
      </c>
      <c r="BG32">
        <v>3.6586600000000002E-3</v>
      </c>
      <c r="BH32">
        <v>3.6259199999999999E-3</v>
      </c>
      <c r="BI32">
        <v>3.5947700000000002E-3</v>
      </c>
      <c r="BJ32">
        <v>3.5649700000000002E-3</v>
      </c>
      <c r="BK32">
        <v>3.5358E-3</v>
      </c>
      <c r="BL32">
        <v>3.5073299999999999E-3</v>
      </c>
      <c r="BM32">
        <v>3.4863199999999998E-3</v>
      </c>
      <c r="BN32">
        <v>3.47379E-3</v>
      </c>
      <c r="BO32">
        <v>3.4676899999999998E-3</v>
      </c>
      <c r="BP32">
        <v>3.4702800000000001E-3</v>
      </c>
      <c r="BQ32">
        <v>3.4792E-3</v>
      </c>
      <c r="BR32">
        <v>3.4830600000000001E-3</v>
      </c>
      <c r="BS32">
        <v>3.4779099999999999E-3</v>
      </c>
      <c r="BT32">
        <v>3.4651899999999999E-3</v>
      </c>
      <c r="BU32">
        <v>3.44269E-3</v>
      </c>
      <c r="BV32">
        <v>3.4179700000000002E-3</v>
      </c>
      <c r="BW32">
        <v>3.3924699999999999E-3</v>
      </c>
      <c r="BX32">
        <v>3.3682299999999998E-3</v>
      </c>
      <c r="BY32">
        <v>3.3440200000000001E-3</v>
      </c>
      <c r="BZ32">
        <v>3.31855E-3</v>
      </c>
      <c r="CA32">
        <v>3.2928900000000001E-3</v>
      </c>
      <c r="CB32">
        <v>3.2669299999999999E-3</v>
      </c>
      <c r="CC32">
        <v>3.2406900000000001E-3</v>
      </c>
      <c r="CD32">
        <v>3.2133299999999999E-3</v>
      </c>
      <c r="CE32">
        <v>3.1846600000000002E-3</v>
      </c>
      <c r="CF32">
        <v>3.1555799999999998E-3</v>
      </c>
      <c r="CG32">
        <v>3.1262400000000002E-3</v>
      </c>
      <c r="CH32">
        <v>3.0960499999999999E-3</v>
      </c>
      <c r="CI32">
        <v>3.0656899999999998E-3</v>
      </c>
      <c r="CJ32">
        <v>3.0357000000000001E-3</v>
      </c>
      <c r="CK32">
        <v>3.0058200000000002E-3</v>
      </c>
      <c r="CL32">
        <v>2.9768799999999999E-3</v>
      </c>
      <c r="CM32">
        <v>2.94728E-3</v>
      </c>
      <c r="CN32">
        <v>2.91903E-3</v>
      </c>
      <c r="CO32">
        <v>2.89149E-3</v>
      </c>
      <c r="CP32">
        <v>2.8643499999999999E-3</v>
      </c>
      <c r="CQ32">
        <v>2.8383100000000001E-3</v>
      </c>
      <c r="CR32">
        <v>2.8125099999999998E-3</v>
      </c>
      <c r="CS32">
        <v>2.7875700000000001E-3</v>
      </c>
      <c r="CT32">
        <v>2.7639000000000001E-3</v>
      </c>
      <c r="CU32">
        <v>2.74062E-3</v>
      </c>
      <c r="CV32">
        <v>2.7172199999999998E-3</v>
      </c>
      <c r="CW32">
        <v>2.6937300000000001E-3</v>
      </c>
      <c r="CX32">
        <v>2.67009E-3</v>
      </c>
    </row>
    <row r="33" spans="1:102">
      <c r="A33" t="s">
        <v>353</v>
      </c>
      <c r="B33">
        <v>9.8462199999999993E-3</v>
      </c>
      <c r="C33">
        <v>9.8143699999999993E-3</v>
      </c>
      <c r="D33">
        <v>9.7824599999999998E-3</v>
      </c>
      <c r="E33">
        <v>9.7606399999999992E-3</v>
      </c>
      <c r="F33">
        <v>9.6207099999999993E-3</v>
      </c>
      <c r="G33">
        <v>9.4711499999999994E-3</v>
      </c>
      <c r="H33">
        <v>9.2438099999999999E-3</v>
      </c>
      <c r="I33">
        <v>9.1024799999999996E-3</v>
      </c>
      <c r="J33">
        <v>9.0150300000000003E-3</v>
      </c>
      <c r="K33">
        <v>8.8444800000000001E-3</v>
      </c>
      <c r="L33">
        <v>8.7358000000000002E-3</v>
      </c>
      <c r="M33">
        <v>8.6095300000000007E-3</v>
      </c>
      <c r="N33">
        <v>8.4821400000000009E-3</v>
      </c>
      <c r="O33">
        <v>8.32923E-3</v>
      </c>
      <c r="P33">
        <v>8.1241300000000002E-3</v>
      </c>
      <c r="Q33">
        <v>7.9457299999999998E-3</v>
      </c>
      <c r="R33">
        <v>7.7655500000000004E-3</v>
      </c>
      <c r="S33">
        <v>7.6542600000000004E-3</v>
      </c>
      <c r="T33">
        <v>7.4960000000000001E-3</v>
      </c>
      <c r="U33">
        <v>7.39889E-3</v>
      </c>
      <c r="V33">
        <v>8.0250700000000005E-3</v>
      </c>
      <c r="W33">
        <v>8.9188900000000005E-3</v>
      </c>
      <c r="X33">
        <v>8.3811100000000006E-3</v>
      </c>
      <c r="Y33">
        <v>7.2068899999999997E-3</v>
      </c>
      <c r="Z33">
        <v>7.0407999999999998E-3</v>
      </c>
      <c r="AA33">
        <v>6.9730499999999997E-3</v>
      </c>
      <c r="AB33">
        <v>6.9325899999999998E-3</v>
      </c>
      <c r="AC33">
        <v>6.8949500000000004E-3</v>
      </c>
      <c r="AD33">
        <v>6.8619199999999997E-3</v>
      </c>
      <c r="AE33">
        <v>6.8236399999999997E-3</v>
      </c>
      <c r="AF33">
        <v>6.7723999999999996E-3</v>
      </c>
      <c r="AG33">
        <v>6.7103600000000003E-3</v>
      </c>
      <c r="AH33">
        <v>6.6362900000000004E-3</v>
      </c>
      <c r="AI33">
        <v>6.5594800000000003E-3</v>
      </c>
      <c r="AJ33">
        <v>6.4909299999999998E-3</v>
      </c>
      <c r="AK33">
        <v>6.4206999999999997E-3</v>
      </c>
      <c r="AL33">
        <v>6.3489699999999998E-3</v>
      </c>
      <c r="AM33">
        <v>6.2787399999999997E-3</v>
      </c>
      <c r="AN33">
        <v>6.2014100000000001E-3</v>
      </c>
      <c r="AO33">
        <v>6.1176099999999999E-3</v>
      </c>
      <c r="AP33">
        <v>6.0351299999999997E-3</v>
      </c>
      <c r="AQ33">
        <v>5.9652999999999998E-3</v>
      </c>
      <c r="AR33">
        <v>5.91736E-3</v>
      </c>
      <c r="AS33">
        <v>5.8791800000000003E-3</v>
      </c>
      <c r="AT33">
        <v>5.8461499999999996E-3</v>
      </c>
      <c r="AU33">
        <v>5.8245800000000002E-3</v>
      </c>
      <c r="AV33">
        <v>5.8021100000000001E-3</v>
      </c>
      <c r="AW33">
        <v>5.7673999999999998E-3</v>
      </c>
      <c r="AX33">
        <v>5.7299899999999999E-3</v>
      </c>
      <c r="AY33">
        <v>5.6940999999999997E-3</v>
      </c>
      <c r="AZ33">
        <v>5.65812E-3</v>
      </c>
      <c r="BA33">
        <v>5.6216299999999999E-3</v>
      </c>
      <c r="BB33">
        <v>5.5884899999999998E-3</v>
      </c>
      <c r="BC33">
        <v>5.5562900000000002E-3</v>
      </c>
      <c r="BD33">
        <v>5.52214E-3</v>
      </c>
      <c r="BE33">
        <v>5.4895200000000003E-3</v>
      </c>
      <c r="BF33">
        <v>5.4553199999999996E-3</v>
      </c>
      <c r="BG33">
        <v>5.4133599999999999E-3</v>
      </c>
      <c r="BH33">
        <v>5.3687199999999996E-3</v>
      </c>
      <c r="BI33">
        <v>5.3222199999999999E-3</v>
      </c>
      <c r="BJ33">
        <v>5.2764600000000002E-3</v>
      </c>
      <c r="BK33">
        <v>5.2336199999999996E-3</v>
      </c>
      <c r="BL33">
        <v>5.1882400000000002E-3</v>
      </c>
      <c r="BM33">
        <v>5.1439900000000002E-3</v>
      </c>
      <c r="BN33">
        <v>5.1028999999999996E-3</v>
      </c>
      <c r="BO33">
        <v>5.0619799999999998E-3</v>
      </c>
      <c r="BP33">
        <v>5.0206599999999997E-3</v>
      </c>
      <c r="BQ33">
        <v>4.9824300000000004E-3</v>
      </c>
      <c r="BR33">
        <v>4.9540900000000004E-3</v>
      </c>
      <c r="BS33">
        <v>4.93619E-3</v>
      </c>
      <c r="BT33">
        <v>4.9301700000000002E-3</v>
      </c>
      <c r="BU33">
        <v>4.9344899999999997E-3</v>
      </c>
      <c r="BV33">
        <v>4.9477699999999998E-3</v>
      </c>
      <c r="BW33">
        <v>4.9532200000000004E-3</v>
      </c>
      <c r="BX33">
        <v>4.9479700000000003E-3</v>
      </c>
      <c r="BY33">
        <v>4.9308199999999998E-3</v>
      </c>
      <c r="BZ33">
        <v>4.9002200000000003E-3</v>
      </c>
      <c r="CA33">
        <v>4.8659799999999998E-3</v>
      </c>
      <c r="CB33">
        <v>4.8329499999999999E-3</v>
      </c>
      <c r="CC33">
        <v>4.8003300000000002E-3</v>
      </c>
      <c r="CD33">
        <v>4.7671900000000001E-3</v>
      </c>
      <c r="CE33">
        <v>4.7329199999999998E-3</v>
      </c>
      <c r="CF33">
        <v>4.6980900000000003E-3</v>
      </c>
      <c r="CG33">
        <v>4.6624500000000003E-3</v>
      </c>
      <c r="CH33">
        <v>4.6256500000000002E-3</v>
      </c>
      <c r="CI33">
        <v>4.58831E-3</v>
      </c>
      <c r="CJ33">
        <v>4.55033E-3</v>
      </c>
      <c r="CK33">
        <v>4.51133E-3</v>
      </c>
      <c r="CL33">
        <v>4.4727100000000004E-3</v>
      </c>
      <c r="CM33">
        <v>4.4312700000000002E-3</v>
      </c>
      <c r="CN33">
        <v>4.3906700000000002E-3</v>
      </c>
      <c r="CO33">
        <v>4.3501900000000003E-3</v>
      </c>
      <c r="CP33">
        <v>4.3084400000000002E-3</v>
      </c>
      <c r="CQ33">
        <v>4.2679299999999996E-3</v>
      </c>
      <c r="CR33">
        <v>4.2277499999999997E-3</v>
      </c>
      <c r="CS33">
        <v>4.1880399999999996E-3</v>
      </c>
      <c r="CT33">
        <v>4.1498799999999999E-3</v>
      </c>
      <c r="CU33">
        <v>4.1132199999999999E-3</v>
      </c>
      <c r="CV33">
        <v>4.0773900000000002E-3</v>
      </c>
      <c r="CW33">
        <v>4.0424399999999996E-3</v>
      </c>
      <c r="CX33">
        <v>4.0087899999999999E-3</v>
      </c>
    </row>
    <row r="34" spans="1:102">
      <c r="A34" t="s">
        <v>354</v>
      </c>
      <c r="B34">
        <v>1.412745E-2</v>
      </c>
      <c r="C34">
        <v>1.38773E-2</v>
      </c>
      <c r="D34">
        <v>1.364541E-2</v>
      </c>
      <c r="E34">
        <v>1.349538E-2</v>
      </c>
      <c r="F34">
        <v>1.333312E-2</v>
      </c>
      <c r="G34">
        <v>1.323593E-2</v>
      </c>
      <c r="H34">
        <v>1.299228E-2</v>
      </c>
      <c r="I34">
        <v>1.2886150000000001E-2</v>
      </c>
      <c r="J34">
        <v>1.286341E-2</v>
      </c>
      <c r="K34">
        <v>1.2666439999999999E-2</v>
      </c>
      <c r="L34">
        <v>1.2559310000000001E-2</v>
      </c>
      <c r="M34">
        <v>1.2390760000000001E-2</v>
      </c>
      <c r="N34">
        <v>1.226621E-2</v>
      </c>
      <c r="O34">
        <v>1.2135709999999999E-2</v>
      </c>
      <c r="P34">
        <v>1.197029E-2</v>
      </c>
      <c r="Q34">
        <v>1.1878659999999999E-2</v>
      </c>
      <c r="R34">
        <v>1.179696E-2</v>
      </c>
      <c r="S34">
        <v>1.170685E-2</v>
      </c>
      <c r="T34">
        <v>1.1514409999999999E-2</v>
      </c>
      <c r="U34">
        <v>1.131339E-2</v>
      </c>
      <c r="V34">
        <v>1.242063E-2</v>
      </c>
      <c r="W34">
        <v>1.3597679999999999E-2</v>
      </c>
      <c r="X34">
        <v>1.261576E-2</v>
      </c>
      <c r="Y34">
        <v>1.0717269999999999E-2</v>
      </c>
      <c r="Z34">
        <v>1.044428E-2</v>
      </c>
      <c r="AA34">
        <v>1.029656E-2</v>
      </c>
      <c r="AB34">
        <v>1.017469E-2</v>
      </c>
      <c r="AC34">
        <v>1.005224E-2</v>
      </c>
      <c r="AD34">
        <v>9.9501899999999994E-3</v>
      </c>
      <c r="AE34">
        <v>9.8683599999999996E-3</v>
      </c>
      <c r="AF34">
        <v>9.80374E-3</v>
      </c>
      <c r="AG34">
        <v>9.7553199999999996E-3</v>
      </c>
      <c r="AH34">
        <v>9.71056E-3</v>
      </c>
      <c r="AI34">
        <v>9.6657300000000008E-3</v>
      </c>
      <c r="AJ34">
        <v>9.6152800000000004E-3</v>
      </c>
      <c r="AK34">
        <v>9.5430500000000008E-3</v>
      </c>
      <c r="AL34">
        <v>9.4520799999999999E-3</v>
      </c>
      <c r="AM34">
        <v>9.3439000000000005E-3</v>
      </c>
      <c r="AN34">
        <v>9.2317300000000005E-3</v>
      </c>
      <c r="AO34">
        <v>9.1317199999999994E-3</v>
      </c>
      <c r="AP34">
        <v>9.0326199999999999E-3</v>
      </c>
      <c r="AQ34">
        <v>8.9297400000000002E-3</v>
      </c>
      <c r="AR34">
        <v>8.8283200000000006E-3</v>
      </c>
      <c r="AS34">
        <v>8.7197200000000002E-3</v>
      </c>
      <c r="AT34">
        <v>8.5992599999999992E-3</v>
      </c>
      <c r="AU34">
        <v>8.4781100000000005E-3</v>
      </c>
      <c r="AV34">
        <v>8.38035E-3</v>
      </c>
      <c r="AW34">
        <v>8.3171600000000005E-3</v>
      </c>
      <c r="AX34">
        <v>8.2658300000000001E-3</v>
      </c>
      <c r="AY34">
        <v>8.2239199999999991E-3</v>
      </c>
      <c r="AZ34">
        <v>8.2030100000000002E-3</v>
      </c>
      <c r="BA34">
        <v>8.17529E-3</v>
      </c>
      <c r="BB34">
        <v>8.1283199999999996E-3</v>
      </c>
      <c r="BC34">
        <v>8.0784299999999993E-3</v>
      </c>
      <c r="BD34">
        <v>8.0290899999999991E-3</v>
      </c>
      <c r="BE34">
        <v>7.9778399999999999E-3</v>
      </c>
      <c r="BF34">
        <v>7.9263000000000007E-3</v>
      </c>
      <c r="BG34">
        <v>7.8769100000000009E-3</v>
      </c>
      <c r="BH34">
        <v>7.8301599999999992E-3</v>
      </c>
      <c r="BI34">
        <v>7.7782800000000003E-3</v>
      </c>
      <c r="BJ34">
        <v>7.7282699999999998E-3</v>
      </c>
      <c r="BK34">
        <v>7.6767399999999996E-3</v>
      </c>
      <c r="BL34">
        <v>7.6124599999999997E-3</v>
      </c>
      <c r="BM34">
        <v>7.5443300000000001E-3</v>
      </c>
      <c r="BN34">
        <v>7.4758000000000003E-3</v>
      </c>
      <c r="BO34">
        <v>7.40678E-3</v>
      </c>
      <c r="BP34">
        <v>7.34091E-3</v>
      </c>
      <c r="BQ34">
        <v>7.2749099999999999E-3</v>
      </c>
      <c r="BR34">
        <v>7.2100599999999999E-3</v>
      </c>
      <c r="BS34">
        <v>7.1475999999999996E-3</v>
      </c>
      <c r="BT34">
        <v>7.0888499999999998E-3</v>
      </c>
      <c r="BU34">
        <v>7.0273799999999997E-3</v>
      </c>
      <c r="BV34">
        <v>6.9698900000000003E-3</v>
      </c>
      <c r="BW34">
        <v>6.9254800000000004E-3</v>
      </c>
      <c r="BX34">
        <v>6.8990099999999997E-3</v>
      </c>
      <c r="BY34">
        <v>6.8865799999999998E-3</v>
      </c>
      <c r="BZ34">
        <v>6.8896000000000001E-3</v>
      </c>
      <c r="CA34">
        <v>6.9045599999999997E-3</v>
      </c>
      <c r="CB34">
        <v>6.9118199999999999E-3</v>
      </c>
      <c r="CC34">
        <v>6.90173E-3</v>
      </c>
      <c r="CD34">
        <v>6.87472E-3</v>
      </c>
      <c r="CE34">
        <v>6.8298500000000002E-3</v>
      </c>
      <c r="CF34">
        <v>6.7793200000000001E-3</v>
      </c>
      <c r="CG34">
        <v>6.7294E-3</v>
      </c>
      <c r="CH34">
        <v>6.6796800000000003E-3</v>
      </c>
      <c r="CI34">
        <v>6.6303400000000002E-3</v>
      </c>
      <c r="CJ34">
        <v>6.5804699999999997E-3</v>
      </c>
      <c r="CK34">
        <v>6.5295400000000003E-3</v>
      </c>
      <c r="CL34">
        <v>6.4793899999999998E-3</v>
      </c>
      <c r="CM34">
        <v>6.4251200000000003E-3</v>
      </c>
      <c r="CN34">
        <v>6.3718799999999999E-3</v>
      </c>
      <c r="CO34">
        <v>6.3178599999999998E-3</v>
      </c>
      <c r="CP34">
        <v>6.2601899999999997E-3</v>
      </c>
      <c r="CQ34">
        <v>6.2025500000000003E-3</v>
      </c>
      <c r="CR34">
        <v>6.1434200000000001E-3</v>
      </c>
      <c r="CS34">
        <v>6.0834299999999999E-3</v>
      </c>
      <c r="CT34">
        <v>6.0236600000000001E-3</v>
      </c>
      <c r="CU34">
        <v>5.9644099999999999E-3</v>
      </c>
      <c r="CV34">
        <v>5.9055799999999997E-3</v>
      </c>
      <c r="CW34">
        <v>5.84754E-3</v>
      </c>
      <c r="CX34">
        <v>5.7904499999999999E-3</v>
      </c>
    </row>
    <row r="35" spans="1:102">
      <c r="A35" t="s">
        <v>355</v>
      </c>
      <c r="B35">
        <v>2.228109E-2</v>
      </c>
      <c r="C35">
        <v>2.1973920000000001E-2</v>
      </c>
      <c r="D35">
        <v>2.1702430000000002E-2</v>
      </c>
      <c r="E35">
        <v>2.1318610000000002E-2</v>
      </c>
      <c r="F35">
        <v>2.0790260000000001E-2</v>
      </c>
      <c r="G35">
        <v>2.0396270000000001E-2</v>
      </c>
      <c r="H35">
        <v>1.9902340000000001E-2</v>
      </c>
      <c r="I35">
        <v>1.9670460000000001E-2</v>
      </c>
      <c r="J35">
        <v>1.951056E-2</v>
      </c>
      <c r="K35">
        <v>1.926313E-2</v>
      </c>
      <c r="L35">
        <v>1.9093140000000001E-2</v>
      </c>
      <c r="M35">
        <v>1.8849399999999999E-2</v>
      </c>
      <c r="N35">
        <v>1.8664839999999999E-2</v>
      </c>
      <c r="O35">
        <v>1.8507630000000001E-2</v>
      </c>
      <c r="P35">
        <v>1.8211450000000001E-2</v>
      </c>
      <c r="Q35">
        <v>1.801577E-2</v>
      </c>
      <c r="R35">
        <v>1.7801959999999999E-2</v>
      </c>
      <c r="S35">
        <v>1.770911E-2</v>
      </c>
      <c r="T35">
        <v>1.743691E-2</v>
      </c>
      <c r="U35">
        <v>1.7274129999999999E-2</v>
      </c>
      <c r="V35">
        <v>1.9240859999999999E-2</v>
      </c>
      <c r="W35">
        <v>2.1342630000000001E-2</v>
      </c>
      <c r="X35">
        <v>1.9933670000000001E-2</v>
      </c>
      <c r="Y35">
        <v>1.674658E-2</v>
      </c>
      <c r="Z35">
        <v>1.62004E-2</v>
      </c>
      <c r="AA35">
        <v>1.5865239999999999E-2</v>
      </c>
      <c r="AB35">
        <v>1.557855E-2</v>
      </c>
      <c r="AC35">
        <v>1.533782E-2</v>
      </c>
      <c r="AD35">
        <v>1.514768E-2</v>
      </c>
      <c r="AE35">
        <v>1.4963499999999999E-2</v>
      </c>
      <c r="AF35">
        <v>1.47782E-2</v>
      </c>
      <c r="AG35">
        <v>1.4594620000000001E-2</v>
      </c>
      <c r="AH35">
        <v>1.4413489999999999E-2</v>
      </c>
      <c r="AI35">
        <v>1.425206E-2</v>
      </c>
      <c r="AJ35">
        <v>1.412153E-2</v>
      </c>
      <c r="AK35">
        <v>1.401261E-2</v>
      </c>
      <c r="AL35">
        <v>1.3923079999999999E-2</v>
      </c>
      <c r="AM35">
        <v>1.384033E-2</v>
      </c>
      <c r="AN35">
        <v>1.375842E-2</v>
      </c>
      <c r="AO35">
        <v>1.366819E-2</v>
      </c>
      <c r="AP35">
        <v>1.355437E-2</v>
      </c>
      <c r="AQ35">
        <v>1.341557E-2</v>
      </c>
      <c r="AR35">
        <v>1.3256820000000001E-2</v>
      </c>
      <c r="AS35">
        <v>1.310179E-2</v>
      </c>
      <c r="AT35">
        <v>1.2959389999999999E-2</v>
      </c>
      <c r="AU35">
        <v>1.281298E-2</v>
      </c>
      <c r="AV35">
        <v>1.266491E-2</v>
      </c>
      <c r="AW35">
        <v>1.2520170000000001E-2</v>
      </c>
      <c r="AX35">
        <v>1.236338E-2</v>
      </c>
      <c r="AY35">
        <v>1.2195859999999999E-2</v>
      </c>
      <c r="AZ35">
        <v>1.2034909999999999E-2</v>
      </c>
      <c r="BA35">
        <v>1.1900040000000001E-2</v>
      </c>
      <c r="BB35">
        <v>1.1810630000000001E-2</v>
      </c>
      <c r="BC35">
        <v>1.1737879999999999E-2</v>
      </c>
      <c r="BD35">
        <v>1.1675420000000001E-2</v>
      </c>
      <c r="BE35">
        <v>1.1638570000000001E-2</v>
      </c>
      <c r="BF35">
        <v>1.1596820000000001E-2</v>
      </c>
      <c r="BG35">
        <v>1.152799E-2</v>
      </c>
      <c r="BH35">
        <v>1.1459169999999999E-2</v>
      </c>
      <c r="BI35">
        <v>1.1388860000000001E-2</v>
      </c>
      <c r="BJ35">
        <v>1.131595E-2</v>
      </c>
      <c r="BK35">
        <v>1.124501E-2</v>
      </c>
      <c r="BL35">
        <v>1.1175640000000001E-2</v>
      </c>
      <c r="BM35">
        <v>1.1109620000000001E-2</v>
      </c>
      <c r="BN35">
        <v>1.104109E-2</v>
      </c>
      <c r="BO35">
        <v>1.09716E-2</v>
      </c>
      <c r="BP35">
        <v>1.0898339999999999E-2</v>
      </c>
      <c r="BQ35">
        <v>1.081383E-2</v>
      </c>
      <c r="BR35">
        <v>1.0722799999999999E-2</v>
      </c>
      <c r="BS35">
        <v>1.062802E-2</v>
      </c>
      <c r="BT35">
        <v>1.053812E-2</v>
      </c>
      <c r="BU35">
        <v>1.044958E-2</v>
      </c>
      <c r="BV35">
        <v>1.035986E-2</v>
      </c>
      <c r="BW35">
        <v>1.027049E-2</v>
      </c>
      <c r="BX35">
        <v>1.018954E-2</v>
      </c>
      <c r="BY35">
        <v>1.010925E-2</v>
      </c>
      <c r="BZ35">
        <v>1.0025910000000001E-2</v>
      </c>
      <c r="CA35">
        <v>9.9467800000000006E-3</v>
      </c>
      <c r="CB35">
        <v>9.8905499999999997E-3</v>
      </c>
      <c r="CC35">
        <v>9.8548799999999999E-3</v>
      </c>
      <c r="CD35">
        <v>9.8407500000000005E-3</v>
      </c>
      <c r="CE35">
        <v>9.8503199999999992E-3</v>
      </c>
      <c r="CF35">
        <v>9.8756899999999995E-3</v>
      </c>
      <c r="CG35">
        <v>9.8879799999999993E-3</v>
      </c>
      <c r="CH35">
        <v>9.8756299999999998E-3</v>
      </c>
      <c r="CI35">
        <v>9.8398800000000005E-3</v>
      </c>
      <c r="CJ35">
        <v>9.7791400000000004E-3</v>
      </c>
      <c r="CK35">
        <v>9.7102300000000003E-3</v>
      </c>
      <c r="CL35">
        <v>9.6453500000000005E-3</v>
      </c>
      <c r="CM35">
        <v>9.5767999999999999E-3</v>
      </c>
      <c r="CN35">
        <v>9.5114499999999994E-3</v>
      </c>
      <c r="CO35">
        <v>9.4464500000000003E-3</v>
      </c>
      <c r="CP35">
        <v>9.3760300000000005E-3</v>
      </c>
      <c r="CQ35">
        <v>9.3057999999999995E-3</v>
      </c>
      <c r="CR35">
        <v>9.2336799999999993E-3</v>
      </c>
      <c r="CS35">
        <v>9.1599000000000003E-3</v>
      </c>
      <c r="CT35">
        <v>9.0841700000000008E-3</v>
      </c>
      <c r="CU35">
        <v>9.00719E-3</v>
      </c>
      <c r="CV35">
        <v>8.9277699999999998E-3</v>
      </c>
      <c r="CW35">
        <v>8.8462499999999999E-3</v>
      </c>
      <c r="CX35">
        <v>8.7632000000000005E-3</v>
      </c>
    </row>
    <row r="36" spans="1:102">
      <c r="A36" t="s">
        <v>356</v>
      </c>
      <c r="B36">
        <v>3.3101579999999999E-2</v>
      </c>
      <c r="C36">
        <v>3.2611210000000002E-2</v>
      </c>
      <c r="D36">
        <v>3.2307629999999997E-2</v>
      </c>
      <c r="E36">
        <v>3.2075409999999999E-2</v>
      </c>
      <c r="F36">
        <v>3.1659989999999999E-2</v>
      </c>
      <c r="G36">
        <v>3.1308469999999998E-2</v>
      </c>
      <c r="H36">
        <v>3.0563739999999999E-2</v>
      </c>
      <c r="I36">
        <v>3.0165330000000001E-2</v>
      </c>
      <c r="J36">
        <v>2.967055E-2</v>
      </c>
      <c r="K36">
        <v>2.896866E-2</v>
      </c>
      <c r="L36">
        <v>2.8473829999999999E-2</v>
      </c>
      <c r="M36">
        <v>2.7917170000000002E-2</v>
      </c>
      <c r="N36">
        <v>2.7455480000000001E-2</v>
      </c>
      <c r="O36">
        <v>2.7017780000000002E-2</v>
      </c>
      <c r="P36">
        <v>2.661154E-2</v>
      </c>
      <c r="Q36">
        <v>2.6322350000000001E-2</v>
      </c>
      <c r="R36">
        <v>2.6091400000000001E-2</v>
      </c>
      <c r="S36">
        <v>2.6074070000000001E-2</v>
      </c>
      <c r="T36">
        <v>2.5872630000000001E-2</v>
      </c>
      <c r="U36">
        <v>2.5685429999999999E-2</v>
      </c>
      <c r="V36">
        <v>2.8503379999999998E-2</v>
      </c>
      <c r="W36">
        <v>3.102976E-2</v>
      </c>
      <c r="X36">
        <v>2.8918289999999999E-2</v>
      </c>
      <c r="Y36">
        <v>2.4610239999999999E-2</v>
      </c>
      <c r="Z36">
        <v>2.3970269999999998E-2</v>
      </c>
      <c r="AA36">
        <v>2.36776E-2</v>
      </c>
      <c r="AB36">
        <v>2.3467060000000001E-2</v>
      </c>
      <c r="AC36">
        <v>2.3221929999999998E-2</v>
      </c>
      <c r="AD36">
        <v>2.2905189999999999E-2</v>
      </c>
      <c r="AE36">
        <v>2.2523370000000001E-2</v>
      </c>
      <c r="AF36">
        <v>2.211509E-2</v>
      </c>
      <c r="AG36">
        <v>2.1706039999999999E-2</v>
      </c>
      <c r="AH36">
        <v>2.1364850000000001E-2</v>
      </c>
      <c r="AI36">
        <v>2.1100540000000001E-2</v>
      </c>
      <c r="AJ36">
        <v>2.0860110000000001E-2</v>
      </c>
      <c r="AK36">
        <v>2.0611910000000001E-2</v>
      </c>
      <c r="AL36">
        <v>2.0357110000000001E-2</v>
      </c>
      <c r="AM36">
        <v>2.0104509999999999E-2</v>
      </c>
      <c r="AN36">
        <v>1.9885420000000001E-2</v>
      </c>
      <c r="AO36">
        <v>1.970833E-2</v>
      </c>
      <c r="AP36">
        <v>1.9568680000000001E-2</v>
      </c>
      <c r="AQ36">
        <v>1.945419E-2</v>
      </c>
      <c r="AR36">
        <v>1.9349390000000001E-2</v>
      </c>
      <c r="AS36">
        <v>1.9256019999999999E-2</v>
      </c>
      <c r="AT36">
        <v>1.9144850000000001E-2</v>
      </c>
      <c r="AU36">
        <v>1.899381E-2</v>
      </c>
      <c r="AV36">
        <v>1.8810319999999998E-2</v>
      </c>
      <c r="AW36">
        <v>1.859939E-2</v>
      </c>
      <c r="AX36">
        <v>1.8384709999999999E-2</v>
      </c>
      <c r="AY36">
        <v>1.8191100000000002E-2</v>
      </c>
      <c r="AZ36">
        <v>1.8005500000000001E-2</v>
      </c>
      <c r="BA36">
        <v>1.7809729999999999E-2</v>
      </c>
      <c r="BB36">
        <v>1.7616960000000001E-2</v>
      </c>
      <c r="BC36">
        <v>1.7409129999999998E-2</v>
      </c>
      <c r="BD36">
        <v>1.718109E-2</v>
      </c>
      <c r="BE36">
        <v>1.696077E-2</v>
      </c>
      <c r="BF36">
        <v>1.6782999999999999E-2</v>
      </c>
      <c r="BG36">
        <v>1.666337E-2</v>
      </c>
      <c r="BH36">
        <v>1.6573540000000001E-2</v>
      </c>
      <c r="BI36">
        <v>1.6497439999999999E-2</v>
      </c>
      <c r="BJ36">
        <v>1.6458960000000002E-2</v>
      </c>
      <c r="BK36">
        <v>1.6416750000000001E-2</v>
      </c>
      <c r="BL36">
        <v>1.6331180000000001E-2</v>
      </c>
      <c r="BM36">
        <v>1.6242619999999999E-2</v>
      </c>
      <c r="BN36">
        <v>1.6157109999999999E-2</v>
      </c>
      <c r="BO36">
        <v>1.6063009999999999E-2</v>
      </c>
      <c r="BP36">
        <v>1.5967060000000002E-2</v>
      </c>
      <c r="BQ36">
        <v>1.58814E-2</v>
      </c>
      <c r="BR36">
        <v>1.5797950000000002E-2</v>
      </c>
      <c r="BS36">
        <v>1.570558E-2</v>
      </c>
      <c r="BT36">
        <v>1.5620240000000001E-2</v>
      </c>
      <c r="BU36">
        <v>1.5524080000000001E-2</v>
      </c>
      <c r="BV36">
        <v>1.5409290000000001E-2</v>
      </c>
      <c r="BW36">
        <v>1.528303E-2</v>
      </c>
      <c r="BX36">
        <v>1.5159509999999999E-2</v>
      </c>
      <c r="BY36">
        <v>1.503557E-2</v>
      </c>
      <c r="BZ36">
        <v>1.4916779999999999E-2</v>
      </c>
      <c r="CA36">
        <v>1.479629E-2</v>
      </c>
      <c r="CB36">
        <v>1.4684539999999999E-2</v>
      </c>
      <c r="CC36">
        <v>1.4577079999999999E-2</v>
      </c>
      <c r="CD36">
        <v>1.447293E-2</v>
      </c>
      <c r="CE36">
        <v>1.436523E-2</v>
      </c>
      <c r="CF36">
        <v>1.4261279999999999E-2</v>
      </c>
      <c r="CG36">
        <v>1.418612E-2</v>
      </c>
      <c r="CH36">
        <v>1.414296E-2</v>
      </c>
      <c r="CI36">
        <v>1.4132219999999999E-2</v>
      </c>
      <c r="CJ36">
        <v>1.415684E-2</v>
      </c>
      <c r="CK36">
        <v>1.4204329999999999E-2</v>
      </c>
      <c r="CL36">
        <v>1.423695E-2</v>
      </c>
      <c r="CM36">
        <v>1.422766E-2</v>
      </c>
      <c r="CN36">
        <v>1.418698E-2</v>
      </c>
      <c r="CO36">
        <v>1.411251E-2</v>
      </c>
      <c r="CP36">
        <v>1.40208E-2</v>
      </c>
      <c r="CQ36">
        <v>1.393281E-2</v>
      </c>
      <c r="CR36">
        <v>1.384608E-2</v>
      </c>
      <c r="CS36">
        <v>1.375973E-2</v>
      </c>
      <c r="CT36">
        <v>1.3671289999999999E-2</v>
      </c>
      <c r="CU36">
        <v>1.3582260000000001E-2</v>
      </c>
      <c r="CV36">
        <v>1.348895E-2</v>
      </c>
      <c r="CW36">
        <v>1.339277E-2</v>
      </c>
      <c r="CX36">
        <v>1.3293309999999999E-2</v>
      </c>
    </row>
    <row r="37" spans="1:102">
      <c r="A37" t="s">
        <v>357</v>
      </c>
      <c r="B37">
        <v>5.0051279999999997E-2</v>
      </c>
      <c r="C37">
        <v>4.938824E-2</v>
      </c>
      <c r="D37">
        <v>4.901577E-2</v>
      </c>
      <c r="E37">
        <v>4.8528099999999998E-2</v>
      </c>
      <c r="F37">
        <v>4.7651760000000001E-2</v>
      </c>
      <c r="G37">
        <v>4.7245410000000002E-2</v>
      </c>
      <c r="H37">
        <v>4.6221659999999998E-2</v>
      </c>
      <c r="I37">
        <v>4.5895030000000003E-2</v>
      </c>
      <c r="J37">
        <v>4.5534770000000002E-2</v>
      </c>
      <c r="K37">
        <v>4.4796280000000001E-2</v>
      </c>
      <c r="L37">
        <v>4.4214299999999998E-2</v>
      </c>
      <c r="M37">
        <v>4.3404850000000002E-2</v>
      </c>
      <c r="N37">
        <v>4.269618E-2</v>
      </c>
      <c r="O37">
        <v>4.1855070000000001E-2</v>
      </c>
      <c r="P37">
        <v>4.091583E-2</v>
      </c>
      <c r="Q37">
        <v>4.0330159999999997E-2</v>
      </c>
      <c r="R37">
        <v>3.9709630000000003E-2</v>
      </c>
      <c r="S37">
        <v>3.9507220000000003E-2</v>
      </c>
      <c r="T37">
        <v>3.8859949999999997E-2</v>
      </c>
      <c r="U37">
        <v>3.8633439999999998E-2</v>
      </c>
      <c r="V37">
        <v>4.2584780000000003E-2</v>
      </c>
      <c r="W37">
        <v>4.6274389999999999E-2</v>
      </c>
      <c r="X37">
        <v>4.3024920000000001E-2</v>
      </c>
      <c r="Y37">
        <v>3.7109339999999998E-2</v>
      </c>
      <c r="Z37">
        <v>3.6201169999999998E-2</v>
      </c>
      <c r="AA37">
        <v>3.5724199999999998E-2</v>
      </c>
      <c r="AB37">
        <v>3.5339759999999998E-2</v>
      </c>
      <c r="AC37">
        <v>3.4958879999999998E-2</v>
      </c>
      <c r="AD37">
        <v>3.456907E-2</v>
      </c>
      <c r="AE37">
        <v>3.4204180000000001E-2</v>
      </c>
      <c r="AF37">
        <v>3.3877480000000001E-2</v>
      </c>
      <c r="AG37">
        <v>3.3570879999999997E-2</v>
      </c>
      <c r="AH37">
        <v>3.3217749999999997E-2</v>
      </c>
      <c r="AI37">
        <v>3.276275E-2</v>
      </c>
      <c r="AJ37">
        <v>3.2251059999999998E-2</v>
      </c>
      <c r="AK37">
        <v>3.1716479999999998E-2</v>
      </c>
      <c r="AL37">
        <v>3.1186390000000001E-2</v>
      </c>
      <c r="AM37">
        <v>3.074383E-2</v>
      </c>
      <c r="AN37">
        <v>3.039124E-2</v>
      </c>
      <c r="AO37">
        <v>3.005913E-2</v>
      </c>
      <c r="AP37">
        <v>2.9722700000000001E-2</v>
      </c>
      <c r="AQ37">
        <v>2.9368729999999999E-2</v>
      </c>
      <c r="AR37">
        <v>2.902223E-2</v>
      </c>
      <c r="AS37">
        <v>2.873966E-2</v>
      </c>
      <c r="AT37">
        <v>2.8503790000000001E-2</v>
      </c>
      <c r="AU37">
        <v>2.8312380000000002E-2</v>
      </c>
      <c r="AV37">
        <v>2.8162320000000001E-2</v>
      </c>
      <c r="AW37">
        <v>2.8031159999999999E-2</v>
      </c>
      <c r="AX37">
        <v>2.79013E-2</v>
      </c>
      <c r="AY37">
        <v>2.7749030000000001E-2</v>
      </c>
      <c r="AZ37">
        <v>2.7556219999999999E-2</v>
      </c>
      <c r="BA37">
        <v>2.7305090000000001E-2</v>
      </c>
      <c r="BB37">
        <v>2.7014590000000002E-2</v>
      </c>
      <c r="BC37">
        <v>2.6726750000000001E-2</v>
      </c>
      <c r="BD37">
        <v>2.6464970000000001E-2</v>
      </c>
      <c r="BE37">
        <v>2.6212280000000001E-2</v>
      </c>
      <c r="BF37">
        <v>2.5952260000000001E-2</v>
      </c>
      <c r="BG37">
        <v>2.568353E-2</v>
      </c>
      <c r="BH37">
        <v>2.5401969999999999E-2</v>
      </c>
      <c r="BI37">
        <v>2.5089110000000001E-2</v>
      </c>
      <c r="BJ37">
        <v>2.4783510000000002E-2</v>
      </c>
      <c r="BK37">
        <v>2.454609E-2</v>
      </c>
      <c r="BL37">
        <v>2.4387740000000002E-2</v>
      </c>
      <c r="BM37">
        <v>2.4271000000000001E-2</v>
      </c>
      <c r="BN37">
        <v>2.418126E-2</v>
      </c>
      <c r="BO37">
        <v>2.4135480000000001E-2</v>
      </c>
      <c r="BP37">
        <v>2.4076529999999999E-2</v>
      </c>
      <c r="BQ37">
        <v>2.3970439999999999E-2</v>
      </c>
      <c r="BR37">
        <v>2.3854469999999999E-2</v>
      </c>
      <c r="BS37">
        <v>2.3732759999999999E-2</v>
      </c>
      <c r="BT37">
        <v>2.3610249999999999E-2</v>
      </c>
      <c r="BU37">
        <v>2.3476400000000001E-2</v>
      </c>
      <c r="BV37">
        <v>2.3354280000000002E-2</v>
      </c>
      <c r="BW37">
        <v>2.323238E-2</v>
      </c>
      <c r="BX37">
        <v>2.3109979999999999E-2</v>
      </c>
      <c r="BY37">
        <v>2.2982969999999998E-2</v>
      </c>
      <c r="BZ37">
        <v>2.2843789999999999E-2</v>
      </c>
      <c r="CA37">
        <v>2.267541E-2</v>
      </c>
      <c r="CB37">
        <v>2.2500840000000001E-2</v>
      </c>
      <c r="CC37">
        <v>2.2318770000000002E-2</v>
      </c>
      <c r="CD37">
        <v>2.2145359999999999E-2</v>
      </c>
      <c r="CE37">
        <v>2.1983200000000001E-2</v>
      </c>
      <c r="CF37">
        <v>2.1815230000000001E-2</v>
      </c>
      <c r="CG37">
        <v>2.1653789999999999E-2</v>
      </c>
      <c r="CH37">
        <v>2.1502830000000001E-2</v>
      </c>
      <c r="CI37">
        <v>2.1353819999999999E-2</v>
      </c>
      <c r="CJ37">
        <v>2.1200839999999999E-2</v>
      </c>
      <c r="CK37">
        <v>2.105694E-2</v>
      </c>
      <c r="CL37">
        <v>2.0962769999999999E-2</v>
      </c>
      <c r="CM37">
        <v>2.090618E-2</v>
      </c>
      <c r="CN37">
        <v>2.0901139999999999E-2</v>
      </c>
      <c r="CO37">
        <v>2.0951919999999999E-2</v>
      </c>
      <c r="CP37">
        <v>2.1027000000000001E-2</v>
      </c>
      <c r="CQ37">
        <v>2.10755E-2</v>
      </c>
      <c r="CR37">
        <v>2.1073049999999999E-2</v>
      </c>
      <c r="CS37">
        <v>2.102006E-2</v>
      </c>
      <c r="CT37">
        <v>2.0913029999999999E-2</v>
      </c>
      <c r="CU37">
        <v>2.079392E-2</v>
      </c>
      <c r="CV37">
        <v>2.0672929999999999E-2</v>
      </c>
      <c r="CW37">
        <v>2.0552669999999999E-2</v>
      </c>
      <c r="CX37">
        <v>2.0431410000000001E-2</v>
      </c>
    </row>
    <row r="38" spans="1:102">
      <c r="A38" t="s">
        <v>358</v>
      </c>
      <c r="B38">
        <v>7.5323200000000007E-2</v>
      </c>
      <c r="C38">
        <v>7.4356870000000005E-2</v>
      </c>
      <c r="D38">
        <v>7.3926309999999995E-2</v>
      </c>
      <c r="E38">
        <v>7.3739280000000004E-2</v>
      </c>
      <c r="F38">
        <v>7.2555099999999997E-2</v>
      </c>
      <c r="G38">
        <v>7.2130890000000003E-2</v>
      </c>
      <c r="H38">
        <v>7.0579749999999997E-2</v>
      </c>
      <c r="I38">
        <v>6.9954119999999995E-2</v>
      </c>
      <c r="J38">
        <v>6.9149989999999995E-2</v>
      </c>
      <c r="K38">
        <v>6.7817169999999996E-2</v>
      </c>
      <c r="L38">
        <v>6.6943710000000003E-2</v>
      </c>
      <c r="M38">
        <v>6.5882460000000004E-2</v>
      </c>
      <c r="N38">
        <v>6.5066239999999997E-2</v>
      </c>
      <c r="O38">
        <v>6.4135789999999998E-2</v>
      </c>
      <c r="P38">
        <v>6.3071489999999994E-2</v>
      </c>
      <c r="Q38">
        <v>6.233905E-2</v>
      </c>
      <c r="R38">
        <v>6.1375859999999997E-2</v>
      </c>
      <c r="S38">
        <v>6.0982880000000003E-2</v>
      </c>
      <c r="T38">
        <v>5.965649E-2</v>
      </c>
      <c r="U38">
        <v>5.8713269999999998E-2</v>
      </c>
      <c r="V38">
        <v>6.3847589999999996E-2</v>
      </c>
      <c r="W38">
        <v>6.8484920000000005E-2</v>
      </c>
      <c r="X38">
        <v>6.3715030000000006E-2</v>
      </c>
      <c r="Y38">
        <v>5.606481E-2</v>
      </c>
      <c r="Z38">
        <v>5.4708180000000002E-2</v>
      </c>
      <c r="AA38">
        <v>5.3934070000000001E-2</v>
      </c>
      <c r="AB38">
        <v>5.3311240000000003E-2</v>
      </c>
      <c r="AC38">
        <v>5.2822969999999997E-2</v>
      </c>
      <c r="AD38">
        <v>5.2419489999999999E-2</v>
      </c>
      <c r="AE38">
        <v>5.1977080000000002E-2</v>
      </c>
      <c r="AF38">
        <v>5.1449269999999998E-2</v>
      </c>
      <c r="AG38">
        <v>5.0937839999999998E-2</v>
      </c>
      <c r="AH38">
        <v>5.0430429999999998E-2</v>
      </c>
      <c r="AI38">
        <v>4.9887849999999997E-2</v>
      </c>
      <c r="AJ38">
        <v>4.9401390000000003E-2</v>
      </c>
      <c r="AK38">
        <v>4.8959549999999998E-2</v>
      </c>
      <c r="AL38">
        <v>4.8529210000000003E-2</v>
      </c>
      <c r="AM38">
        <v>4.8029080000000002E-2</v>
      </c>
      <c r="AN38">
        <v>4.7386560000000001E-2</v>
      </c>
      <c r="AO38">
        <v>4.6674920000000002E-2</v>
      </c>
      <c r="AP38">
        <v>4.5972569999999997E-2</v>
      </c>
      <c r="AQ38">
        <v>4.5289210000000003E-2</v>
      </c>
      <c r="AR38">
        <v>4.4716480000000003E-2</v>
      </c>
      <c r="AS38">
        <v>4.4257560000000001E-2</v>
      </c>
      <c r="AT38">
        <v>4.3803729999999999E-2</v>
      </c>
      <c r="AU38">
        <v>4.333745E-2</v>
      </c>
      <c r="AV38">
        <v>4.2858250000000001E-2</v>
      </c>
      <c r="AW38">
        <v>4.241267E-2</v>
      </c>
      <c r="AX38">
        <v>4.2035099999999999E-2</v>
      </c>
      <c r="AY38">
        <v>4.1726520000000003E-2</v>
      </c>
      <c r="AZ38">
        <v>4.1500450000000001E-2</v>
      </c>
      <c r="BA38">
        <v>4.1312349999999998E-2</v>
      </c>
      <c r="BB38">
        <v>4.1139670000000003E-2</v>
      </c>
      <c r="BC38">
        <v>4.0972969999999997E-2</v>
      </c>
      <c r="BD38">
        <v>4.0760280000000003E-2</v>
      </c>
      <c r="BE38">
        <v>4.0490190000000002E-2</v>
      </c>
      <c r="BF38">
        <v>4.0154040000000002E-2</v>
      </c>
      <c r="BG38">
        <v>3.9754379999999999E-2</v>
      </c>
      <c r="BH38">
        <v>3.9371080000000003E-2</v>
      </c>
      <c r="BI38">
        <v>3.9018829999999997E-2</v>
      </c>
      <c r="BJ38">
        <v>3.8669009999999997E-2</v>
      </c>
      <c r="BK38">
        <v>3.8317089999999998E-2</v>
      </c>
      <c r="BL38">
        <v>3.7939399999999998E-2</v>
      </c>
      <c r="BM38">
        <v>3.7544429999999997E-2</v>
      </c>
      <c r="BN38">
        <v>3.7124560000000001E-2</v>
      </c>
      <c r="BO38">
        <v>3.670793E-2</v>
      </c>
      <c r="BP38">
        <v>3.6376810000000002E-2</v>
      </c>
      <c r="BQ38">
        <v>3.6173139999999999E-2</v>
      </c>
      <c r="BR38">
        <v>3.602139E-2</v>
      </c>
      <c r="BS38">
        <v>3.5889829999999998E-2</v>
      </c>
      <c r="BT38">
        <v>3.5830889999999997E-2</v>
      </c>
      <c r="BU38">
        <v>3.5737570000000003E-2</v>
      </c>
      <c r="BV38">
        <v>3.5577129999999998E-2</v>
      </c>
      <c r="BW38">
        <v>3.5402219999999998E-2</v>
      </c>
      <c r="BX38">
        <v>3.5238749999999999E-2</v>
      </c>
      <c r="BY38">
        <v>3.5051779999999998E-2</v>
      </c>
      <c r="BZ38">
        <v>3.4859689999999999E-2</v>
      </c>
      <c r="CA38">
        <v>3.4688539999999997E-2</v>
      </c>
      <c r="CB38">
        <v>3.4532100000000003E-2</v>
      </c>
      <c r="CC38">
        <v>3.4356610000000003E-2</v>
      </c>
      <c r="CD38">
        <v>3.4186319999999999E-2</v>
      </c>
      <c r="CE38">
        <v>3.4000019999999999E-2</v>
      </c>
      <c r="CF38">
        <v>3.376444E-2</v>
      </c>
      <c r="CG38">
        <v>3.3508789999999997E-2</v>
      </c>
      <c r="CH38">
        <v>3.3251910000000003E-2</v>
      </c>
      <c r="CI38">
        <v>3.3003520000000001E-2</v>
      </c>
      <c r="CJ38">
        <v>3.277298E-2</v>
      </c>
      <c r="CK38">
        <v>3.2540529999999998E-2</v>
      </c>
      <c r="CL38">
        <v>3.2329089999999998E-2</v>
      </c>
      <c r="CM38">
        <v>3.2115749999999998E-2</v>
      </c>
      <c r="CN38">
        <v>3.1911410000000001E-2</v>
      </c>
      <c r="CO38">
        <v>3.1708939999999998E-2</v>
      </c>
      <c r="CP38">
        <v>3.1505610000000003E-2</v>
      </c>
      <c r="CQ38">
        <v>3.136705E-2</v>
      </c>
      <c r="CR38">
        <v>3.1299199999999999E-2</v>
      </c>
      <c r="CS38">
        <v>3.1301910000000002E-2</v>
      </c>
      <c r="CT38">
        <v>3.1375559999999997E-2</v>
      </c>
      <c r="CU38">
        <v>3.1500930000000003E-2</v>
      </c>
      <c r="CV38">
        <v>3.1573959999999998E-2</v>
      </c>
      <c r="CW38">
        <v>3.1571679999999998E-2</v>
      </c>
      <c r="CX38">
        <v>3.1495750000000003E-2</v>
      </c>
    </row>
    <row r="39" spans="1:102">
      <c r="A39" t="s">
        <v>359</v>
      </c>
      <c r="B39">
        <v>0.11922531</v>
      </c>
      <c r="C39">
        <v>0.11718654000000001</v>
      </c>
      <c r="D39">
        <v>0.1161509</v>
      </c>
      <c r="E39">
        <v>0.1154147</v>
      </c>
      <c r="F39">
        <v>0.11302888</v>
      </c>
      <c r="G39">
        <v>0.11245316</v>
      </c>
      <c r="H39">
        <v>0.11020039</v>
      </c>
      <c r="I39">
        <v>0.10950488</v>
      </c>
      <c r="J39">
        <v>0.10851846</v>
      </c>
      <c r="K39">
        <v>0.10643376</v>
      </c>
      <c r="L39">
        <v>0.10503132</v>
      </c>
      <c r="M39">
        <v>0.10324741</v>
      </c>
      <c r="N39">
        <v>0.10209952999999999</v>
      </c>
      <c r="O39">
        <v>0.10039339999999999</v>
      </c>
      <c r="P39">
        <v>9.8444080000000003E-2</v>
      </c>
      <c r="Q39">
        <v>9.7763649999999994E-2</v>
      </c>
      <c r="R39">
        <v>9.6118670000000003E-2</v>
      </c>
      <c r="S39">
        <v>9.6062229999999998E-2</v>
      </c>
      <c r="T39">
        <v>9.4181260000000003E-2</v>
      </c>
      <c r="U39">
        <v>9.3072470000000004E-2</v>
      </c>
      <c r="V39">
        <v>0.10201</v>
      </c>
      <c r="W39">
        <v>0.10835945</v>
      </c>
      <c r="X39">
        <v>0.1013271</v>
      </c>
      <c r="Y39">
        <v>8.9314389999999994E-2</v>
      </c>
      <c r="Z39">
        <v>8.7253440000000002E-2</v>
      </c>
      <c r="AA39">
        <v>8.6229799999999995E-2</v>
      </c>
      <c r="AB39">
        <v>8.532178E-2</v>
      </c>
      <c r="AC39">
        <v>8.425436E-2</v>
      </c>
      <c r="AD39">
        <v>8.3213789999999996E-2</v>
      </c>
      <c r="AE39">
        <v>8.2246479999999997E-2</v>
      </c>
      <c r="AF39">
        <v>8.1312170000000003E-2</v>
      </c>
      <c r="AG39">
        <v>8.0477629999999994E-2</v>
      </c>
      <c r="AH39">
        <v>7.9839179999999996E-2</v>
      </c>
      <c r="AI39">
        <v>7.929638E-2</v>
      </c>
      <c r="AJ39">
        <v>7.8717759999999998E-2</v>
      </c>
      <c r="AK39">
        <v>7.8008999999999995E-2</v>
      </c>
      <c r="AL39">
        <v>7.7293130000000002E-2</v>
      </c>
      <c r="AM39">
        <v>7.6587340000000004E-2</v>
      </c>
      <c r="AN39">
        <v>7.5826400000000002E-2</v>
      </c>
      <c r="AO39">
        <v>7.5099029999999997E-2</v>
      </c>
      <c r="AP39">
        <v>7.4425610000000003E-2</v>
      </c>
      <c r="AQ39">
        <v>7.3739139999999995E-2</v>
      </c>
      <c r="AR39">
        <v>7.2971679999999997E-2</v>
      </c>
      <c r="AS39">
        <v>7.2096720000000003E-2</v>
      </c>
      <c r="AT39">
        <v>7.1183919999999998E-2</v>
      </c>
      <c r="AU39">
        <v>7.0316379999999998E-2</v>
      </c>
      <c r="AV39">
        <v>6.9508340000000002E-2</v>
      </c>
      <c r="AW39">
        <v>6.8814009999999995E-2</v>
      </c>
      <c r="AX39">
        <v>6.8154619999999999E-2</v>
      </c>
      <c r="AY39">
        <v>6.7510310000000004E-2</v>
      </c>
      <c r="AZ39">
        <v>6.6883219999999993E-2</v>
      </c>
      <c r="BA39">
        <v>6.6219910000000007E-2</v>
      </c>
      <c r="BB39">
        <v>6.5600409999999998E-2</v>
      </c>
      <c r="BC39">
        <v>6.5081819999999999E-2</v>
      </c>
      <c r="BD39">
        <v>6.4607319999999996E-2</v>
      </c>
      <c r="BE39">
        <v>6.4246449999999997E-2</v>
      </c>
      <c r="BF39">
        <v>6.3938159999999994E-2</v>
      </c>
      <c r="BG39">
        <v>6.3628030000000002E-2</v>
      </c>
      <c r="BH39">
        <v>6.3323119999999997E-2</v>
      </c>
      <c r="BI39">
        <v>6.2955150000000001E-2</v>
      </c>
      <c r="BJ39">
        <v>6.2509889999999999E-2</v>
      </c>
      <c r="BK39">
        <v>6.2016950000000001E-2</v>
      </c>
      <c r="BL39">
        <v>6.1444289999999999E-2</v>
      </c>
      <c r="BM39">
        <v>6.0903069999999997E-2</v>
      </c>
      <c r="BN39">
        <v>6.0413849999999998E-2</v>
      </c>
      <c r="BO39">
        <v>5.9914889999999998E-2</v>
      </c>
      <c r="BP39">
        <v>5.9402719999999999E-2</v>
      </c>
      <c r="BQ39">
        <v>5.8872960000000002E-2</v>
      </c>
      <c r="BR39">
        <v>5.8318670000000003E-2</v>
      </c>
      <c r="BS39">
        <v>5.7723200000000002E-2</v>
      </c>
      <c r="BT39">
        <v>5.7158489999999999E-2</v>
      </c>
      <c r="BU39">
        <v>5.6662659999999997E-2</v>
      </c>
      <c r="BV39">
        <v>5.631067E-2</v>
      </c>
      <c r="BW39">
        <v>5.602447E-2</v>
      </c>
      <c r="BX39">
        <v>5.5786080000000002E-2</v>
      </c>
      <c r="BY39">
        <v>5.5593200000000002E-2</v>
      </c>
      <c r="BZ39">
        <v>5.5372860000000003E-2</v>
      </c>
      <c r="CA39">
        <v>5.5097989999999999E-2</v>
      </c>
      <c r="CB39">
        <v>5.4821969999999998E-2</v>
      </c>
      <c r="CC39">
        <v>5.4538290000000003E-2</v>
      </c>
      <c r="CD39">
        <v>5.4246120000000002E-2</v>
      </c>
      <c r="CE39">
        <v>5.3960859999999999E-2</v>
      </c>
      <c r="CF39">
        <v>5.3691040000000002E-2</v>
      </c>
      <c r="CG39">
        <v>5.3421709999999997E-2</v>
      </c>
      <c r="CH39">
        <v>5.314257E-2</v>
      </c>
      <c r="CI39">
        <v>5.2857059999999997E-2</v>
      </c>
      <c r="CJ39">
        <v>5.2548709999999998E-2</v>
      </c>
      <c r="CK39">
        <v>5.2188529999999997E-2</v>
      </c>
      <c r="CL39">
        <v>5.1821119999999998E-2</v>
      </c>
      <c r="CM39">
        <v>5.1425289999999999E-2</v>
      </c>
      <c r="CN39">
        <v>5.1055620000000003E-2</v>
      </c>
      <c r="CO39">
        <v>5.0720210000000002E-2</v>
      </c>
      <c r="CP39">
        <v>5.0366279999999999E-2</v>
      </c>
      <c r="CQ39">
        <v>5.0033550000000003E-2</v>
      </c>
      <c r="CR39">
        <v>4.971561E-2</v>
      </c>
      <c r="CS39">
        <v>4.94058E-2</v>
      </c>
      <c r="CT39">
        <v>4.9088039999999999E-2</v>
      </c>
      <c r="CU39">
        <v>4.8797420000000001E-2</v>
      </c>
      <c r="CV39">
        <v>4.8574300000000001E-2</v>
      </c>
      <c r="CW39">
        <v>4.8451090000000002E-2</v>
      </c>
      <c r="CX39">
        <v>4.8421640000000002E-2</v>
      </c>
    </row>
    <row r="40" spans="1:102">
      <c r="A40" t="s">
        <v>360</v>
      </c>
      <c r="B40">
        <v>0.18239818999999999</v>
      </c>
      <c r="C40">
        <v>0.18022489</v>
      </c>
      <c r="D40">
        <v>0.18002013</v>
      </c>
      <c r="E40">
        <v>0.17996676</v>
      </c>
      <c r="F40">
        <v>0.17629749</v>
      </c>
      <c r="G40">
        <v>0.17650564999999999</v>
      </c>
      <c r="H40">
        <v>0.17243847000000001</v>
      </c>
      <c r="I40">
        <v>0.17124271999999999</v>
      </c>
      <c r="J40">
        <v>0.16934815</v>
      </c>
      <c r="K40">
        <v>0.16620387</v>
      </c>
      <c r="L40">
        <v>0.16398096000000001</v>
      </c>
      <c r="M40">
        <v>0.16133027</v>
      </c>
      <c r="N40">
        <v>0.15972431000000001</v>
      </c>
      <c r="O40">
        <v>0.15695803</v>
      </c>
      <c r="P40">
        <v>0.15337751999999999</v>
      </c>
      <c r="Q40">
        <v>0.15268588999999999</v>
      </c>
      <c r="R40">
        <v>0.15002118</v>
      </c>
      <c r="S40">
        <v>0.15052586000000001</v>
      </c>
      <c r="T40">
        <v>0.14718157000000001</v>
      </c>
      <c r="U40">
        <v>0.14494546</v>
      </c>
      <c r="V40">
        <v>0.1607044</v>
      </c>
      <c r="W40">
        <v>0.16783744</v>
      </c>
      <c r="X40">
        <v>0.15715535999999999</v>
      </c>
      <c r="Y40">
        <v>0.14159637</v>
      </c>
      <c r="Z40">
        <v>0.13903535</v>
      </c>
      <c r="AA40">
        <v>0.13755695000000001</v>
      </c>
      <c r="AB40">
        <v>0.13627259</v>
      </c>
      <c r="AC40">
        <v>0.13496138999999999</v>
      </c>
      <c r="AD40">
        <v>0.13354567000000001</v>
      </c>
      <c r="AE40">
        <v>0.13219494000000001</v>
      </c>
      <c r="AF40">
        <v>0.13107113000000001</v>
      </c>
      <c r="AG40">
        <v>0.12986365999999999</v>
      </c>
      <c r="AH40">
        <v>0.12843108</v>
      </c>
      <c r="AI40">
        <v>0.12702034000000001</v>
      </c>
      <c r="AJ40">
        <v>0.12575749999999999</v>
      </c>
      <c r="AK40">
        <v>0.12462917</v>
      </c>
      <c r="AL40">
        <v>0.12359253000000001</v>
      </c>
      <c r="AM40">
        <v>0.12277639</v>
      </c>
      <c r="AN40">
        <v>0.12208738</v>
      </c>
      <c r="AO40">
        <v>0.12128861000000001</v>
      </c>
      <c r="AP40">
        <v>0.12033228999999999</v>
      </c>
      <c r="AQ40">
        <v>0.11934662</v>
      </c>
      <c r="AR40">
        <v>0.11836772</v>
      </c>
      <c r="AS40">
        <v>0.11732960000000001</v>
      </c>
      <c r="AT40">
        <v>0.11627782</v>
      </c>
      <c r="AU40">
        <v>0.11523794</v>
      </c>
      <c r="AV40">
        <v>0.11421178</v>
      </c>
      <c r="AW40">
        <v>0.11317267</v>
      </c>
      <c r="AX40">
        <v>0.11204252000000001</v>
      </c>
      <c r="AY40">
        <v>0.11097050999999999</v>
      </c>
      <c r="AZ40">
        <v>0.11001039999999999</v>
      </c>
      <c r="BA40">
        <v>0.10913747</v>
      </c>
      <c r="BB40">
        <v>0.10831454</v>
      </c>
      <c r="BC40">
        <v>0.10747194</v>
      </c>
      <c r="BD40">
        <v>0.10656341</v>
      </c>
      <c r="BE40">
        <v>0.10571216999999999</v>
      </c>
      <c r="BF40">
        <v>0.10480459</v>
      </c>
      <c r="BG40">
        <v>0.10395317</v>
      </c>
      <c r="BH40">
        <v>0.10320176</v>
      </c>
      <c r="BI40">
        <v>0.1024854</v>
      </c>
      <c r="BJ40">
        <v>0.10186391</v>
      </c>
      <c r="BK40">
        <v>0.10134000999999999</v>
      </c>
      <c r="BL40">
        <v>0.10078252</v>
      </c>
      <c r="BM40">
        <v>0.10021391</v>
      </c>
      <c r="BN40">
        <v>9.9580100000000005E-2</v>
      </c>
      <c r="BO40">
        <v>9.8860299999999998E-2</v>
      </c>
      <c r="BP40">
        <v>9.8108580000000001E-2</v>
      </c>
      <c r="BQ40">
        <v>9.7309389999999996E-2</v>
      </c>
      <c r="BR40">
        <v>9.6538310000000002E-2</v>
      </c>
      <c r="BS40">
        <v>9.5805979999999999E-2</v>
      </c>
      <c r="BT40">
        <v>9.5109070000000004E-2</v>
      </c>
      <c r="BU40">
        <v>9.4315720000000006E-2</v>
      </c>
      <c r="BV40">
        <v>9.3479359999999997E-2</v>
      </c>
      <c r="BW40">
        <v>9.2639360000000004E-2</v>
      </c>
      <c r="BX40">
        <v>9.1790339999999998E-2</v>
      </c>
      <c r="BY40">
        <v>9.0918589999999994E-2</v>
      </c>
      <c r="BZ40">
        <v>9.0130150000000006E-2</v>
      </c>
      <c r="CA40">
        <v>8.9547989999999994E-2</v>
      </c>
      <c r="CB40">
        <v>8.9039320000000005E-2</v>
      </c>
      <c r="CC40">
        <v>8.8561210000000001E-2</v>
      </c>
      <c r="CD40">
        <v>8.8146459999999996E-2</v>
      </c>
      <c r="CE40">
        <v>8.7727040000000006E-2</v>
      </c>
      <c r="CF40">
        <v>8.7229360000000006E-2</v>
      </c>
      <c r="CG40">
        <v>8.6703829999999996E-2</v>
      </c>
      <c r="CH40">
        <v>8.6201630000000001E-2</v>
      </c>
      <c r="CI40">
        <v>8.5667400000000005E-2</v>
      </c>
      <c r="CJ40">
        <v>8.5151089999999999E-2</v>
      </c>
      <c r="CK40">
        <v>8.4676639999999997E-2</v>
      </c>
      <c r="CL40">
        <v>8.4228730000000002E-2</v>
      </c>
      <c r="CM40">
        <v>8.371787E-2</v>
      </c>
      <c r="CN40">
        <v>8.322396E-2</v>
      </c>
      <c r="CO40">
        <v>8.2700510000000005E-2</v>
      </c>
      <c r="CP40">
        <v>8.2089910000000002E-2</v>
      </c>
      <c r="CQ40">
        <v>8.1471279999999993E-2</v>
      </c>
      <c r="CR40">
        <v>8.0836930000000001E-2</v>
      </c>
      <c r="CS40">
        <v>8.0232349999999994E-2</v>
      </c>
      <c r="CT40">
        <v>7.9667109999999999E-2</v>
      </c>
      <c r="CU40">
        <v>7.9129770000000002E-2</v>
      </c>
      <c r="CV40">
        <v>7.8577019999999997E-2</v>
      </c>
      <c r="CW40">
        <v>7.8051560000000006E-2</v>
      </c>
      <c r="CX40">
        <v>7.7530559999999998E-2</v>
      </c>
    </row>
    <row r="41" spans="1:102">
      <c r="A41" t="s">
        <v>361</v>
      </c>
      <c r="B41">
        <v>0.27117755999999998</v>
      </c>
      <c r="C41">
        <v>0.26844667</v>
      </c>
      <c r="D41">
        <v>0.26877448999999998</v>
      </c>
      <c r="E41">
        <v>0.27034298000000001</v>
      </c>
      <c r="F41">
        <v>0.26343585000000003</v>
      </c>
      <c r="G41">
        <v>0.26603768</v>
      </c>
      <c r="H41">
        <v>0.26114482</v>
      </c>
      <c r="I41">
        <v>0.26039037999999998</v>
      </c>
      <c r="J41">
        <v>0.26026221999999999</v>
      </c>
      <c r="K41">
        <v>0.25516952999999998</v>
      </c>
      <c r="L41">
        <v>0.25404040999999999</v>
      </c>
      <c r="M41">
        <v>0.24994452</v>
      </c>
      <c r="N41">
        <v>0.24836382000000001</v>
      </c>
      <c r="O41">
        <v>0.24356084</v>
      </c>
      <c r="P41">
        <v>0.23831910000000001</v>
      </c>
      <c r="Q41">
        <v>0.23883575000000001</v>
      </c>
      <c r="R41">
        <v>0.23359571000000001</v>
      </c>
      <c r="S41">
        <v>0.23390163</v>
      </c>
      <c r="T41">
        <v>0.22752221</v>
      </c>
      <c r="U41">
        <v>0.22152873000000001</v>
      </c>
      <c r="V41">
        <v>0.23769626999999999</v>
      </c>
      <c r="W41">
        <v>0.24299936999999999</v>
      </c>
      <c r="X41">
        <v>0.23421047</v>
      </c>
      <c r="Y41">
        <v>0.22048860000000001</v>
      </c>
      <c r="Z41">
        <v>0.21786522999999999</v>
      </c>
      <c r="AA41">
        <v>0.21648725999999999</v>
      </c>
      <c r="AB41">
        <v>0.21508695999999999</v>
      </c>
      <c r="AC41">
        <v>0.21365972999999999</v>
      </c>
      <c r="AD41">
        <v>0.21225284999999999</v>
      </c>
      <c r="AE41">
        <v>0.21073778000000001</v>
      </c>
      <c r="AF41">
        <v>0.20907049</v>
      </c>
      <c r="AG41">
        <v>0.20749902000000001</v>
      </c>
      <c r="AH41">
        <v>0.20599607</v>
      </c>
      <c r="AI41">
        <v>0.20433235</v>
      </c>
      <c r="AJ41">
        <v>0.20282022999999999</v>
      </c>
      <c r="AK41">
        <v>0.20166290000000001</v>
      </c>
      <c r="AL41">
        <v>0.20025047000000001</v>
      </c>
      <c r="AM41">
        <v>0.19855313999999999</v>
      </c>
      <c r="AN41">
        <v>0.19695797000000001</v>
      </c>
      <c r="AO41">
        <v>0.19552739999999999</v>
      </c>
      <c r="AP41">
        <v>0.19439411000000001</v>
      </c>
      <c r="AQ41">
        <v>0.19319089</v>
      </c>
      <c r="AR41">
        <v>0.19216052</v>
      </c>
      <c r="AS41">
        <v>0.19135922999999999</v>
      </c>
      <c r="AT41">
        <v>0.19039919</v>
      </c>
      <c r="AU41">
        <v>0.18922726000000001</v>
      </c>
      <c r="AV41">
        <v>0.18799716999999999</v>
      </c>
      <c r="AW41">
        <v>0.18679535</v>
      </c>
      <c r="AX41">
        <v>0.18539805000000001</v>
      </c>
      <c r="AY41">
        <v>0.18395358000000001</v>
      </c>
      <c r="AZ41">
        <v>0.18244089999999999</v>
      </c>
      <c r="BA41">
        <v>0.18091093999999999</v>
      </c>
      <c r="BB41">
        <v>0.17950002000000001</v>
      </c>
      <c r="BC41">
        <v>0.17831131</v>
      </c>
      <c r="BD41">
        <v>0.17727103999999999</v>
      </c>
      <c r="BE41">
        <v>0.17653448999999999</v>
      </c>
      <c r="BF41">
        <v>0.17590099000000001</v>
      </c>
      <c r="BG41">
        <v>0.17511386000000001</v>
      </c>
      <c r="BH41">
        <v>0.17396856999999999</v>
      </c>
      <c r="BI41">
        <v>0.17272097</v>
      </c>
      <c r="BJ41">
        <v>0.17151180999999999</v>
      </c>
      <c r="BK41">
        <v>0.1703162</v>
      </c>
      <c r="BL41">
        <v>0.16919997000000001</v>
      </c>
      <c r="BM41">
        <v>0.16814339</v>
      </c>
      <c r="BN41">
        <v>0.16702048</v>
      </c>
      <c r="BO41">
        <v>0.16592224</v>
      </c>
      <c r="BP41">
        <v>0.16494110000000001</v>
      </c>
      <c r="BQ41">
        <v>0.16391492999999999</v>
      </c>
      <c r="BR41">
        <v>0.16280655999999999</v>
      </c>
      <c r="BS41">
        <v>0.16163496999999999</v>
      </c>
      <c r="BT41">
        <v>0.16051542999999999</v>
      </c>
      <c r="BU41">
        <v>0.15926905</v>
      </c>
      <c r="BV41">
        <v>0.15804786000000001</v>
      </c>
      <c r="BW41">
        <v>0.15694380999999999</v>
      </c>
      <c r="BX41">
        <v>0.15586965999999999</v>
      </c>
      <c r="BY41">
        <v>0.15475628</v>
      </c>
      <c r="BZ41">
        <v>0.15353591</v>
      </c>
      <c r="CA41">
        <v>0.15236388000000001</v>
      </c>
      <c r="CB41">
        <v>0.15119179999999999</v>
      </c>
      <c r="CC41">
        <v>0.15004298999999999</v>
      </c>
      <c r="CD41">
        <v>0.14886657</v>
      </c>
      <c r="CE41">
        <v>0.14780122000000001</v>
      </c>
      <c r="CF41">
        <v>0.14684177000000001</v>
      </c>
      <c r="CG41">
        <v>0.14585881000000001</v>
      </c>
      <c r="CH41">
        <v>0.14495499000000001</v>
      </c>
      <c r="CI41">
        <v>0.14401428999999999</v>
      </c>
      <c r="CJ41">
        <v>0.14308650000000001</v>
      </c>
      <c r="CK41">
        <v>0.14217525</v>
      </c>
      <c r="CL41">
        <v>0.14128565000000001</v>
      </c>
      <c r="CM41">
        <v>0.14034098</v>
      </c>
      <c r="CN41">
        <v>0.13943269999999999</v>
      </c>
      <c r="CO41">
        <v>0.13854208000000001</v>
      </c>
      <c r="CP41">
        <v>0.13766824</v>
      </c>
      <c r="CQ41">
        <v>0.13684697000000001</v>
      </c>
      <c r="CR41">
        <v>0.13595339000000001</v>
      </c>
      <c r="CS41">
        <v>0.13505223999999999</v>
      </c>
      <c r="CT41">
        <v>0.1341318</v>
      </c>
      <c r="CU41">
        <v>0.13319600000000001</v>
      </c>
      <c r="CV41">
        <v>0.13217944000000001</v>
      </c>
      <c r="CW41">
        <v>0.13118795999999999</v>
      </c>
      <c r="CX41">
        <v>0.13022096999999999</v>
      </c>
    </row>
    <row r="42" spans="1:102">
      <c r="A42" t="s">
        <v>362</v>
      </c>
      <c r="B42">
        <v>0.37421031999999999</v>
      </c>
      <c r="C42">
        <v>0.37198071999999999</v>
      </c>
      <c r="D42">
        <v>0.37398166999999999</v>
      </c>
      <c r="E42">
        <v>0.37700569</v>
      </c>
      <c r="F42">
        <v>0.36975255000000001</v>
      </c>
      <c r="G42">
        <v>0.37427390999999999</v>
      </c>
      <c r="H42">
        <v>0.36815361000000002</v>
      </c>
      <c r="I42">
        <v>0.36765763000000001</v>
      </c>
      <c r="J42">
        <v>0.37064781000000002</v>
      </c>
      <c r="K42">
        <v>0.36451291000000002</v>
      </c>
      <c r="L42">
        <v>0.36405163000000001</v>
      </c>
      <c r="M42">
        <v>0.36087042000000003</v>
      </c>
      <c r="N42">
        <v>0.36081625000000001</v>
      </c>
      <c r="O42">
        <v>0.35449481999999999</v>
      </c>
      <c r="P42">
        <v>0.34940739999999998</v>
      </c>
      <c r="Q42">
        <v>0.35030879999999998</v>
      </c>
      <c r="R42">
        <v>0.34330946000000001</v>
      </c>
      <c r="S42">
        <v>0.34436271000000002</v>
      </c>
      <c r="T42">
        <v>0.33526749</v>
      </c>
      <c r="U42">
        <v>0.32524587999999999</v>
      </c>
      <c r="V42">
        <v>0.34127555999999998</v>
      </c>
      <c r="W42">
        <v>0.34735494</v>
      </c>
      <c r="X42">
        <v>0.34252072</v>
      </c>
      <c r="Y42">
        <v>0.33036512000000001</v>
      </c>
      <c r="Z42">
        <v>0.326988</v>
      </c>
      <c r="AA42">
        <v>0.32508909000000002</v>
      </c>
      <c r="AB42">
        <v>0.32357952000000001</v>
      </c>
      <c r="AC42">
        <v>0.32231048000000001</v>
      </c>
      <c r="AD42">
        <v>0.32129242000000002</v>
      </c>
      <c r="AE42">
        <v>0.32039640000000003</v>
      </c>
      <c r="AF42">
        <v>0.31936787999999999</v>
      </c>
      <c r="AG42">
        <v>0.31808937999999998</v>
      </c>
      <c r="AH42">
        <v>0.3167644</v>
      </c>
      <c r="AI42">
        <v>0.31537977</v>
      </c>
      <c r="AJ42">
        <v>0.31384709</v>
      </c>
      <c r="AK42">
        <v>0.31229880999999998</v>
      </c>
      <c r="AL42">
        <v>0.31091702999999998</v>
      </c>
      <c r="AM42">
        <v>0.30969353999999999</v>
      </c>
      <c r="AN42">
        <v>0.30840094000000001</v>
      </c>
      <c r="AO42">
        <v>0.30723555000000002</v>
      </c>
      <c r="AP42">
        <v>0.30649179999999998</v>
      </c>
      <c r="AQ42">
        <v>0.30535143999999997</v>
      </c>
      <c r="AR42">
        <v>0.30383173000000002</v>
      </c>
      <c r="AS42">
        <v>0.30242256000000001</v>
      </c>
      <c r="AT42">
        <v>0.30120689</v>
      </c>
      <c r="AU42">
        <v>0.30046231000000001</v>
      </c>
      <c r="AV42">
        <v>0.29971040999999998</v>
      </c>
      <c r="AW42">
        <v>0.29915006999999999</v>
      </c>
      <c r="AX42">
        <v>0.29868391</v>
      </c>
      <c r="AY42">
        <v>0.29806370999999998</v>
      </c>
      <c r="AZ42">
        <v>0.29718593999999998</v>
      </c>
      <c r="BA42">
        <v>0.29607686</v>
      </c>
      <c r="BB42">
        <v>0.29492393</v>
      </c>
      <c r="BC42">
        <v>0.29358844000000001</v>
      </c>
      <c r="BD42">
        <v>0.29152322000000003</v>
      </c>
      <c r="BE42">
        <v>0.28931083000000002</v>
      </c>
      <c r="BF42">
        <v>0.28702892000000002</v>
      </c>
      <c r="BG42">
        <v>0.28564666999999999</v>
      </c>
      <c r="BH42">
        <v>0.28542685000000001</v>
      </c>
      <c r="BI42">
        <v>0.28567980999999998</v>
      </c>
      <c r="BJ42">
        <v>0.28600025000000001</v>
      </c>
      <c r="BK42">
        <v>0.28631580000000001</v>
      </c>
      <c r="BL42">
        <v>0.28585064999999998</v>
      </c>
      <c r="BM42">
        <v>0.28461905999999998</v>
      </c>
      <c r="BN42">
        <v>0.28331408000000002</v>
      </c>
      <c r="BO42">
        <v>0.28202430000000001</v>
      </c>
      <c r="BP42">
        <v>0.28082001000000001</v>
      </c>
      <c r="BQ42">
        <v>0.27959307</v>
      </c>
      <c r="BR42">
        <v>0.27814863000000001</v>
      </c>
      <c r="BS42">
        <v>0.27650225</v>
      </c>
      <c r="BT42">
        <v>0.27484792000000002</v>
      </c>
      <c r="BU42">
        <v>0.27281548</v>
      </c>
      <c r="BV42">
        <v>0.27075849000000002</v>
      </c>
      <c r="BW42">
        <v>0.26874068000000001</v>
      </c>
      <c r="BX42">
        <v>0.26671479999999997</v>
      </c>
      <c r="BY42">
        <v>0.26489394999999999</v>
      </c>
      <c r="BZ42">
        <v>0.26313491999999999</v>
      </c>
      <c r="CA42">
        <v>0.26179080999999998</v>
      </c>
      <c r="CB42">
        <v>0.26044921999999998</v>
      </c>
      <c r="CC42">
        <v>0.25911178000000001</v>
      </c>
      <c r="CD42">
        <v>0.25770399999999999</v>
      </c>
      <c r="CE42">
        <v>0.25634234</v>
      </c>
      <c r="CF42">
        <v>0.25497501</v>
      </c>
      <c r="CG42">
        <v>0.25350676999999999</v>
      </c>
      <c r="CH42">
        <v>0.25224180000000002</v>
      </c>
      <c r="CI42">
        <v>0.25084047999999998</v>
      </c>
      <c r="CJ42">
        <v>0.24932019</v>
      </c>
      <c r="CK42">
        <v>0.24773496</v>
      </c>
      <c r="CL42">
        <v>0.24603706</v>
      </c>
      <c r="CM42">
        <v>0.24418782</v>
      </c>
      <c r="CN42">
        <v>0.24230294999999999</v>
      </c>
      <c r="CO42">
        <v>0.24045520000000001</v>
      </c>
      <c r="CP42">
        <v>0.23872552</v>
      </c>
      <c r="CQ42">
        <v>0.23719530999999999</v>
      </c>
      <c r="CR42">
        <v>0.23558256999999999</v>
      </c>
      <c r="CS42">
        <v>0.23402496</v>
      </c>
      <c r="CT42">
        <v>0.23261778</v>
      </c>
      <c r="CU42">
        <v>0.23130783999999999</v>
      </c>
      <c r="CV42">
        <v>0.22989746999999999</v>
      </c>
      <c r="CW42">
        <v>0.22854097000000001</v>
      </c>
      <c r="CX42">
        <v>0.22713896</v>
      </c>
    </row>
    <row r="43" spans="1:102">
      <c r="A43" t="s">
        <v>363</v>
      </c>
      <c r="B43">
        <v>0.48684174000000002</v>
      </c>
      <c r="C43">
        <v>0.48191258999999997</v>
      </c>
      <c r="D43">
        <v>0.48546273000000001</v>
      </c>
      <c r="E43">
        <v>0.49084939999999999</v>
      </c>
      <c r="F43">
        <v>0.48582230999999998</v>
      </c>
      <c r="G43">
        <v>0.49386797999999998</v>
      </c>
      <c r="H43">
        <v>0.48814453000000002</v>
      </c>
      <c r="I43">
        <v>0.48841175999999997</v>
      </c>
      <c r="J43">
        <v>0.49437341000000001</v>
      </c>
      <c r="K43">
        <v>0.48786232000000002</v>
      </c>
      <c r="L43">
        <v>0.48823475</v>
      </c>
      <c r="M43">
        <v>0.48407677999999998</v>
      </c>
      <c r="N43">
        <v>0.48473168</v>
      </c>
      <c r="O43">
        <v>0.47746971999999999</v>
      </c>
      <c r="P43">
        <v>0.47382204</v>
      </c>
      <c r="Q43">
        <v>0.47569423999999999</v>
      </c>
      <c r="R43">
        <v>0.46779573000000002</v>
      </c>
      <c r="S43">
        <v>0.46705584999999999</v>
      </c>
      <c r="T43">
        <v>0.45594557000000002</v>
      </c>
      <c r="U43">
        <v>0.43988304</v>
      </c>
      <c r="V43">
        <v>0.45257180000000002</v>
      </c>
      <c r="W43">
        <v>0.46584977999999999</v>
      </c>
      <c r="X43">
        <v>0.46299298999999999</v>
      </c>
      <c r="Y43">
        <v>0.45009512000000002</v>
      </c>
      <c r="Z43">
        <v>0.44707131</v>
      </c>
      <c r="AA43">
        <v>0.44602124999999998</v>
      </c>
      <c r="AB43">
        <v>0.44467255</v>
      </c>
      <c r="AC43">
        <v>0.44315528999999998</v>
      </c>
      <c r="AD43">
        <v>0.44182782999999998</v>
      </c>
      <c r="AE43">
        <v>0.44050518999999999</v>
      </c>
      <c r="AF43">
        <v>0.43928026999999997</v>
      </c>
      <c r="AG43">
        <v>0.43830174999999999</v>
      </c>
      <c r="AH43">
        <v>0.43741676000000002</v>
      </c>
      <c r="AI43">
        <v>0.43649465999999998</v>
      </c>
      <c r="AJ43">
        <v>0.43569959000000003</v>
      </c>
      <c r="AK43">
        <v>0.43497133999999998</v>
      </c>
      <c r="AL43">
        <v>0.43410537999999999</v>
      </c>
      <c r="AM43">
        <v>0.4332705</v>
      </c>
      <c r="AN43">
        <v>0.4325021</v>
      </c>
      <c r="AO43">
        <v>0.431529</v>
      </c>
      <c r="AP43">
        <v>0.43070320000000001</v>
      </c>
      <c r="AQ43">
        <v>0.43000441</v>
      </c>
      <c r="AR43">
        <v>0.42946962</v>
      </c>
      <c r="AS43">
        <v>0.42896033</v>
      </c>
      <c r="AT43">
        <v>0.42843607</v>
      </c>
      <c r="AU43">
        <v>0.42784995999999997</v>
      </c>
      <c r="AV43">
        <v>0.42710573000000002</v>
      </c>
      <c r="AW43">
        <v>0.42634631000000001</v>
      </c>
      <c r="AX43">
        <v>0.42560462999999998</v>
      </c>
      <c r="AY43">
        <v>0.42487299000000001</v>
      </c>
      <c r="AZ43">
        <v>0.42431781000000002</v>
      </c>
      <c r="BA43">
        <v>0.42340043999999999</v>
      </c>
      <c r="BB43">
        <v>0.42256452999999999</v>
      </c>
      <c r="BC43">
        <v>0.42197407999999997</v>
      </c>
      <c r="BD43">
        <v>0.42107791</v>
      </c>
      <c r="BE43">
        <v>0.42036092000000003</v>
      </c>
      <c r="BF43">
        <v>0.41938744</v>
      </c>
      <c r="BG43">
        <v>0.41856577</v>
      </c>
      <c r="BH43">
        <v>0.41762840000000001</v>
      </c>
      <c r="BI43">
        <v>0.41619252000000001</v>
      </c>
      <c r="BJ43">
        <v>0.41475286</v>
      </c>
      <c r="BK43">
        <v>0.41355491999999999</v>
      </c>
      <c r="BL43">
        <v>0.41307405000000003</v>
      </c>
      <c r="BM43">
        <v>0.41344155999999999</v>
      </c>
      <c r="BN43">
        <v>0.41353321999999998</v>
      </c>
      <c r="BO43">
        <v>0.41317372000000002</v>
      </c>
      <c r="BP43">
        <v>0.41286233999999999</v>
      </c>
      <c r="BQ43">
        <v>0.41220020000000002</v>
      </c>
      <c r="BR43">
        <v>0.41140246000000003</v>
      </c>
      <c r="BS43">
        <v>0.41064603999999999</v>
      </c>
      <c r="BT43">
        <v>0.40990929999999998</v>
      </c>
      <c r="BU43">
        <v>0.40871287000000001</v>
      </c>
      <c r="BV43">
        <v>0.40749182</v>
      </c>
      <c r="BW43">
        <v>0.40632277999999999</v>
      </c>
      <c r="BX43">
        <v>0.40494411000000002</v>
      </c>
      <c r="BY43">
        <v>0.40348434</v>
      </c>
      <c r="BZ43">
        <v>0.40183222000000002</v>
      </c>
      <c r="CA43">
        <v>0.40037845</v>
      </c>
      <c r="CB43">
        <v>0.39879766</v>
      </c>
      <c r="CC43">
        <v>0.39734019999999998</v>
      </c>
      <c r="CD43">
        <v>0.39586558999999999</v>
      </c>
      <c r="CE43">
        <v>0.39445839999999999</v>
      </c>
      <c r="CF43">
        <v>0.39319187</v>
      </c>
      <c r="CG43">
        <v>0.39165472000000001</v>
      </c>
      <c r="CH43">
        <v>0.39023770000000002</v>
      </c>
      <c r="CI43">
        <v>0.38876535000000001</v>
      </c>
      <c r="CJ43">
        <v>0.38734290999999998</v>
      </c>
      <c r="CK43">
        <v>0.38608826000000002</v>
      </c>
      <c r="CL43">
        <v>0.38471703000000002</v>
      </c>
      <c r="CM43">
        <v>0.38315825999999997</v>
      </c>
      <c r="CN43">
        <v>0.38175411999999997</v>
      </c>
      <c r="CO43">
        <v>0.38020443999999998</v>
      </c>
      <c r="CP43">
        <v>0.37847824000000002</v>
      </c>
      <c r="CQ43">
        <v>0.37697973000000001</v>
      </c>
      <c r="CR43">
        <v>0.37525441999999998</v>
      </c>
      <c r="CS43">
        <v>0.37351055999999999</v>
      </c>
      <c r="CT43">
        <v>0.37195211</v>
      </c>
      <c r="CU43">
        <v>0.37048152000000001</v>
      </c>
      <c r="CV43">
        <v>0.36893266000000002</v>
      </c>
      <c r="CW43">
        <v>0.36751319999999998</v>
      </c>
      <c r="CX43">
        <v>0.36614595</v>
      </c>
    </row>
  </sheetData>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Stocks</vt:lpstr>
      <vt:lpstr>Population</vt:lpstr>
      <vt:lpstr>Education</vt:lpstr>
      <vt:lpstr>Diet</vt:lpstr>
      <vt:lpstr>ModifiedW3Lookups</vt:lpstr>
      <vt:lpstr>Mortality fractions parameters</vt:lpstr>
      <vt:lpstr>Mortality fractions</vt:lpstr>
      <vt:lpstr>UN mortality fractions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Quanliang Ye</cp:lastModifiedBy>
  <dcterms:created xsi:type="dcterms:W3CDTF">2018-06-29T11:39:50Z</dcterms:created>
  <dcterms:modified xsi:type="dcterms:W3CDTF">2025-01-06T09:19:01Z</dcterms:modified>
</cp:coreProperties>
</file>