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ne.model\NEST\ZMB\outputs\"/>
    </mc:Choice>
  </mc:AlternateContent>
  <xr:revisionPtr revIDLastSave="0" documentId="13_ncr:1_{C0BE719B-52A8-4121-8EE4-AAC621CED54F}" xr6:coauthVersionLast="46" xr6:coauthVersionMax="46" xr10:uidLastSave="{00000000-0000-0000-0000-000000000000}"/>
  <bookViews>
    <workbookView xWindow="1140" yWindow="0" windowWidth="21600" windowHeight="11115" xr2:uid="{A826D148-EF80-44D4-92D8-88F4C6E71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J28" i="1"/>
  <c r="K28" i="1"/>
  <c r="L28" i="1"/>
  <c r="M28" i="1"/>
  <c r="N28" i="1"/>
  <c r="O28" i="1"/>
  <c r="P28" i="1"/>
  <c r="Q28" i="1"/>
  <c r="R28" i="1"/>
  <c r="S28" i="1"/>
  <c r="T28" i="1"/>
  <c r="U28" i="1"/>
  <c r="H2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</calcChain>
</file>

<file path=xl/sharedStrings.xml><?xml version="1.0" encoding="utf-8"?>
<sst xmlns="http://schemas.openxmlformats.org/spreadsheetml/2006/main" count="188" uniqueCount="47">
  <si>
    <t>B1|Eastern</t>
  </si>
  <si>
    <t>irr_cotton</t>
  </si>
  <si>
    <t>irr_maize</t>
  </si>
  <si>
    <t>irr_rice</t>
  </si>
  <si>
    <t>irr_wheat</t>
  </si>
  <si>
    <t>B2|Central</t>
  </si>
  <si>
    <t>irr_sugarcane</t>
  </si>
  <si>
    <t>B3|Lusaka</t>
  </si>
  <si>
    <t>B4|Central</t>
  </si>
  <si>
    <t>B5|Copperbelt</t>
  </si>
  <si>
    <t>B6|Lusaka</t>
  </si>
  <si>
    <t>B7|Lusaka</t>
  </si>
  <si>
    <t>B8|North-Western</t>
  </si>
  <si>
    <t>B9|Western</t>
  </si>
  <si>
    <t>irr_others</t>
  </si>
  <si>
    <t>B10|Lusaka</t>
  </si>
  <si>
    <t>B11|Southern</t>
  </si>
  <si>
    <t>B12|Western</t>
  </si>
  <si>
    <t>B13|North-Western</t>
  </si>
  <si>
    <t>B14|Southern</t>
  </si>
  <si>
    <t>B15|Luapula</t>
  </si>
  <si>
    <t>B17|Northern</t>
  </si>
  <si>
    <t>B20|Northern</t>
  </si>
  <si>
    <t>B21|Eastern</t>
  </si>
  <si>
    <t>B22|Southern</t>
  </si>
  <si>
    <t>B23|Muchinga</t>
  </si>
  <si>
    <t>water_avail_basin</t>
  </si>
  <si>
    <t>B16|Muchinga</t>
  </si>
  <si>
    <t>B18|Northern</t>
  </si>
  <si>
    <t>B19|Central</t>
  </si>
  <si>
    <t>B24|Central</t>
  </si>
  <si>
    <t>surf_water</t>
  </si>
  <si>
    <t>irr_dem</t>
  </si>
  <si>
    <t>urb</t>
  </si>
  <si>
    <t>industry</t>
  </si>
  <si>
    <t>urb_unconnected</t>
  </si>
  <si>
    <t>rural</t>
  </si>
  <si>
    <t>rural_unconnected</t>
  </si>
  <si>
    <t>sum_demands</t>
  </si>
  <si>
    <t>basin_to_reg</t>
  </si>
  <si>
    <t>basin_to_reg only work in 3 months, when there is high water avaialbility</t>
  </si>
  <si>
    <t>balance avail</t>
  </si>
  <si>
    <t>extract_SW</t>
  </si>
  <si>
    <t>dem_extr bal</t>
  </si>
  <si>
    <t>reported</t>
  </si>
  <si>
    <t>tot WW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</si>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</sst>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B616-54E4-47E9-A05D-6C28FC03A0C6}">
  <dimension ref="A1:U65"/>
  <sheetViews>
    <sheetView tabSelected="1" topLeftCell="C1" workbookViewId="0">
      <selection activeCell="R28" sqref="R28"/>
    </sheetView>
  </sheetViews>
  <sheetFormatPr defaultRowHeight="15" x14ac:dyDescent="0.25"/>
  <sheetData>
    <row r="1" spans="1:21" x14ac:dyDescent="0.25">
      <c r="H1" t="s">
        <v>31</v>
      </c>
    </row>
    <row r="2" spans="1:21" ht="15.75" thickBot="1" x14ac:dyDescent="0.3">
      <c r="C2">
        <v>2030</v>
      </c>
      <c r="H2">
        <v>2030</v>
      </c>
      <c r="O2" t="s">
        <v>40</v>
      </c>
    </row>
    <row r="3" spans="1:21" ht="15.75" thickBot="1" x14ac:dyDescent="0.3">
      <c r="C3">
        <v>8</v>
      </c>
      <c r="H3">
        <v>8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39</v>
      </c>
      <c r="P3" s="4" t="s">
        <v>38</v>
      </c>
      <c r="Q3" s="5" t="s">
        <v>42</v>
      </c>
      <c r="R3" s="5" t="s">
        <v>44</v>
      </c>
      <c r="S3" s="5" t="s">
        <v>45</v>
      </c>
      <c r="T3" s="5" t="s">
        <v>41</v>
      </c>
      <c r="U3" s="5" t="s">
        <v>43</v>
      </c>
    </row>
    <row r="4" spans="1:21" x14ac:dyDescent="0.25">
      <c r="A4" t="s">
        <v>0</v>
      </c>
      <c r="B4" t="s">
        <v>1</v>
      </c>
      <c r="C4">
        <v>0</v>
      </c>
      <c r="F4" t="s">
        <v>0</v>
      </c>
      <c r="G4" t="s">
        <v>26</v>
      </c>
      <c r="H4" s="1">
        <v>-1.25</v>
      </c>
      <c r="I4">
        <f>SUMIF($A$4:$A$65,F4,$C$4:$C$65)</f>
        <v>2.9500000000000001E-4</v>
      </c>
      <c r="J4">
        <v>7.6000000000000004E-4</v>
      </c>
      <c r="K4">
        <v>8.4000000000000003E-4</v>
      </c>
      <c r="L4">
        <v>3.2000000000000003E-4</v>
      </c>
      <c r="M4">
        <v>6.9999999999999994E-5</v>
      </c>
      <c r="N4">
        <v>2.0000000000000002E-5</v>
      </c>
      <c r="P4" s="2">
        <f>SUM(I4:O4)</f>
        <v>2.3050000000000002E-3</v>
      </c>
      <c r="Q4">
        <v>2.0699999999999998E-3</v>
      </c>
      <c r="R4">
        <v>2.0725604819465501E-3</v>
      </c>
      <c r="S4">
        <v>2.0725604819465501E-3</v>
      </c>
      <c r="T4">
        <f>H4+P4</f>
        <v>-1.247695</v>
      </c>
      <c r="U4">
        <f>P4-Q4</f>
        <v>2.350000000000004E-4</v>
      </c>
    </row>
    <row r="5" spans="1:21" x14ac:dyDescent="0.25">
      <c r="A5" t="s">
        <v>0</v>
      </c>
      <c r="B5" t="s">
        <v>2</v>
      </c>
      <c r="F5" t="s">
        <v>5</v>
      </c>
      <c r="G5" t="s">
        <v>26</v>
      </c>
      <c r="H5" s="1">
        <v>0</v>
      </c>
      <c r="I5">
        <f t="shared" ref="I5:I28" si="0">SUMIF($A$4:$A$65,F5,$C$4:$C$65)</f>
        <v>8.7530000000000004E-3</v>
      </c>
      <c r="J5">
        <v>2.5999999999999998E-4</v>
      </c>
      <c r="K5">
        <v>2.7E-4</v>
      </c>
      <c r="L5">
        <v>4.0000000000000003E-5</v>
      </c>
      <c r="M5">
        <v>4.0000000000000003E-5</v>
      </c>
      <c r="N5">
        <v>2.0000000000000002E-5</v>
      </c>
      <c r="P5" s="2">
        <f t="shared" ref="P5:P27" si="1">SUM(I5:O5)</f>
        <v>9.382999999999999E-3</v>
      </c>
      <c r="Q5">
        <v>8.8000000000000003E-4</v>
      </c>
      <c r="R5">
        <v>8.8242364627620499E-4</v>
      </c>
      <c r="S5">
        <v>1.4970117660852799E-2</v>
      </c>
      <c r="T5">
        <f>H5+P5</f>
        <v>9.382999999999999E-3</v>
      </c>
      <c r="U5">
        <f>P5-Q5</f>
        <v>8.5029999999999984E-3</v>
      </c>
    </row>
    <row r="6" spans="1:21" x14ac:dyDescent="0.25">
      <c r="A6" t="s">
        <v>0</v>
      </c>
      <c r="B6" t="s">
        <v>3</v>
      </c>
      <c r="F6" t="s">
        <v>7</v>
      </c>
      <c r="G6" t="s">
        <v>26</v>
      </c>
      <c r="H6" s="1">
        <v>-0.24</v>
      </c>
      <c r="I6">
        <f t="shared" si="0"/>
        <v>3.9999999999999998E-6</v>
      </c>
      <c r="J6">
        <v>1.6199999999999999E-3</v>
      </c>
      <c r="K6">
        <v>1.8E-3</v>
      </c>
      <c r="L6">
        <v>5.6999999999999998E-4</v>
      </c>
      <c r="M6">
        <v>2.3000000000000001E-4</v>
      </c>
      <c r="N6">
        <v>1E-4</v>
      </c>
      <c r="P6" s="2">
        <f t="shared" si="1"/>
        <v>4.3240000000000006E-3</v>
      </c>
      <c r="Q6">
        <v>3.3700000000000002E-3</v>
      </c>
      <c r="R6">
        <v>3.3742930219394598E-3</v>
      </c>
      <c r="S6">
        <v>3.3742930219394598E-3</v>
      </c>
      <c r="T6">
        <f>H6+P6</f>
        <v>-0.235676</v>
      </c>
      <c r="U6">
        <f>P6-Q6</f>
        <v>9.5400000000000042E-4</v>
      </c>
    </row>
    <row r="7" spans="1:21" x14ac:dyDescent="0.25">
      <c r="A7" t="s">
        <v>0</v>
      </c>
      <c r="B7" t="s">
        <v>4</v>
      </c>
      <c r="C7">
        <v>2.9500000000000001E-4</v>
      </c>
      <c r="F7" t="s">
        <v>8</v>
      </c>
      <c r="G7" t="s">
        <v>26</v>
      </c>
      <c r="H7" s="1">
        <v>-4.28</v>
      </c>
      <c r="I7">
        <f t="shared" si="0"/>
        <v>2.428E-3</v>
      </c>
      <c r="J7">
        <v>7.3999999999999999E-4</v>
      </c>
      <c r="K7">
        <v>1.17E-3</v>
      </c>
      <c r="L7">
        <v>2.5000000000000001E-4</v>
      </c>
      <c r="M7">
        <v>4.6999999999999999E-4</v>
      </c>
      <c r="N7">
        <v>2.7999999999999998E-4</v>
      </c>
      <c r="P7" s="2">
        <f t="shared" si="1"/>
        <v>5.3379999999999999E-3</v>
      </c>
      <c r="Q7">
        <v>6.3699999999999998E-3</v>
      </c>
      <c r="R7">
        <v>6.3672816577389204E-3</v>
      </c>
      <c r="S7">
        <v>6.3672816577389204E-3</v>
      </c>
      <c r="T7">
        <f>H7+P7</f>
        <v>-4.2746620000000002</v>
      </c>
      <c r="U7">
        <f>P7-Q7</f>
        <v>-1.0319999999999999E-3</v>
      </c>
    </row>
    <row r="8" spans="1:21" x14ac:dyDescent="0.25">
      <c r="A8" t="s">
        <v>5</v>
      </c>
      <c r="B8" t="s">
        <v>1</v>
      </c>
      <c r="C8">
        <v>1.2999999999999999E-5</v>
      </c>
      <c r="F8" t="s">
        <v>9</v>
      </c>
      <c r="G8" t="s">
        <v>26</v>
      </c>
      <c r="H8" s="1">
        <v>-5.49</v>
      </c>
      <c r="I8">
        <f t="shared" si="0"/>
        <v>2.0430000000000001E-3</v>
      </c>
      <c r="J8">
        <v>6.77E-3</v>
      </c>
      <c r="K8">
        <v>6.1799999999999997E-3</v>
      </c>
      <c r="L8">
        <v>1.1199999999999999E-3</v>
      </c>
      <c r="M8">
        <v>4.6999999999999999E-4</v>
      </c>
      <c r="N8">
        <v>2.2000000000000001E-4</v>
      </c>
      <c r="P8" s="2">
        <f t="shared" si="1"/>
        <v>1.6803000000000002E-2</v>
      </c>
      <c r="Q8">
        <v>1.4319999999999999E-2</v>
      </c>
      <c r="R8">
        <v>1.4316898976164101E-2</v>
      </c>
      <c r="S8">
        <v>1.4316898976164101E-2</v>
      </c>
      <c r="T8">
        <f>H8+P8</f>
        <v>-5.4731969999999999</v>
      </c>
      <c r="U8">
        <f>P8-Q8</f>
        <v>2.4830000000000026E-3</v>
      </c>
    </row>
    <row r="9" spans="1:21" x14ac:dyDescent="0.25">
      <c r="A9" t="s">
        <v>5</v>
      </c>
      <c r="B9" t="s">
        <v>2</v>
      </c>
      <c r="F9" t="s">
        <v>10</v>
      </c>
      <c r="G9" t="s">
        <v>26</v>
      </c>
      <c r="H9" s="1">
        <v>-0.44</v>
      </c>
      <c r="I9">
        <f t="shared" si="0"/>
        <v>1.1E-5</v>
      </c>
      <c r="J9">
        <v>0</v>
      </c>
      <c r="K9">
        <v>1.8000000000000001E-4</v>
      </c>
      <c r="L9">
        <v>0</v>
      </c>
      <c r="M9">
        <v>1.8000000000000001E-4</v>
      </c>
      <c r="N9">
        <v>1.2E-4</v>
      </c>
      <c r="P9" s="2">
        <f t="shared" si="1"/>
        <v>4.9100000000000001E-4</v>
      </c>
      <c r="Q9">
        <v>4.2000000000000002E-4</v>
      </c>
      <c r="R9">
        <v>4.2154504680873701E-4</v>
      </c>
      <c r="S9">
        <v>4.2154504680873701E-4</v>
      </c>
      <c r="T9">
        <f>H9+P9</f>
        <v>-0.43950899999999998</v>
      </c>
      <c r="U9">
        <f>P9-Q9</f>
        <v>7.0999999999999991E-5</v>
      </c>
    </row>
    <row r="10" spans="1:21" x14ac:dyDescent="0.25">
      <c r="A10" t="s">
        <v>5</v>
      </c>
      <c r="B10" t="s">
        <v>3</v>
      </c>
      <c r="F10" t="s">
        <v>11</v>
      </c>
      <c r="G10" t="s">
        <v>26</v>
      </c>
      <c r="H10" s="1">
        <v>-0.2</v>
      </c>
      <c r="I10">
        <f t="shared" si="0"/>
        <v>1.2899999999999999E-4</v>
      </c>
      <c r="J10">
        <v>2.7000000000000001E-3</v>
      </c>
      <c r="K10">
        <v>2.8500000000000001E-3</v>
      </c>
      <c r="L10">
        <v>1.0200000000000001E-3</v>
      </c>
      <c r="M10">
        <v>1.7000000000000001E-4</v>
      </c>
      <c r="N10">
        <v>6.9999999999999994E-5</v>
      </c>
      <c r="P10" s="2">
        <f t="shared" si="1"/>
        <v>6.9389999999999999E-3</v>
      </c>
      <c r="Q10">
        <v>5.2500000000000003E-3</v>
      </c>
      <c r="R10">
        <v>5.2454082621488096E-3</v>
      </c>
      <c r="S10">
        <v>5.5016853010782397E-3</v>
      </c>
      <c r="T10">
        <f>H10+P10</f>
        <v>-0.19306100000000001</v>
      </c>
      <c r="U10">
        <f>P10-Q10</f>
        <v>1.6889999999999995E-3</v>
      </c>
    </row>
    <row r="11" spans="1:21" x14ac:dyDescent="0.25">
      <c r="A11" t="s">
        <v>5</v>
      </c>
      <c r="B11" t="s">
        <v>6</v>
      </c>
      <c r="C11">
        <v>6.0000000000000002E-6</v>
      </c>
      <c r="F11" t="s">
        <v>12</v>
      </c>
      <c r="G11" t="s">
        <v>26</v>
      </c>
      <c r="H11" s="1">
        <v>-5.87</v>
      </c>
      <c r="I11">
        <f t="shared" si="0"/>
        <v>2.8389999999999999E-3</v>
      </c>
      <c r="J11">
        <v>5.0000000000000002E-5</v>
      </c>
      <c r="K11">
        <v>3.3E-4</v>
      </c>
      <c r="L11">
        <v>1.0000000000000001E-5</v>
      </c>
      <c r="M11">
        <v>3.3E-4</v>
      </c>
      <c r="N11">
        <v>2.1000000000000001E-4</v>
      </c>
      <c r="P11" s="2">
        <f t="shared" si="1"/>
        <v>3.7690000000000002E-3</v>
      </c>
      <c r="Q11">
        <v>3.9300000000000003E-3</v>
      </c>
      <c r="R11">
        <v>3.9310625141893299E-3</v>
      </c>
      <c r="S11">
        <v>3.9310625141893299E-3</v>
      </c>
      <c r="T11">
        <f>H11+P11</f>
        <v>-5.866231</v>
      </c>
      <c r="U11">
        <f>P11-Q11</f>
        <v>-1.6100000000000012E-4</v>
      </c>
    </row>
    <row r="12" spans="1:21" x14ac:dyDescent="0.25">
      <c r="A12" t="s">
        <v>5</v>
      </c>
      <c r="B12" t="s">
        <v>4</v>
      </c>
      <c r="C12">
        <v>8.7340000000000004E-3</v>
      </c>
      <c r="F12" t="s">
        <v>13</v>
      </c>
      <c r="G12" t="s">
        <v>26</v>
      </c>
      <c r="H12" s="1">
        <v>-5.41</v>
      </c>
      <c r="I12">
        <f t="shared" si="0"/>
        <v>2.6619999999999999E-3</v>
      </c>
      <c r="J12">
        <v>2.0000000000000002E-5</v>
      </c>
      <c r="K12">
        <v>1.2899999999999999E-3</v>
      </c>
      <c r="L12">
        <v>1.0000000000000001E-5</v>
      </c>
      <c r="M12">
        <v>1.2999999999999999E-3</v>
      </c>
      <c r="N12">
        <v>8.0000000000000004E-4</v>
      </c>
      <c r="P12" s="2">
        <f t="shared" si="1"/>
        <v>6.0819999999999997E-3</v>
      </c>
      <c r="Q12">
        <v>7.3000000000000001E-3</v>
      </c>
      <c r="R12">
        <v>7.29830078592166E-3</v>
      </c>
      <c r="S12">
        <v>7.29830078592166E-3</v>
      </c>
      <c r="T12">
        <f>H12+P12</f>
        <v>-5.403918</v>
      </c>
      <c r="U12">
        <f>P12-Q12</f>
        <v>-1.2180000000000003E-3</v>
      </c>
    </row>
    <row r="13" spans="1:21" x14ac:dyDescent="0.25">
      <c r="A13" t="s">
        <v>7</v>
      </c>
      <c r="B13" t="s">
        <v>2</v>
      </c>
      <c r="F13" t="s">
        <v>15</v>
      </c>
      <c r="G13" t="s">
        <v>26</v>
      </c>
      <c r="H13" s="1">
        <v>-0.06</v>
      </c>
      <c r="I13">
        <f t="shared" si="0"/>
        <v>5.04E-4</v>
      </c>
      <c r="J13">
        <v>1.2E-4</v>
      </c>
      <c r="K13">
        <v>9.0000000000000006E-5</v>
      </c>
      <c r="L13">
        <v>6.0000000000000002E-5</v>
      </c>
      <c r="P13" s="2">
        <f t="shared" si="1"/>
        <v>7.7400000000000006E-4</v>
      </c>
      <c r="Q13">
        <v>1.0499999999999999E-3</v>
      </c>
      <c r="R13">
        <v>1.05126680355071E-3</v>
      </c>
      <c r="S13">
        <v>1.05126680355071E-3</v>
      </c>
      <c r="T13">
        <f>H13+P13</f>
        <v>-5.9226000000000001E-2</v>
      </c>
      <c r="U13">
        <f>P13-Q13</f>
        <v>-2.7599999999999988E-4</v>
      </c>
    </row>
    <row r="14" spans="1:21" x14ac:dyDescent="0.25">
      <c r="A14" t="s">
        <v>7</v>
      </c>
      <c r="B14" t="s">
        <v>3</v>
      </c>
      <c r="F14" t="s">
        <v>16</v>
      </c>
      <c r="G14" t="s">
        <v>26</v>
      </c>
      <c r="H14" s="1">
        <v>-2.12</v>
      </c>
      <c r="I14">
        <f t="shared" si="0"/>
        <v>3.7659999999999998E-3</v>
      </c>
      <c r="J14">
        <v>1.2600000000000001E-3</v>
      </c>
      <c r="K14">
        <v>1.41E-3</v>
      </c>
      <c r="L14">
        <v>5.4000000000000001E-4</v>
      </c>
      <c r="M14">
        <v>2.4000000000000001E-4</v>
      </c>
      <c r="N14">
        <v>1.4999999999999999E-4</v>
      </c>
      <c r="P14" s="2">
        <f t="shared" si="1"/>
        <v>7.3659999999999993E-3</v>
      </c>
      <c r="Q14">
        <v>9.11E-3</v>
      </c>
      <c r="R14">
        <v>9.1148636136327392E-3</v>
      </c>
      <c r="S14">
        <v>9.1148636136327392E-3</v>
      </c>
      <c r="T14">
        <f>H14+P14</f>
        <v>-2.1126339999999999</v>
      </c>
      <c r="U14">
        <f>P14-Q14</f>
        <v>-1.7440000000000008E-3</v>
      </c>
    </row>
    <row r="15" spans="1:21" x14ac:dyDescent="0.25">
      <c r="A15" t="s">
        <v>7</v>
      </c>
      <c r="B15" t="s">
        <v>6</v>
      </c>
      <c r="C15">
        <v>3.9999999999999998E-6</v>
      </c>
      <c r="F15" t="s">
        <v>17</v>
      </c>
      <c r="G15" t="s">
        <v>26</v>
      </c>
      <c r="H15" s="1">
        <v>-0.4</v>
      </c>
      <c r="I15">
        <f t="shared" si="0"/>
        <v>1.9999999999999999E-6</v>
      </c>
      <c r="J15">
        <v>0</v>
      </c>
      <c r="K15">
        <v>9.0000000000000006E-5</v>
      </c>
      <c r="L15">
        <v>0</v>
      </c>
      <c r="M15">
        <v>1.1E-4</v>
      </c>
      <c r="N15">
        <v>6.9999999999999994E-5</v>
      </c>
      <c r="P15" s="2">
        <f t="shared" si="1"/>
        <v>2.72E-4</v>
      </c>
      <c r="Q15">
        <v>2.3000000000000001E-4</v>
      </c>
      <c r="R15">
        <v>2.31174477457808E-4</v>
      </c>
      <c r="S15">
        <v>2.31174477457808E-4</v>
      </c>
      <c r="T15">
        <f>H15+P15</f>
        <v>-0.39972800000000003</v>
      </c>
      <c r="U15">
        <f>P15-Q15</f>
        <v>4.1999999999999991E-5</v>
      </c>
    </row>
    <row r="16" spans="1:21" x14ac:dyDescent="0.25">
      <c r="A16" t="s">
        <v>8</v>
      </c>
      <c r="B16" t="s">
        <v>1</v>
      </c>
      <c r="C16">
        <v>9.0000000000000002E-6</v>
      </c>
      <c r="F16" t="s">
        <v>18</v>
      </c>
      <c r="G16" t="s">
        <v>26</v>
      </c>
      <c r="H16" s="1">
        <v>-8.6</v>
      </c>
      <c r="I16">
        <f t="shared" si="0"/>
        <v>0</v>
      </c>
      <c r="J16">
        <v>0</v>
      </c>
      <c r="K16">
        <v>8.0999999999999996E-4</v>
      </c>
      <c r="L16">
        <v>0</v>
      </c>
      <c r="M16">
        <v>7.3999999999999999E-4</v>
      </c>
      <c r="N16">
        <v>5.5000000000000003E-4</v>
      </c>
      <c r="P16" s="2">
        <f t="shared" si="1"/>
        <v>2.0999999999999999E-3</v>
      </c>
      <c r="Q16">
        <v>1.75E-3</v>
      </c>
      <c r="R16">
        <v>1.7536589999999901E-3</v>
      </c>
      <c r="S16">
        <v>1.7536589999999901E-3</v>
      </c>
      <c r="T16">
        <f>H16+P16</f>
        <v>-8.5978999999999992</v>
      </c>
      <c r="U16">
        <f>P16-Q16</f>
        <v>3.4999999999999983E-4</v>
      </c>
    </row>
    <row r="17" spans="1:21" x14ac:dyDescent="0.25">
      <c r="A17" t="s">
        <v>8</v>
      </c>
      <c r="B17" t="s">
        <v>2</v>
      </c>
      <c r="F17" t="s">
        <v>19</v>
      </c>
      <c r="G17" t="s">
        <v>26</v>
      </c>
      <c r="H17" s="1">
        <v>-1.54</v>
      </c>
      <c r="I17">
        <f t="shared" si="0"/>
        <v>2.3E-5</v>
      </c>
      <c r="J17">
        <v>0</v>
      </c>
      <c r="K17">
        <v>2.1000000000000001E-4</v>
      </c>
      <c r="L17">
        <v>6.0000000000000002E-5</v>
      </c>
      <c r="M17">
        <v>2.0000000000000001E-4</v>
      </c>
      <c r="N17">
        <v>1.2999999999999999E-4</v>
      </c>
      <c r="P17" s="2">
        <f t="shared" si="1"/>
        <v>6.2300000000000007E-4</v>
      </c>
      <c r="Q17">
        <v>5.2999999999999998E-4</v>
      </c>
      <c r="R17">
        <v>5.3141219238572995E-4</v>
      </c>
      <c r="S17">
        <v>5.3141219238572995E-4</v>
      </c>
      <c r="T17">
        <f>H17+P17</f>
        <v>-1.539377</v>
      </c>
      <c r="U17">
        <f>P17-Q17</f>
        <v>9.3000000000000092E-5</v>
      </c>
    </row>
    <row r="18" spans="1:21" x14ac:dyDescent="0.25">
      <c r="A18" t="s">
        <v>8</v>
      </c>
      <c r="B18" t="s">
        <v>3</v>
      </c>
      <c r="F18" t="s">
        <v>20</v>
      </c>
      <c r="G18" t="s">
        <v>26</v>
      </c>
      <c r="H18" s="1">
        <v>-7.35</v>
      </c>
      <c r="I18">
        <f t="shared" si="0"/>
        <v>0</v>
      </c>
      <c r="J18">
        <v>1.0200000000000001E-3</v>
      </c>
      <c r="K18">
        <v>1.9499999999999999E-3</v>
      </c>
      <c r="L18">
        <v>5.1000000000000004E-4</v>
      </c>
      <c r="M18">
        <v>8.7000000000000001E-4</v>
      </c>
      <c r="N18">
        <v>6.3000000000000003E-4</v>
      </c>
      <c r="P18" s="2">
        <f t="shared" si="1"/>
        <v>4.9800000000000001E-3</v>
      </c>
      <c r="Q18">
        <v>4.0200000000000001E-3</v>
      </c>
      <c r="R18">
        <v>4.0215068614450396E-3</v>
      </c>
      <c r="S18">
        <v>4.0215068614450396E-3</v>
      </c>
      <c r="T18">
        <f>H18+P18</f>
        <v>-7.3450199999999999</v>
      </c>
      <c r="U18">
        <f>P18-Q18</f>
        <v>9.5999999999999992E-4</v>
      </c>
    </row>
    <row r="19" spans="1:21" x14ac:dyDescent="0.25">
      <c r="A19" t="s">
        <v>8</v>
      </c>
      <c r="B19" t="s">
        <v>4</v>
      </c>
      <c r="C19">
        <v>2.4190000000000001E-3</v>
      </c>
      <c r="F19" t="s">
        <v>27</v>
      </c>
      <c r="G19" t="s">
        <v>26</v>
      </c>
      <c r="H19" s="1">
        <v>-4.99</v>
      </c>
      <c r="I19">
        <f t="shared" si="0"/>
        <v>0</v>
      </c>
      <c r="J19">
        <v>2.0000000000000002E-5</v>
      </c>
      <c r="K19">
        <v>4.8000000000000001E-4</v>
      </c>
      <c r="L19">
        <v>1.0000000000000001E-5</v>
      </c>
      <c r="M19">
        <v>5.1000000000000004E-4</v>
      </c>
      <c r="N19">
        <v>2.9999999999999997E-4</v>
      </c>
      <c r="P19" s="2">
        <f t="shared" si="1"/>
        <v>1.32E-3</v>
      </c>
      <c r="Q19">
        <v>1.1100000000000001E-3</v>
      </c>
      <c r="R19">
        <v>1.1056783008000001E-3</v>
      </c>
      <c r="S19">
        <v>1.1056783008000001E-3</v>
      </c>
      <c r="T19">
        <f>H19+P19</f>
        <v>-4.9886800000000004</v>
      </c>
      <c r="U19">
        <f>P19-Q19</f>
        <v>2.099999999999999E-4</v>
      </c>
    </row>
    <row r="20" spans="1:21" x14ac:dyDescent="0.25">
      <c r="A20" t="s">
        <v>9</v>
      </c>
      <c r="B20" t="s">
        <v>1</v>
      </c>
      <c r="C20">
        <v>9.9999999999999995E-7</v>
      </c>
      <c r="F20" t="s">
        <v>21</v>
      </c>
      <c r="G20" t="s">
        <v>26</v>
      </c>
      <c r="H20" s="1">
        <v>-11.22</v>
      </c>
      <c r="I20">
        <f t="shared" si="0"/>
        <v>0</v>
      </c>
      <c r="J20">
        <v>4.0000000000000003E-5</v>
      </c>
      <c r="K20">
        <v>1.08E-3</v>
      </c>
      <c r="L20">
        <v>2.0000000000000002E-5</v>
      </c>
      <c r="M20">
        <v>1.1199999999999999E-3</v>
      </c>
      <c r="N20">
        <v>7.3999999999999999E-4</v>
      </c>
      <c r="P20" s="2">
        <f t="shared" si="1"/>
        <v>3.0000000000000001E-3</v>
      </c>
      <c r="Q20">
        <v>2.5100000000000001E-3</v>
      </c>
      <c r="R20">
        <v>2.5096226015999998E-3</v>
      </c>
      <c r="S20">
        <v>2.5096226015999998E-3</v>
      </c>
      <c r="T20">
        <f>H20+P20</f>
        <v>-11.217000000000001</v>
      </c>
      <c r="U20">
        <f>P20-Q20</f>
        <v>4.8999999999999998E-4</v>
      </c>
    </row>
    <row r="21" spans="1:21" x14ac:dyDescent="0.25">
      <c r="A21" t="s">
        <v>9</v>
      </c>
      <c r="B21" t="s">
        <v>2</v>
      </c>
      <c r="F21" t="s">
        <v>28</v>
      </c>
      <c r="G21" t="s">
        <v>26</v>
      </c>
      <c r="H21" s="1">
        <v>-2.63</v>
      </c>
      <c r="I21">
        <f t="shared" si="0"/>
        <v>0</v>
      </c>
      <c r="J21">
        <v>0</v>
      </c>
      <c r="K21">
        <v>2.7E-4</v>
      </c>
      <c r="L21">
        <v>0</v>
      </c>
      <c r="M21">
        <v>2.7999999999999998E-4</v>
      </c>
      <c r="N21">
        <v>1.7000000000000001E-4</v>
      </c>
      <c r="P21" s="2">
        <f t="shared" si="1"/>
        <v>7.1999999999999994E-4</v>
      </c>
      <c r="Q21">
        <v>5.9999999999999995E-4</v>
      </c>
      <c r="R21">
        <v>6.0403499999999897E-4</v>
      </c>
      <c r="S21">
        <v>6.0403499999999897E-4</v>
      </c>
      <c r="T21">
        <f>H21+P21</f>
        <v>-2.6292800000000001</v>
      </c>
      <c r="U21">
        <f>P21-Q21</f>
        <v>1.1999999999999999E-4</v>
      </c>
    </row>
    <row r="22" spans="1:21" x14ac:dyDescent="0.25">
      <c r="A22" t="s">
        <v>9</v>
      </c>
      <c r="B22" t="s">
        <v>3</v>
      </c>
      <c r="F22" t="s">
        <v>29</v>
      </c>
      <c r="G22" t="s">
        <v>26</v>
      </c>
      <c r="H22" s="1">
        <v>-0.87</v>
      </c>
      <c r="I22">
        <f t="shared" si="0"/>
        <v>0</v>
      </c>
      <c r="J22">
        <v>0</v>
      </c>
      <c r="K22">
        <v>9.0000000000000006E-5</v>
      </c>
      <c r="L22">
        <v>0</v>
      </c>
      <c r="M22">
        <v>9.0000000000000006E-5</v>
      </c>
      <c r="N22">
        <v>6.0000000000000002E-5</v>
      </c>
      <c r="P22" s="2">
        <f t="shared" si="1"/>
        <v>2.4000000000000001E-4</v>
      </c>
      <c r="Q22">
        <v>2.0000000000000001E-4</v>
      </c>
      <c r="R22">
        <v>2.00684999999999E-4</v>
      </c>
      <c r="S22">
        <v>2.00684999999999E-4</v>
      </c>
      <c r="T22">
        <f>H22+P22</f>
        <v>-0.86975999999999998</v>
      </c>
      <c r="U22">
        <f>P22-Q22</f>
        <v>3.9999999999999996E-5</v>
      </c>
    </row>
    <row r="23" spans="1:21" x14ac:dyDescent="0.25">
      <c r="A23" t="s">
        <v>9</v>
      </c>
      <c r="B23" t="s">
        <v>4</v>
      </c>
      <c r="C23">
        <v>2.042E-3</v>
      </c>
      <c r="F23" t="s">
        <v>22</v>
      </c>
      <c r="G23" t="s">
        <v>26</v>
      </c>
      <c r="H23" s="1">
        <v>-0.21</v>
      </c>
      <c r="I23">
        <f t="shared" si="0"/>
        <v>1.317E-3</v>
      </c>
      <c r="J23">
        <v>0</v>
      </c>
      <c r="K23">
        <v>6.0000000000000002E-5</v>
      </c>
      <c r="L23">
        <v>0</v>
      </c>
      <c r="M23">
        <v>6.0000000000000002E-5</v>
      </c>
      <c r="N23">
        <v>3.0000000000000001E-5</v>
      </c>
      <c r="P23" s="2">
        <f t="shared" si="1"/>
        <v>1.467E-3</v>
      </c>
      <c r="Q23">
        <v>2.32E-3</v>
      </c>
      <c r="R23">
        <v>2.3211027850538299E-3</v>
      </c>
      <c r="S23">
        <v>2.3211027850538299E-3</v>
      </c>
      <c r="T23">
        <f>H23+P23</f>
        <v>-0.208533</v>
      </c>
      <c r="U23">
        <f>P23-Q23</f>
        <v>-8.5300000000000003E-4</v>
      </c>
    </row>
    <row r="24" spans="1:21" x14ac:dyDescent="0.25">
      <c r="A24" t="s">
        <v>10</v>
      </c>
      <c r="B24" t="s">
        <v>1</v>
      </c>
      <c r="C24">
        <v>0</v>
      </c>
      <c r="F24" t="s">
        <v>23</v>
      </c>
      <c r="G24" t="s">
        <v>26</v>
      </c>
      <c r="H24" s="1">
        <v>-4.55</v>
      </c>
      <c r="I24">
        <f t="shared" si="0"/>
        <v>2.1800000000000001E-4</v>
      </c>
      <c r="J24">
        <v>2.6800000000000001E-3</v>
      </c>
      <c r="K24">
        <v>3.4499999999999999E-3</v>
      </c>
      <c r="L24">
        <v>1.16E-3</v>
      </c>
      <c r="M24">
        <v>7.7999999999999999E-4</v>
      </c>
      <c r="N24">
        <v>3.3E-4</v>
      </c>
      <c r="P24" s="2">
        <f t="shared" si="1"/>
        <v>8.6179999999999989E-3</v>
      </c>
      <c r="Q24">
        <v>7.0499999999999998E-3</v>
      </c>
      <c r="R24">
        <v>7.0512307381178302E-3</v>
      </c>
      <c r="S24">
        <v>7.0512307381178302E-3</v>
      </c>
      <c r="T24">
        <f>H24+P24</f>
        <v>-4.5413819999999996</v>
      </c>
      <c r="U24">
        <f>P24-Q24</f>
        <v>1.5679999999999991E-3</v>
      </c>
    </row>
    <row r="25" spans="1:21" x14ac:dyDescent="0.25">
      <c r="A25" t="s">
        <v>10</v>
      </c>
      <c r="B25" t="s">
        <v>3</v>
      </c>
      <c r="F25" t="s">
        <v>24</v>
      </c>
      <c r="G25" t="s">
        <v>26</v>
      </c>
      <c r="H25" s="1">
        <v>-2.71</v>
      </c>
      <c r="I25">
        <f t="shared" si="0"/>
        <v>2.1150000000000001E-3</v>
      </c>
      <c r="J25">
        <v>1.8799999999999999E-3</v>
      </c>
      <c r="K25">
        <v>2.0999999999999999E-3</v>
      </c>
      <c r="L25">
        <v>8.1999999999999998E-4</v>
      </c>
      <c r="M25">
        <v>1.2999999999999999E-4</v>
      </c>
      <c r="N25">
        <v>8.0000000000000007E-5</v>
      </c>
      <c r="P25" s="2">
        <f t="shared" si="1"/>
        <v>7.1249999999999994E-3</v>
      </c>
      <c r="Q25">
        <v>7.4700000000000001E-3</v>
      </c>
      <c r="R25">
        <v>7.4694042551498299E-3</v>
      </c>
      <c r="S25">
        <v>7.4694042551498299E-3</v>
      </c>
      <c r="T25">
        <f>H25+P25</f>
        <v>-2.7028750000000001</v>
      </c>
      <c r="U25">
        <f>P25-Q25</f>
        <v>-3.4500000000000069E-4</v>
      </c>
    </row>
    <row r="26" spans="1:21" x14ac:dyDescent="0.25">
      <c r="A26" t="s">
        <v>10</v>
      </c>
      <c r="B26" t="s">
        <v>4</v>
      </c>
      <c r="C26">
        <v>1.1E-5</v>
      </c>
      <c r="F26" t="s">
        <v>25</v>
      </c>
      <c r="G26" t="s">
        <v>26</v>
      </c>
      <c r="H26" s="1">
        <v>-4.67</v>
      </c>
      <c r="I26">
        <f t="shared" si="0"/>
        <v>3.0000000000000001E-5</v>
      </c>
      <c r="J26">
        <v>2.0000000000000002E-5</v>
      </c>
      <c r="K26">
        <v>4.8000000000000001E-4</v>
      </c>
      <c r="L26">
        <v>1.0000000000000001E-5</v>
      </c>
      <c r="M26">
        <v>5.5999999999999995E-4</v>
      </c>
      <c r="N26">
        <v>2.5000000000000001E-4</v>
      </c>
      <c r="P26" s="2">
        <f t="shared" si="1"/>
        <v>1.3499999999999999E-3</v>
      </c>
      <c r="Q26">
        <v>1.16E-3</v>
      </c>
      <c r="R26">
        <v>1.15960165420988E-3</v>
      </c>
      <c r="S26">
        <v>1.15960165420988E-3</v>
      </c>
      <c r="T26">
        <f>H26+P26</f>
        <v>-4.6686499999999995</v>
      </c>
      <c r="U26">
        <f>P26-Q26</f>
        <v>1.8999999999999985E-4</v>
      </c>
    </row>
    <row r="27" spans="1:21" ht="15.75" thickBot="1" x14ac:dyDescent="0.3">
      <c r="A27" t="s">
        <v>11</v>
      </c>
      <c r="B27" t="s">
        <v>1</v>
      </c>
      <c r="C27">
        <v>6.3999999999999997E-5</v>
      </c>
      <c r="F27" t="s">
        <v>30</v>
      </c>
      <c r="G27" t="s">
        <v>26</v>
      </c>
      <c r="H27" s="1">
        <v>-4.04</v>
      </c>
      <c r="I27">
        <f t="shared" si="0"/>
        <v>0</v>
      </c>
      <c r="J27">
        <v>7.9000000000000001E-4</v>
      </c>
      <c r="K27">
        <v>1.47E-3</v>
      </c>
      <c r="L27">
        <v>3.5E-4</v>
      </c>
      <c r="M27">
        <v>6.8000000000000005E-4</v>
      </c>
      <c r="N27">
        <v>4.2999999999999999E-4</v>
      </c>
      <c r="P27" s="3">
        <f t="shared" si="1"/>
        <v>3.7199999999999998E-3</v>
      </c>
      <c r="Q27">
        <v>3.0100000000000001E-3</v>
      </c>
      <c r="R27">
        <v>3.0137411903999999E-3</v>
      </c>
      <c r="S27">
        <v>3.0137411903999999E-3</v>
      </c>
      <c r="T27">
        <f>H27+P27</f>
        <v>-4.0362799999999996</v>
      </c>
      <c r="U27">
        <f>P27-Q27</f>
        <v>7.0999999999999969E-4</v>
      </c>
    </row>
    <row r="28" spans="1:21" x14ac:dyDescent="0.25">
      <c r="A28" t="s">
        <v>11</v>
      </c>
      <c r="B28" t="s">
        <v>2</v>
      </c>
      <c r="F28" t="s">
        <v>46</v>
      </c>
      <c r="H28">
        <f>SUM(H4:H27)</f>
        <v>-79.14</v>
      </c>
      <c r="I28">
        <f t="shared" ref="I28:U28" si="2">SUM(I4:I27)</f>
        <v>2.7138999999999996E-2</v>
      </c>
      <c r="J28">
        <f t="shared" si="2"/>
        <v>2.0749999999999998E-2</v>
      </c>
      <c r="K28">
        <f t="shared" si="2"/>
        <v>2.895E-2</v>
      </c>
      <c r="L28">
        <f t="shared" si="2"/>
        <v>6.879999999999999E-3</v>
      </c>
      <c r="M28">
        <f t="shared" si="2"/>
        <v>9.6299999999999979E-3</v>
      </c>
      <c r="N28">
        <f t="shared" si="2"/>
        <v>5.7599999999999995E-3</v>
      </c>
      <c r="O28">
        <f t="shared" si="2"/>
        <v>0</v>
      </c>
      <c r="P28">
        <f t="shared" si="2"/>
        <v>9.9108999999999989E-2</v>
      </c>
      <c r="Q28">
        <f t="shared" si="2"/>
        <v>8.6030000000000023E-2</v>
      </c>
      <c r="R28">
        <f t="shared" si="2"/>
        <v>8.604875886693715E-2</v>
      </c>
      <c r="S28">
        <f t="shared" si="2"/>
        <v>0.10039272992044318</v>
      </c>
      <c r="T28">
        <f t="shared" si="2"/>
        <v>-79.040891000000016</v>
      </c>
      <c r="U28">
        <f t="shared" si="2"/>
        <v>1.3078999999999997E-2</v>
      </c>
    </row>
    <row r="29" spans="1:21" x14ac:dyDescent="0.25">
      <c r="A29" t="s">
        <v>11</v>
      </c>
      <c r="B29" t="s">
        <v>3</v>
      </c>
    </row>
    <row r="30" spans="1:21" x14ac:dyDescent="0.25">
      <c r="A30" t="s">
        <v>11</v>
      </c>
      <c r="B30" t="s">
        <v>4</v>
      </c>
      <c r="C30">
        <v>6.4999999999999994E-5</v>
      </c>
    </row>
    <row r="31" spans="1:21" x14ac:dyDescent="0.25">
      <c r="A31" t="s">
        <v>12</v>
      </c>
      <c r="B31" t="s">
        <v>2</v>
      </c>
    </row>
    <row r="32" spans="1:21" x14ac:dyDescent="0.25">
      <c r="A32" t="s">
        <v>12</v>
      </c>
      <c r="B32" t="s">
        <v>3</v>
      </c>
    </row>
    <row r="33" spans="1:3" x14ac:dyDescent="0.25">
      <c r="A33" t="s">
        <v>12</v>
      </c>
      <c r="B33" t="s">
        <v>6</v>
      </c>
      <c r="C33">
        <v>2.8389999999999999E-3</v>
      </c>
    </row>
    <row r="34" spans="1:3" x14ac:dyDescent="0.25">
      <c r="A34" t="s">
        <v>13</v>
      </c>
      <c r="B34" t="s">
        <v>1</v>
      </c>
      <c r="C34">
        <v>1.0000000000000001E-5</v>
      </c>
    </row>
    <row r="35" spans="1:3" x14ac:dyDescent="0.25">
      <c r="A35" t="s">
        <v>13</v>
      </c>
      <c r="B35" t="s">
        <v>2</v>
      </c>
    </row>
    <row r="36" spans="1:3" x14ac:dyDescent="0.25">
      <c r="A36" t="s">
        <v>13</v>
      </c>
      <c r="B36" t="s">
        <v>14</v>
      </c>
    </row>
    <row r="37" spans="1:3" x14ac:dyDescent="0.25">
      <c r="A37" t="s">
        <v>13</v>
      </c>
      <c r="B37" t="s">
        <v>3</v>
      </c>
    </row>
    <row r="38" spans="1:3" x14ac:dyDescent="0.25">
      <c r="A38" t="s">
        <v>13</v>
      </c>
      <c r="B38" t="s">
        <v>4</v>
      </c>
      <c r="C38">
        <v>2.6519999999999998E-3</v>
      </c>
    </row>
    <row r="39" spans="1:3" x14ac:dyDescent="0.25">
      <c r="A39" t="s">
        <v>15</v>
      </c>
      <c r="B39" t="s">
        <v>1</v>
      </c>
      <c r="C39">
        <v>0</v>
      </c>
    </row>
    <row r="40" spans="1:3" x14ac:dyDescent="0.25">
      <c r="A40" t="s">
        <v>15</v>
      </c>
      <c r="B40" t="s">
        <v>2</v>
      </c>
    </row>
    <row r="41" spans="1:3" x14ac:dyDescent="0.25">
      <c r="A41" t="s">
        <v>15</v>
      </c>
      <c r="B41" t="s">
        <v>3</v>
      </c>
    </row>
    <row r="42" spans="1:3" x14ac:dyDescent="0.25">
      <c r="A42" t="s">
        <v>15</v>
      </c>
      <c r="B42" t="s">
        <v>4</v>
      </c>
      <c r="C42">
        <v>5.04E-4</v>
      </c>
    </row>
    <row r="43" spans="1:3" x14ac:dyDescent="0.25">
      <c r="A43" t="s">
        <v>16</v>
      </c>
      <c r="B43" t="s">
        <v>1</v>
      </c>
      <c r="C43">
        <v>1.9999999999999999E-6</v>
      </c>
    </row>
    <row r="44" spans="1:3" x14ac:dyDescent="0.25">
      <c r="A44" t="s">
        <v>16</v>
      </c>
      <c r="B44" t="s">
        <v>2</v>
      </c>
    </row>
    <row r="45" spans="1:3" x14ac:dyDescent="0.25">
      <c r="A45" t="s">
        <v>16</v>
      </c>
      <c r="B45" t="s">
        <v>14</v>
      </c>
    </row>
    <row r="46" spans="1:3" x14ac:dyDescent="0.25">
      <c r="A46" t="s">
        <v>16</v>
      </c>
      <c r="B46" t="s">
        <v>3</v>
      </c>
    </row>
    <row r="47" spans="1:3" x14ac:dyDescent="0.25">
      <c r="A47" t="s">
        <v>16</v>
      </c>
      <c r="B47" t="s">
        <v>4</v>
      </c>
      <c r="C47">
        <v>3.764E-3</v>
      </c>
    </row>
    <row r="48" spans="1:3" x14ac:dyDescent="0.25">
      <c r="A48" t="s">
        <v>17</v>
      </c>
      <c r="B48" t="s">
        <v>1</v>
      </c>
      <c r="C48">
        <v>0</v>
      </c>
    </row>
    <row r="49" spans="1:3" x14ac:dyDescent="0.25">
      <c r="A49" t="s">
        <v>17</v>
      </c>
      <c r="B49" t="s">
        <v>2</v>
      </c>
    </row>
    <row r="50" spans="1:3" x14ac:dyDescent="0.25">
      <c r="A50" t="s">
        <v>17</v>
      </c>
      <c r="B50" t="s">
        <v>14</v>
      </c>
    </row>
    <row r="51" spans="1:3" x14ac:dyDescent="0.25">
      <c r="A51" t="s">
        <v>17</v>
      </c>
      <c r="B51" t="s">
        <v>4</v>
      </c>
      <c r="C51">
        <v>1.9999999999999999E-6</v>
      </c>
    </row>
    <row r="52" spans="1:3" x14ac:dyDescent="0.25">
      <c r="A52" t="s">
        <v>18</v>
      </c>
      <c r="B52" t="s">
        <v>3</v>
      </c>
    </row>
    <row r="53" spans="1:3" x14ac:dyDescent="0.25">
      <c r="A53" t="s">
        <v>19</v>
      </c>
      <c r="B53" t="s">
        <v>1</v>
      </c>
      <c r="C53">
        <v>2.3E-5</v>
      </c>
    </row>
    <row r="54" spans="1:3" x14ac:dyDescent="0.25">
      <c r="A54" t="s">
        <v>19</v>
      </c>
      <c r="B54" t="s">
        <v>2</v>
      </c>
    </row>
    <row r="55" spans="1:3" x14ac:dyDescent="0.25">
      <c r="A55" t="s">
        <v>19</v>
      </c>
      <c r="B55" t="s">
        <v>3</v>
      </c>
    </row>
    <row r="56" spans="1:3" x14ac:dyDescent="0.25">
      <c r="A56" t="s">
        <v>20</v>
      </c>
      <c r="B56" t="s">
        <v>1</v>
      </c>
      <c r="C56">
        <v>0</v>
      </c>
    </row>
    <row r="57" spans="1:3" x14ac:dyDescent="0.25">
      <c r="A57" t="s">
        <v>20</v>
      </c>
      <c r="B57" t="s">
        <v>3</v>
      </c>
    </row>
    <row r="58" spans="1:3" x14ac:dyDescent="0.25">
      <c r="A58" t="s">
        <v>21</v>
      </c>
      <c r="B58" t="s">
        <v>3</v>
      </c>
    </row>
    <row r="59" spans="1:3" x14ac:dyDescent="0.25">
      <c r="A59" t="s">
        <v>22</v>
      </c>
      <c r="B59" t="s">
        <v>4</v>
      </c>
      <c r="C59">
        <v>1.317E-3</v>
      </c>
    </row>
    <row r="60" spans="1:3" x14ac:dyDescent="0.25">
      <c r="A60" t="s">
        <v>23</v>
      </c>
      <c r="B60" t="s">
        <v>4</v>
      </c>
      <c r="C60">
        <v>2.1800000000000001E-4</v>
      </c>
    </row>
    <row r="61" spans="1:3" x14ac:dyDescent="0.25">
      <c r="A61" t="s">
        <v>24</v>
      </c>
      <c r="B61" t="s">
        <v>4</v>
      </c>
      <c r="C61">
        <v>2.1150000000000001E-3</v>
      </c>
    </row>
    <row r="62" spans="1:3" x14ac:dyDescent="0.25">
      <c r="A62" t="s">
        <v>25</v>
      </c>
      <c r="B62" t="s">
        <v>1</v>
      </c>
      <c r="C62">
        <v>0</v>
      </c>
    </row>
    <row r="63" spans="1:3" x14ac:dyDescent="0.25">
      <c r="A63" t="s">
        <v>25</v>
      </c>
      <c r="B63" t="s">
        <v>2</v>
      </c>
    </row>
    <row r="64" spans="1:3" x14ac:dyDescent="0.25">
      <c r="A64" t="s">
        <v>25</v>
      </c>
      <c r="B64" t="s">
        <v>3</v>
      </c>
    </row>
    <row r="65" spans="1:3" x14ac:dyDescent="0.25">
      <c r="A65" t="s">
        <v>25</v>
      </c>
      <c r="B65" t="s">
        <v>4</v>
      </c>
      <c r="C65">
        <v>3.0000000000000001E-5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2023-10-04T12:57:04Z</dcterms:created>
  <dcterms:modified xsi:type="dcterms:W3CDTF">2023-10-05T07:52:59Z</dcterms:modified>
</cp:coreProperties>
</file>