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iiasahub-my.sharepoint.com/personal/kikstra_iiasa_ac_at/Documents/Interpreting Degrowth Scenarios MESSAGE Australia/Code and data/submission_v1/for-reviewers/data/input/"/>
    </mc:Choice>
  </mc:AlternateContent>
  <xr:revisionPtr revIDLastSave="4" documentId="11_1F6EB673FF46FE1AD2E2E72D9579797ADC1C16CC" xr6:coauthVersionLast="47" xr6:coauthVersionMax="47" xr10:uidLastSave="{861555BF-28DE-4B08-9A60-6C695D05EEA5}"/>
  <bookViews>
    <workbookView xWindow="36300" yWindow="2505" windowWidth="19515" windowHeight="12795" xr2:uid="{00000000-000D-0000-FFFF-FFFF00000000}"/>
  </bookViews>
  <sheets>
    <sheet name="raw data" sheetId="1" r:id="rId1"/>
    <sheet name="PFU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E32" i="2"/>
  <c r="E36" i="2" s="1"/>
  <c r="F32" i="2"/>
  <c r="F36" i="2" s="1"/>
  <c r="G32" i="2"/>
  <c r="H32" i="2"/>
  <c r="I32" i="2"/>
  <c r="I36" i="2" s="1"/>
  <c r="J32" i="2"/>
  <c r="K32" i="2"/>
  <c r="L32" i="2"/>
  <c r="M32" i="2"/>
  <c r="N32" i="2"/>
  <c r="O32" i="2"/>
  <c r="O36" i="2" s="1"/>
  <c r="O40" i="2" s="1"/>
  <c r="P32" i="2"/>
  <c r="P36" i="2" s="1"/>
  <c r="Q32" i="2"/>
  <c r="Q36" i="2" s="1"/>
  <c r="R32" i="2"/>
  <c r="R36" i="2" s="1"/>
  <c r="S32" i="2"/>
  <c r="S36" i="2" s="1"/>
  <c r="T32" i="2"/>
  <c r="U32" i="2"/>
  <c r="U36" i="2" s="1"/>
  <c r="V32" i="2"/>
  <c r="W32" i="2"/>
  <c r="X32" i="2"/>
  <c r="Y32" i="2"/>
  <c r="Z32" i="2"/>
  <c r="AA32" i="2"/>
  <c r="AA36" i="2" s="1"/>
  <c r="AA40" i="2" s="1"/>
  <c r="AB32" i="2"/>
  <c r="AB36" i="2" s="1"/>
  <c r="AC32" i="2"/>
  <c r="AC36" i="2" s="1"/>
  <c r="AD32" i="2"/>
  <c r="AD36" i="2" s="1"/>
  <c r="AE32" i="2"/>
  <c r="AE36" i="2" s="1"/>
  <c r="AF32" i="2"/>
  <c r="AG32" i="2"/>
  <c r="AG36" i="2" s="1"/>
  <c r="AH32" i="2"/>
  <c r="AI32" i="2"/>
  <c r="AJ32" i="2"/>
  <c r="AK32" i="2"/>
  <c r="AL32" i="2"/>
  <c r="AM32" i="2"/>
  <c r="AM36" i="2" s="1"/>
  <c r="AM40" i="2" s="1"/>
  <c r="AN32" i="2"/>
  <c r="AN36" i="2" s="1"/>
  <c r="AO32" i="2"/>
  <c r="AO36" i="2" s="1"/>
  <c r="AP32" i="2"/>
  <c r="AP36" i="2" s="1"/>
  <c r="AQ32" i="2"/>
  <c r="AQ36" i="2" s="1"/>
  <c r="AR32" i="2"/>
  <c r="AS32" i="2"/>
  <c r="AS36" i="2" s="1"/>
  <c r="AT32" i="2"/>
  <c r="AU32" i="2"/>
  <c r="AV32" i="2"/>
  <c r="AW32" i="2"/>
  <c r="AX32" i="2"/>
  <c r="AY32" i="2"/>
  <c r="AY36" i="2" s="1"/>
  <c r="AY40" i="2" s="1"/>
  <c r="AZ32" i="2"/>
  <c r="AZ36" i="2" s="1"/>
  <c r="BA32" i="2"/>
  <c r="BA36" i="2" s="1"/>
  <c r="BB32" i="2"/>
  <c r="BB36" i="2" s="1"/>
  <c r="BC32" i="2"/>
  <c r="BC36" i="2" s="1"/>
  <c r="BD32" i="2"/>
  <c r="BE32" i="2"/>
  <c r="BE36" i="2" s="1"/>
  <c r="BF32" i="2"/>
  <c r="BG32" i="2"/>
  <c r="BH32" i="2"/>
  <c r="BI32" i="2"/>
  <c r="BJ32" i="2"/>
  <c r="BK32" i="2"/>
  <c r="BK36" i="2" s="1"/>
  <c r="BK40" i="2" s="1"/>
  <c r="D22" i="2"/>
  <c r="D23" i="2"/>
  <c r="D24" i="2"/>
  <c r="D25" i="2"/>
  <c r="D26" i="2"/>
  <c r="D27" i="2"/>
  <c r="D28" i="2"/>
  <c r="D29" i="2"/>
  <c r="D30" i="2"/>
  <c r="D31" i="2"/>
  <c r="D32" i="2"/>
  <c r="D36" i="2" s="1"/>
  <c r="D40" i="2" s="1"/>
  <c r="D21" i="2"/>
  <c r="BF35" i="2" l="1"/>
  <c r="BF11" i="1"/>
  <c r="U11" i="1"/>
  <c r="U35" i="2"/>
  <c r="D11" i="1"/>
  <c r="D12" i="1" s="1"/>
  <c r="D35" i="2"/>
  <c r="D39" i="2" s="1"/>
  <c r="AU36" i="2"/>
  <c r="AU40" i="2" s="1"/>
  <c r="K36" i="2"/>
  <c r="K40" i="2" s="1"/>
  <c r="BD11" i="1"/>
  <c r="BD35" i="2"/>
  <c r="BD39" i="2" s="1"/>
  <c r="AR11" i="1"/>
  <c r="AR35" i="2"/>
  <c r="AR39" i="2" s="1"/>
  <c r="AF11" i="1"/>
  <c r="AF35" i="2"/>
  <c r="AF39" i="2" s="1"/>
  <c r="T11" i="1"/>
  <c r="T35" i="2"/>
  <c r="H11" i="1"/>
  <c r="H35" i="2"/>
  <c r="H39" i="2" s="1"/>
  <c r="L36" i="2"/>
  <c r="L40" i="2" s="1"/>
  <c r="AG11" i="1"/>
  <c r="AG35" i="2"/>
  <c r="AG39" i="2" s="1"/>
  <c r="BG36" i="2"/>
  <c r="BG40" i="2" s="1"/>
  <c r="AI36" i="2"/>
  <c r="AI40" i="2" s="1"/>
  <c r="W36" i="2"/>
  <c r="W40" i="2" s="1"/>
  <c r="BF36" i="2"/>
  <c r="BF40" i="2" s="1"/>
  <c r="AT36" i="2"/>
  <c r="AT40" i="2" s="1"/>
  <c r="AH36" i="2"/>
  <c r="AH40" i="2" s="1"/>
  <c r="V36" i="2"/>
  <c r="V40" i="2" s="1"/>
  <c r="J36" i="2"/>
  <c r="J40" i="2" s="1"/>
  <c r="BC11" i="1"/>
  <c r="BC35" i="2"/>
  <c r="BC39" i="2" s="1"/>
  <c r="AQ11" i="1"/>
  <c r="AQ35" i="2"/>
  <c r="AQ39" i="2" s="1"/>
  <c r="AE11" i="1"/>
  <c r="AE35" i="2"/>
  <c r="AE39" i="2" s="1"/>
  <c r="S11" i="1"/>
  <c r="S35" i="2"/>
  <c r="G11" i="1"/>
  <c r="G35" i="2"/>
  <c r="BH11" i="1"/>
  <c r="BH35" i="2"/>
  <c r="AX36" i="2"/>
  <c r="AX40" i="2" s="1"/>
  <c r="BG11" i="1"/>
  <c r="BG35" i="2"/>
  <c r="BG39" i="2" s="1"/>
  <c r="AI11" i="1"/>
  <c r="AI35" i="2"/>
  <c r="AI39" i="2" s="1"/>
  <c r="BI36" i="2"/>
  <c r="BI40" i="2" s="1"/>
  <c r="AH11" i="1"/>
  <c r="AH35" i="2"/>
  <c r="AJ36" i="2"/>
  <c r="AJ40" i="2" s="1"/>
  <c r="I11" i="1"/>
  <c r="I35" i="2"/>
  <c r="U40" i="2"/>
  <c r="BB11" i="1"/>
  <c r="BB35" i="2"/>
  <c r="BB39" i="2" s="1"/>
  <c r="F11" i="1"/>
  <c r="F35" i="2"/>
  <c r="F39" i="2" s="1"/>
  <c r="BD36" i="2"/>
  <c r="BD40" i="2" s="1"/>
  <c r="AR36" i="2"/>
  <c r="AR40" i="2" s="1"/>
  <c r="AF36" i="2"/>
  <c r="AF40" i="2" s="1"/>
  <c r="T36" i="2"/>
  <c r="T40" i="2" s="1"/>
  <c r="H36" i="2"/>
  <c r="H40" i="2" s="1"/>
  <c r="BA11" i="1"/>
  <c r="BA35" i="2"/>
  <c r="AO11" i="1"/>
  <c r="AO35" i="2"/>
  <c r="AO39" i="2" s="1"/>
  <c r="AC11" i="1"/>
  <c r="AC35" i="2"/>
  <c r="AC39" i="2" s="1"/>
  <c r="Q11" i="1"/>
  <c r="Q35" i="2"/>
  <c r="Q39" i="2" s="1"/>
  <c r="E11" i="1"/>
  <c r="E35" i="2"/>
  <c r="E39" i="2" s="1"/>
  <c r="AJ35" i="2"/>
  <c r="AJ11" i="1"/>
  <c r="Z36" i="2"/>
  <c r="Z40" i="2" s="1"/>
  <c r="Y36" i="2"/>
  <c r="Y40" i="2" s="1"/>
  <c r="BE11" i="1"/>
  <c r="BE35" i="2"/>
  <c r="BE39" i="2" s="1"/>
  <c r="AS40" i="2"/>
  <c r="AP11" i="1"/>
  <c r="AP35" i="2"/>
  <c r="AP39" i="2" s="1"/>
  <c r="BC40" i="2"/>
  <c r="AQ40" i="2"/>
  <c r="AE40" i="2"/>
  <c r="S40" i="2"/>
  <c r="G36" i="2"/>
  <c r="G40" i="2" s="1"/>
  <c r="AZ11" i="1"/>
  <c r="AZ35" i="2"/>
  <c r="AN11" i="1"/>
  <c r="AN35" i="2"/>
  <c r="AN39" i="2" s="1"/>
  <c r="AB11" i="1"/>
  <c r="AB35" i="2"/>
  <c r="AB39" i="2" s="1"/>
  <c r="P11" i="1"/>
  <c r="P35" i="2"/>
  <c r="P39" i="2" s="1"/>
  <c r="AV11" i="1"/>
  <c r="AV35" i="2"/>
  <c r="AV39" i="2" s="1"/>
  <c r="L11" i="1"/>
  <c r="L35" i="2"/>
  <c r="L39" i="2" s="1"/>
  <c r="BJ36" i="2"/>
  <c r="BJ40" i="2" s="1"/>
  <c r="W35" i="2"/>
  <c r="W11" i="1"/>
  <c r="AW36" i="2"/>
  <c r="AW40" i="2" s="1"/>
  <c r="J35" i="2"/>
  <c r="J39" i="2" s="1"/>
  <c r="J11" i="1"/>
  <c r="AV36" i="2"/>
  <c r="AV40" i="2" s="1"/>
  <c r="BE40" i="2"/>
  <c r="BB40" i="2"/>
  <c r="AP40" i="2"/>
  <c r="AD40" i="2"/>
  <c r="R40" i="2"/>
  <c r="F40" i="2"/>
  <c r="BK35" i="2"/>
  <c r="BK11" i="1"/>
  <c r="AY35" i="2"/>
  <c r="AY39" i="2" s="1"/>
  <c r="AY11" i="1"/>
  <c r="AM35" i="2"/>
  <c r="AM39" i="2" s="1"/>
  <c r="AM11" i="1"/>
  <c r="AA11" i="1"/>
  <c r="AA35" i="2"/>
  <c r="AA39" i="2" s="1"/>
  <c r="O35" i="2"/>
  <c r="O39" i="2" s="1"/>
  <c r="O11" i="1"/>
  <c r="X35" i="2"/>
  <c r="X39" i="2" s="1"/>
  <c r="X11" i="1"/>
  <c r="N36" i="2"/>
  <c r="N40" i="2" s="1"/>
  <c r="AU11" i="1"/>
  <c r="AU35" i="2"/>
  <c r="AU39" i="2" s="1"/>
  <c r="K11" i="1"/>
  <c r="K35" i="2"/>
  <c r="K39" i="2" s="1"/>
  <c r="AK36" i="2"/>
  <c r="AK40" i="2" s="1"/>
  <c r="V11" i="1"/>
  <c r="V35" i="2"/>
  <c r="V39" i="2" s="1"/>
  <c r="X36" i="2"/>
  <c r="X40" i="2" s="1"/>
  <c r="AG40" i="2"/>
  <c r="R11" i="1"/>
  <c r="R35" i="2"/>
  <c r="BA40" i="2"/>
  <c r="AO40" i="2"/>
  <c r="AC40" i="2"/>
  <c r="Q40" i="2"/>
  <c r="E40" i="2"/>
  <c r="BJ11" i="1"/>
  <c r="BJ35" i="2"/>
  <c r="BJ39" i="2" s="1"/>
  <c r="AX11" i="1"/>
  <c r="AX35" i="2"/>
  <c r="AX39" i="2" s="1"/>
  <c r="AL35" i="2"/>
  <c r="AL11" i="1"/>
  <c r="Z35" i="2"/>
  <c r="Z11" i="1"/>
  <c r="N11" i="1"/>
  <c r="N35" i="2"/>
  <c r="N39" i="2" s="1"/>
  <c r="AL36" i="2"/>
  <c r="AL40" i="2" s="1"/>
  <c r="M36" i="2"/>
  <c r="M40" i="2" s="1"/>
  <c r="AT11" i="1"/>
  <c r="AT35" i="2"/>
  <c r="AT39" i="2" s="1"/>
  <c r="BH36" i="2"/>
  <c r="BH40" i="2" s="1"/>
  <c r="AS11" i="1"/>
  <c r="AS35" i="2"/>
  <c r="I40" i="2"/>
  <c r="AD11" i="1"/>
  <c r="AD35" i="2"/>
  <c r="AZ40" i="2"/>
  <c r="AN40" i="2"/>
  <c r="AB40" i="2"/>
  <c r="P40" i="2"/>
  <c r="BI35" i="2"/>
  <c r="BI39" i="2" s="1"/>
  <c r="BI11" i="1"/>
  <c r="AW11" i="1"/>
  <c r="AW35" i="2"/>
  <c r="AW39" i="2" s="1"/>
  <c r="AK11" i="1"/>
  <c r="AK35" i="2"/>
  <c r="AK39" i="2" s="1"/>
  <c r="Y11" i="1"/>
  <c r="Y35" i="2"/>
  <c r="Y39" i="2" s="1"/>
  <c r="M11" i="1"/>
  <c r="M35" i="2"/>
  <c r="M39" i="2" s="1"/>
  <c r="BI22" i="1" l="1"/>
  <c r="BI12" i="1"/>
  <c r="V12" i="1"/>
  <c r="V22" i="1"/>
  <c r="BD22" i="1"/>
  <c r="BD12" i="1"/>
  <c r="BD23" i="1" s="1"/>
  <c r="AQ12" i="1"/>
  <c r="AQ23" i="1" s="1"/>
  <c r="AQ22" i="1"/>
  <c r="AY12" i="1"/>
  <c r="AY23" i="1" s="1"/>
  <c r="AY22" i="1"/>
  <c r="AB12" i="1"/>
  <c r="AB23" i="1" s="1"/>
  <c r="AB22" i="1"/>
  <c r="BB12" i="1"/>
  <c r="BB22" i="1"/>
  <c r="BC12" i="1"/>
  <c r="BC22" i="1"/>
  <c r="M22" i="1"/>
  <c r="M12" i="1"/>
  <c r="N12" i="1"/>
  <c r="N23" i="1" s="1"/>
  <c r="N22" i="1"/>
  <c r="AU12" i="1"/>
  <c r="AU23" i="1" s="1"/>
  <c r="AU22" i="1"/>
  <c r="BK12" i="1"/>
  <c r="BK23" i="1" s="1"/>
  <c r="BK22" i="1"/>
  <c r="W12" i="1"/>
  <c r="W23" i="1" s="1"/>
  <c r="W22" i="1"/>
  <c r="AN22" i="1"/>
  <c r="AN12" i="1"/>
  <c r="BE22" i="1"/>
  <c r="BE12" i="1"/>
  <c r="AO22" i="1"/>
  <c r="AO12" i="1"/>
  <c r="BH39" i="2"/>
  <c r="H22" i="1"/>
  <c r="H12" i="1"/>
  <c r="S12" i="1"/>
  <c r="S23" i="1" s="1"/>
  <c r="S22" i="1"/>
  <c r="AW12" i="1"/>
  <c r="AW22" i="1"/>
  <c r="AA12" i="1"/>
  <c r="AA22" i="1"/>
  <c r="AT12" i="1"/>
  <c r="AT22" i="1"/>
  <c r="Q12" i="1"/>
  <c r="Q23" i="1" s="1"/>
  <c r="Q22" i="1"/>
  <c r="AG12" i="1"/>
  <c r="AG23" i="1" s="1"/>
  <c r="AG22" i="1"/>
  <c r="K12" i="1"/>
  <c r="K23" i="1" s="1"/>
  <c r="K22" i="1"/>
  <c r="AC22" i="1"/>
  <c r="AC12" i="1"/>
  <c r="BG12" i="1"/>
  <c r="BG22" i="1"/>
  <c r="AD39" i="2"/>
  <c r="Z12" i="1"/>
  <c r="Z22" i="1"/>
  <c r="BK39" i="2"/>
  <c r="W39" i="2"/>
  <c r="AZ39" i="2"/>
  <c r="BA39" i="2"/>
  <c r="I39" i="2"/>
  <c r="BH12" i="1"/>
  <c r="BH23" i="1" s="1"/>
  <c r="BH22" i="1"/>
  <c r="T39" i="2"/>
  <c r="U39" i="2"/>
  <c r="AH22" i="1"/>
  <c r="AH12" i="1"/>
  <c r="AV22" i="1"/>
  <c r="AV12" i="1"/>
  <c r="AV23" i="1" s="1"/>
  <c r="Y22" i="1"/>
  <c r="Y12" i="1"/>
  <c r="AD12" i="1"/>
  <c r="AD23" i="1" s="1"/>
  <c r="AD22" i="1"/>
  <c r="Z39" i="2"/>
  <c r="R39" i="2"/>
  <c r="X22" i="1"/>
  <c r="X12" i="1"/>
  <c r="AZ12" i="1"/>
  <c r="AZ22" i="1"/>
  <c r="BA22" i="1"/>
  <c r="BA12" i="1"/>
  <c r="BA23" i="1" s="1"/>
  <c r="I12" i="1"/>
  <c r="I22" i="1"/>
  <c r="G39" i="2"/>
  <c r="T12" i="1"/>
  <c r="T22" i="1"/>
  <c r="U22" i="1"/>
  <c r="U12" i="1"/>
  <c r="AS22" i="1"/>
  <c r="AS12" i="1"/>
  <c r="AX22" i="1"/>
  <c r="AX12" i="1"/>
  <c r="AX23" i="1" s="1"/>
  <c r="E12" i="1"/>
  <c r="E22" i="1"/>
  <c r="AR12" i="1"/>
  <c r="AR23" i="1" s="1"/>
  <c r="AR22" i="1"/>
  <c r="AE12" i="1"/>
  <c r="AE22" i="1"/>
  <c r="BJ12" i="1"/>
  <c r="BJ22" i="1"/>
  <c r="AM12" i="1"/>
  <c r="AM22" i="1"/>
  <c r="P12" i="1"/>
  <c r="P22" i="1"/>
  <c r="AI12" i="1"/>
  <c r="AI23" i="1" s="1"/>
  <c r="AI22" i="1"/>
  <c r="J12" i="1"/>
  <c r="J23" i="1" s="1"/>
  <c r="J22" i="1"/>
  <c r="AP12" i="1"/>
  <c r="AP22" i="1"/>
  <c r="F12" i="1"/>
  <c r="F22" i="1"/>
  <c r="AL12" i="1"/>
  <c r="AL22" i="1"/>
  <c r="R12" i="1"/>
  <c r="R22" i="1"/>
  <c r="AJ12" i="1"/>
  <c r="AJ23" i="1" s="1"/>
  <c r="AJ22" i="1"/>
  <c r="G12" i="1"/>
  <c r="G23" i="1" s="1"/>
  <c r="G22" i="1"/>
  <c r="BF12" i="1"/>
  <c r="BF22" i="1"/>
  <c r="AK22" i="1"/>
  <c r="AK12" i="1"/>
  <c r="AS39" i="2"/>
  <c r="AL39" i="2"/>
  <c r="O22" i="1"/>
  <c r="O12" i="1"/>
  <c r="O23" i="1" s="1"/>
  <c r="L12" i="1"/>
  <c r="L22" i="1"/>
  <c r="AJ39" i="2"/>
  <c r="AH39" i="2"/>
  <c r="S39" i="2"/>
  <c r="AF12" i="1"/>
  <c r="AF23" i="1" s="1"/>
  <c r="AF22" i="1"/>
  <c r="BF39" i="2"/>
  <c r="Z23" i="1" l="1"/>
  <c r="Y23" i="1"/>
  <c r="I23" i="1"/>
  <c r="AP23" i="1"/>
  <c r="AO23" i="1"/>
  <c r="P23" i="1"/>
  <c r="AS23" i="1"/>
  <c r="AT23" i="1"/>
  <c r="BF23" i="1"/>
  <c r="BE23" i="1"/>
  <c r="AL23" i="1"/>
  <c r="AM23" i="1"/>
  <c r="X23" i="1"/>
  <c r="L23" i="1"/>
  <c r="F23" i="1"/>
  <c r="E23" i="1"/>
  <c r="R23" i="1"/>
  <c r="AH23" i="1"/>
  <c r="AZ23" i="1"/>
  <c r="M23" i="1"/>
  <c r="AK23" i="1"/>
  <c r="U23" i="1"/>
  <c r="BG23" i="1"/>
  <c r="AA23" i="1"/>
  <c r="AN23" i="1"/>
  <c r="BJ23" i="1"/>
  <c r="AC23" i="1"/>
  <c r="BC23" i="1"/>
  <c r="V23" i="1"/>
  <c r="H23" i="1"/>
  <c r="AW23" i="1"/>
  <c r="BI23" i="1"/>
  <c r="AE23" i="1"/>
  <c r="T23" i="1"/>
  <c r="BB23" i="1"/>
</calcChain>
</file>

<file path=xl/sharedStrings.xml><?xml version="1.0" encoding="utf-8"?>
<sst xmlns="http://schemas.openxmlformats.org/spreadsheetml/2006/main" count="258" uniqueCount="97">
  <si>
    <t>Raw energy + GDP Data (Australia)</t>
  </si>
  <si>
    <t>Units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</si>
  <si>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</si>
  <si>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</si>
  <si>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</si>
  <si>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</si>
  <si>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</si>
  <si>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</si>
  <si>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</si>
  <si>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</si>
  <si>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</si>
  <si>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</si>
  <si>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</si>
  <si>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</si>
  <si>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</si>
  <si>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</si>
  <si>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</si>
  <si>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</si>
  <si>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</si>
  <si>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</si>
  <si>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</si>
  <si>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</si>
  <si>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</si>
  <si>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</si>
  <si>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</si>
  <si>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</si>
  <si>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</si>
  <si>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</si>
  <si>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</si>
  <si>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</si>
  <si>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</si>
  <si>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</si>
  <si>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</si>
  <si>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</si>
  <si>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</si>
  <si>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</si>
  <si>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</si>
  <si>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</si>
  <si>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</si>
  <si>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</si>
  <si>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</si>
  <si>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</si>
  <si>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</si>
  <si>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</si>
  <si>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</si>
  <si>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</si>
  <si>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</si>
  <si>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</si>
  <si>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</si>
  <si>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</si>
  <si>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</si>
  <si>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</si>
  <si>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</si>
  <si>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</si>
  <si>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</si>
  <si>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</si>
  <si>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</si>
  <si>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</si>
  <si>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</si>
  <si>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</si>
  <si>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</si>
  <si>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</si>
  <si>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TJ</t>
  </si>
  <si>
    <t>$ 2015 US</t>
  </si>
  <si>
    <t>Growth rates (Australia)</t>
  </si>
  <si>
    <t xml:space="preserve">Primary energy </t>
  </si>
  <si>
    <t xml:space="preserve">Final energy </t>
  </si>
  <si>
    <t>Constant MER GDP</t>
  </si>
  <si>
    <t>Constant PPP GDP</t>
  </si>
  <si>
    <t>Data source</t>
  </si>
  <si>
    <t>A</t>
  </si>
  <si>
    <t>B</t>
  </si>
  <si>
    <t>World Bank (2023) World Development Indicators: NY.GDP.MKTP.KD Available at https://databank.worldbank.org/selection-of-indicators/id/fc321ecc</t>
  </si>
  <si>
    <t>International Energy Agency (2022): World Energy Balances (2022 Edition) UK Data Service. Available at https://dx.doi.org/10.5257/iea/web/2022</t>
  </si>
  <si>
    <t>Total energy supply (Primary energy)</t>
  </si>
  <si>
    <t>Total Final Consumption (final energy)</t>
  </si>
  <si>
    <t>GDP $ 2015 constant MER</t>
  </si>
  <si>
    <t>GDP $ 2017 constant PPP</t>
  </si>
  <si>
    <t>C</t>
  </si>
  <si>
    <t>E</t>
  </si>
  <si>
    <t>Gross</t>
  </si>
  <si>
    <t>Primary</t>
  </si>
  <si>
    <t>Final</t>
  </si>
  <si>
    <t>Useful</t>
  </si>
  <si>
    <t>X</t>
  </si>
  <si>
    <t>Net</t>
  </si>
  <si>
    <t>ktoe</t>
  </si>
  <si>
    <t>F-U (energy) efficiency</t>
  </si>
  <si>
    <t>F-U (exergy) efficiency</t>
  </si>
  <si>
    <t>Useful energy</t>
  </si>
  <si>
    <t>Units (%)</t>
  </si>
  <si>
    <t>Marshall ZHM, Brockway PE, Aramendia E, Steenwyk P, Relph T, Widjanarko M,et al. A Multi-Regional Primary-Final-Useful (MR-PFU) energy and exergy database
v1.0, 1960-2020. 2023. https://doi.org/10.5518/1199 [Dataset].</t>
  </si>
  <si>
    <t>Final-to-useful energy efficiency</t>
  </si>
  <si>
    <t>%</t>
  </si>
  <si>
    <t>Data sources</t>
  </si>
  <si>
    <t>$ 2017 INT</t>
  </si>
  <si>
    <t>Raw energy, GDP data for Towards degrowth in IAMs. 14 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</si>
</sst>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1" fontId="0" fillId="0" borderId="0" xfId="0" applyNumberFormat="1"/>
    <xf numFmtId="2" fontId="0" fillId="2" borderId="0" xfId="0" applyNumberFormat="1" applyFill="1"/>
    <xf numFmtId="10" fontId="0" fillId="0" borderId="0" xfId="1" applyNumberFormat="1" applyFont="1"/>
    <xf numFmtId="10" fontId="0" fillId="2" borderId="0" xfId="1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/>
    <xf numFmtId="2" fontId="0" fillId="0" borderId="0" xfId="0" applyNumberFormat="1"/>
    <xf numFmtId="0" fontId="0" fillId="2" borderId="0" xfId="0" applyFill="1"/>
    <xf numFmtId="10" fontId="0" fillId="0" borderId="0" xfId="1" applyNumberFormat="1" applyFont="1" applyFill="1"/>
    <xf numFmtId="3" fontId="0" fillId="0" borderId="0" xfId="0" applyNumberFormat="1"/>
    <xf numFmtId="2" fontId="0" fillId="0" borderId="0" xfId="1" applyNumberFormat="1" applyFont="1"/>
    <xf numFmtId="164" fontId="0" fillId="0" borderId="0" xfId="1" applyNumberFormat="1" applyFont="1" applyFill="1"/>
    <xf numFmtId="11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Final-to-useful</a:t>
            </a:r>
            <a:r>
              <a:rPr lang="en-GB" baseline="0"/>
              <a:t> efficiency (Australia)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'PFU data'!$C$35</c:f>
              <c:strCache>
                <c:ptCount val="1"/>
                <c:pt idx="0">
                  <c:v>F-U (energy) 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'PFU data'!$D$20:$BK$20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'PFU data'!$D$35:$BK$35</c:f>
              <c:numCache>
                <c:formatCode>0.0%</c:formatCode>
                <c:ptCount val="60"/>
                <c:pt idx="0">
                  <c:v>0.27456439306556807</c:v>
                </c:pt>
                <c:pt idx="1">
                  <c:v>0.27822472059372277</c:v>
                </c:pt>
                <c:pt idx="2">
                  <c:v>0.2794866232831647</c:v>
                </c:pt>
                <c:pt idx="3">
                  <c:v>0.27997753830989119</c:v>
                </c:pt>
                <c:pt idx="4">
                  <c:v>0.28329432855213693</c:v>
                </c:pt>
                <c:pt idx="5">
                  <c:v>0.28696837012448134</c:v>
                </c:pt>
                <c:pt idx="6">
                  <c:v>0.28815176277944382</c:v>
                </c:pt>
                <c:pt idx="7">
                  <c:v>0.29281429822634314</c:v>
                </c:pt>
                <c:pt idx="8">
                  <c:v>0.2932823147074971</c:v>
                </c:pt>
                <c:pt idx="9">
                  <c:v>0.29633896162133827</c:v>
                </c:pt>
                <c:pt idx="10">
                  <c:v>0.29521135028345646</c:v>
                </c:pt>
                <c:pt idx="11">
                  <c:v>0.29865235343035346</c:v>
                </c:pt>
                <c:pt idx="12">
                  <c:v>0.30567720618725447</c:v>
                </c:pt>
                <c:pt idx="13">
                  <c:v>0.30887766657402027</c:v>
                </c:pt>
                <c:pt idx="14">
                  <c:v>0.28010219285571941</c:v>
                </c:pt>
                <c:pt idx="15">
                  <c:v>0.2838502056161184</c:v>
                </c:pt>
                <c:pt idx="16">
                  <c:v>0.28585006316649053</c:v>
                </c:pt>
                <c:pt idx="17">
                  <c:v>0.28846181747696797</c:v>
                </c:pt>
                <c:pt idx="18">
                  <c:v>0.2915434211829312</c:v>
                </c:pt>
                <c:pt idx="19">
                  <c:v>0.29546738393111455</c:v>
                </c:pt>
                <c:pt idx="20">
                  <c:v>0.29941684830224158</c:v>
                </c:pt>
                <c:pt idx="21">
                  <c:v>0.30699691285968711</c:v>
                </c:pt>
                <c:pt idx="22">
                  <c:v>0.31396319018404906</c:v>
                </c:pt>
                <c:pt idx="23">
                  <c:v>0.32215848097365585</c:v>
                </c:pt>
                <c:pt idx="24">
                  <c:v>0.32431104931616889</c:v>
                </c:pt>
                <c:pt idx="25">
                  <c:v>0.32659803706858093</c:v>
                </c:pt>
                <c:pt idx="26">
                  <c:v>0.32112775478415667</c:v>
                </c:pt>
                <c:pt idx="27">
                  <c:v>0.32990703163642843</c:v>
                </c:pt>
                <c:pt idx="28">
                  <c:v>0.33007003184773742</c:v>
                </c:pt>
                <c:pt idx="29">
                  <c:v>0.33368645223638388</c:v>
                </c:pt>
                <c:pt idx="30">
                  <c:v>0.34018501367928689</c:v>
                </c:pt>
                <c:pt idx="31">
                  <c:v>0.34684332177099453</c:v>
                </c:pt>
                <c:pt idx="32">
                  <c:v>0.34918747545606765</c:v>
                </c:pt>
                <c:pt idx="33">
                  <c:v>0.35347718107800308</c:v>
                </c:pt>
                <c:pt idx="34">
                  <c:v>0.35132290966508767</c:v>
                </c:pt>
                <c:pt idx="35">
                  <c:v>0.353997873741348</c:v>
                </c:pt>
                <c:pt idx="36">
                  <c:v>0.36068601816086227</c:v>
                </c:pt>
                <c:pt idx="37">
                  <c:v>0.36562774720589575</c:v>
                </c:pt>
                <c:pt idx="38">
                  <c:v>0.37202087989916571</c:v>
                </c:pt>
                <c:pt idx="39">
                  <c:v>0.37291590277777775</c:v>
                </c:pt>
                <c:pt idx="40">
                  <c:v>0.38102324566698287</c:v>
                </c:pt>
                <c:pt idx="41">
                  <c:v>0.39207845261149399</c:v>
                </c:pt>
                <c:pt idx="42">
                  <c:v>0.40259109508516372</c:v>
                </c:pt>
                <c:pt idx="43">
                  <c:v>0.40014294609849022</c:v>
                </c:pt>
                <c:pt idx="44">
                  <c:v>0.39994216235216273</c:v>
                </c:pt>
                <c:pt idx="45">
                  <c:v>0.39806761761692466</c:v>
                </c:pt>
                <c:pt idx="46">
                  <c:v>0.40143790388997164</c:v>
                </c:pt>
                <c:pt idx="47">
                  <c:v>0.40647615913909674</c:v>
                </c:pt>
                <c:pt idx="48">
                  <c:v>0.41128470011034052</c:v>
                </c:pt>
                <c:pt idx="49">
                  <c:v>0.42175712960382244</c:v>
                </c:pt>
                <c:pt idx="50">
                  <c:v>0.42917051919800814</c:v>
                </c:pt>
                <c:pt idx="51">
                  <c:v>0.42769209614749731</c:v>
                </c:pt>
                <c:pt idx="52">
                  <c:v>0.42843708619050003</c:v>
                </c:pt>
                <c:pt idx="53">
                  <c:v>0.42727373809758745</c:v>
                </c:pt>
                <c:pt idx="54">
                  <c:v>0.42977805186333873</c:v>
                </c:pt>
                <c:pt idx="55">
                  <c:v>0.44405145902937609</c:v>
                </c:pt>
                <c:pt idx="56">
                  <c:v>0.44377888856189918</c:v>
                </c:pt>
                <c:pt idx="57">
                  <c:v>0.44564398116448783</c:v>
                </c:pt>
                <c:pt idx="58">
                  <c:v>0.44600284889316655</c:v>
                </c:pt>
                <c:pt idx="59">
                  <c:v>0.451544043281842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D-4443-94F0-A519A25D8CEA}"/>
            </c:ext>
          </c:extLst>
        </c:ser>
        <c:ser>
          <c:idx val="1"/>
          <c:order val="1"/>
          <c:tx>
            <c:strRef>
              <c:f>'PFU data'!$C$36</c:f>
              <c:strCache>
                <c:ptCount val="1"/>
                <c:pt idx="0">
                  <c:v>F-U (exergy) 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'PFU data'!$D$20:$BK$20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'PFU data'!$D$36:$BK$36</c:f>
              <c:numCache>
                <c:formatCode>0.0%</c:formatCode>
                <c:ptCount val="60"/>
                <c:pt idx="0">
                  <c:v>0.13035770939672944</c:v>
                </c:pt>
                <c:pt idx="1">
                  <c:v>0.13701910905081546</c:v>
                </c:pt>
                <c:pt idx="2">
                  <c:v>0.1378427302065037</c:v>
                </c:pt>
                <c:pt idx="3">
                  <c:v>0.14428191825944675</c:v>
                </c:pt>
                <c:pt idx="4">
                  <c:v>0.1454154804397019</c:v>
                </c:pt>
                <c:pt idx="5">
                  <c:v>0.14716157902645166</c:v>
                </c:pt>
                <c:pt idx="6">
                  <c:v>0.15297098199340328</c:v>
                </c:pt>
                <c:pt idx="7">
                  <c:v>0.15705953408171186</c:v>
                </c:pt>
                <c:pt idx="8">
                  <c:v>0.16116374092942701</c:v>
                </c:pt>
                <c:pt idx="9">
                  <c:v>0.16014138673707171</c:v>
                </c:pt>
                <c:pt idx="10">
                  <c:v>0.15834303860896223</c:v>
                </c:pt>
                <c:pt idx="11">
                  <c:v>0.15724119699120984</c:v>
                </c:pt>
                <c:pt idx="12">
                  <c:v>0.15220579905362883</c:v>
                </c:pt>
                <c:pt idx="13">
                  <c:v>0.15747070903189603</c:v>
                </c:pt>
                <c:pt idx="14">
                  <c:v>0.15264954788533425</c:v>
                </c:pt>
                <c:pt idx="15">
                  <c:v>0.15176699223873083</c:v>
                </c:pt>
                <c:pt idx="16">
                  <c:v>0.15205815959322599</c:v>
                </c:pt>
                <c:pt idx="17">
                  <c:v>0.1515674926303458</c:v>
                </c:pt>
                <c:pt idx="18">
                  <c:v>0.15389777437780716</c:v>
                </c:pt>
                <c:pt idx="19">
                  <c:v>0.15367470973774175</c:v>
                </c:pt>
                <c:pt idx="20">
                  <c:v>0.15645963596454091</c:v>
                </c:pt>
                <c:pt idx="21">
                  <c:v>0.15914081424714743</c:v>
                </c:pt>
                <c:pt idx="22">
                  <c:v>0.16110912357387255</c:v>
                </c:pt>
                <c:pt idx="23">
                  <c:v>0.16222207872878902</c:v>
                </c:pt>
                <c:pt idx="24">
                  <c:v>0.16261082813440608</c:v>
                </c:pt>
                <c:pt idx="25">
                  <c:v>0.16457839883307751</c:v>
                </c:pt>
                <c:pt idx="26">
                  <c:v>0.14902414756431054</c:v>
                </c:pt>
                <c:pt idx="27">
                  <c:v>0.1517196686388651</c:v>
                </c:pt>
                <c:pt idx="28">
                  <c:v>0.15246707337817422</c:v>
                </c:pt>
                <c:pt idx="29">
                  <c:v>0.15413560041966626</c:v>
                </c:pt>
                <c:pt idx="30">
                  <c:v>0.15442840937561716</c:v>
                </c:pt>
                <c:pt idx="31">
                  <c:v>0.15602929657056436</c:v>
                </c:pt>
                <c:pt idx="32">
                  <c:v>0.15805551945558233</c:v>
                </c:pt>
                <c:pt idx="33">
                  <c:v>0.15793351188640856</c:v>
                </c:pt>
                <c:pt idx="34">
                  <c:v>0.16040609457981272</c:v>
                </c:pt>
                <c:pt idx="35">
                  <c:v>0.16098772569793043</c:v>
                </c:pt>
                <c:pt idx="36">
                  <c:v>0.16246389400380792</c:v>
                </c:pt>
                <c:pt idx="37">
                  <c:v>0.16409209890213963</c:v>
                </c:pt>
                <c:pt idx="38">
                  <c:v>0.16566132358884825</c:v>
                </c:pt>
                <c:pt idx="39">
                  <c:v>0.16704931018493036</c:v>
                </c:pt>
                <c:pt idx="40">
                  <c:v>0.16861734210399187</c:v>
                </c:pt>
                <c:pt idx="41">
                  <c:v>0.17326267932706205</c:v>
                </c:pt>
                <c:pt idx="42">
                  <c:v>0.17854145557779125</c:v>
                </c:pt>
                <c:pt idx="43">
                  <c:v>0.18078417440832378</c:v>
                </c:pt>
                <c:pt idx="44">
                  <c:v>0.18258857430520825</c:v>
                </c:pt>
                <c:pt idx="45">
                  <c:v>0.17945367962689168</c:v>
                </c:pt>
                <c:pt idx="46">
                  <c:v>0.18056711302142733</c:v>
                </c:pt>
                <c:pt idx="47">
                  <c:v>0.18419368349832371</c:v>
                </c:pt>
                <c:pt idx="48">
                  <c:v>0.18695473664860621</c:v>
                </c:pt>
                <c:pt idx="49">
                  <c:v>0.18755150330172737</c:v>
                </c:pt>
                <c:pt idx="50">
                  <c:v>0.1888754375494312</c:v>
                </c:pt>
                <c:pt idx="51">
                  <c:v>0.18638464330760354</c:v>
                </c:pt>
                <c:pt idx="52">
                  <c:v>0.18684160735739341</c:v>
                </c:pt>
                <c:pt idx="53">
                  <c:v>0.1861036939677306</c:v>
                </c:pt>
                <c:pt idx="54">
                  <c:v>0.18660221358212897</c:v>
                </c:pt>
                <c:pt idx="55">
                  <c:v>0.19283011665370567</c:v>
                </c:pt>
                <c:pt idx="56">
                  <c:v>0.19294651915952019</c:v>
                </c:pt>
                <c:pt idx="57">
                  <c:v>0.19571257871135164</c:v>
                </c:pt>
                <c:pt idx="58">
                  <c:v>0.19918200844653469</c:v>
                </c:pt>
                <c:pt idx="59">
                  <c:v>0.2022940748262243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D-4443-94F0-A519A25D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76488"/>
        <c:axId val="423483048"/>
      </c:lineChart>
      <c:catAx>
        <c:axId val="42347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23483048"/>
        <c:crosses val="autoZero"/>
        <c:auto val="1"/>
        <c:lblAlgn val="ctr"/>
        <c:lblOffset val="100"/>
        <c:noMultiLvlLbl val="0"/>
      </c:catAx>
      <c:valAx>
        <c:axId val="4234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2347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Final-to-useful</a:t>
            </a:r>
            <a:r>
              <a:rPr lang="en-GB" baseline="0"/>
              <a:t> efficiency (Australia) - versus 1.00 in 1960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'PFU data'!$C$39</c:f>
              <c:strCache>
                <c:ptCount val="1"/>
                <c:pt idx="0">
                  <c:v>F-U (energy) 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'PFU data'!$D$20:$BK$20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'PFU data'!$D$39:$BK$39</c:f>
              <c:numCache>
                <c:formatCode>0.00</c:formatCode>
                <c:ptCount val="60"/>
                <c:pt idx="0">
                  <c:v>1</c:v>
                </c:pt>
                <c:pt idx="1">
                  <c:v>1.0133313991930504</c:v>
                </c:pt>
                <c:pt idx="2">
                  <c:v>1.0179274164527998</c:v>
                </c:pt>
                <c:pt idx="3">
                  <c:v>1.0197153942063799</c:v>
                </c:pt>
                <c:pt idx="4">
                  <c:v>1.0317955849594964</c:v>
                </c:pt>
                <c:pt idx="5">
                  <c:v>1.0451769325236251</c:v>
                </c:pt>
                <c:pt idx="6">
                  <c:v>1.0494870058064338</c:v>
                </c:pt>
                <c:pt idx="7">
                  <c:v>1.0664685793995758</c:v>
                </c:pt>
                <c:pt idx="8">
                  <c:v>1.0681731576077276</c:v>
                </c:pt>
                <c:pt idx="9">
                  <c:v>1.0793058717944182</c:v>
                </c:pt>
                <c:pt idx="10">
                  <c:v>1.0751989614798949</c:v>
                </c:pt>
                <c:pt idx="11">
                  <c:v>1.0877315521355058</c:v>
                </c:pt>
                <c:pt idx="12">
                  <c:v>1.1133169992448964</c:v>
                </c:pt>
                <c:pt idx="13">
                  <c:v>1.1249735012079951</c:v>
                </c:pt>
                <c:pt idx="14">
                  <c:v>1.0201694026247201</c:v>
                </c:pt>
                <c:pt idx="15">
                  <c:v>1.0338201630840487</c:v>
                </c:pt>
                <c:pt idx="16">
                  <c:v>1.0411039099969068</c:v>
                </c:pt>
                <c:pt idx="17">
                  <c:v>1.0506162662107503</c:v>
                </c:pt>
                <c:pt idx="18">
                  <c:v>1.0618398763502754</c:v>
                </c:pt>
                <c:pt idx="19">
                  <c:v>1.0761314700430025</c:v>
                </c:pt>
                <c:pt idx="20">
                  <c:v>1.0905159440348062</c:v>
                </c:pt>
                <c:pt idx="21">
                  <c:v>1.1181235462909203</c:v>
                </c:pt>
                <c:pt idx="22">
                  <c:v>1.1434956538922811</c:v>
                </c:pt>
                <c:pt idx="23">
                  <c:v>1.1733439918289841</c:v>
                </c:pt>
                <c:pt idx="24">
                  <c:v>1.181183931736993</c:v>
                </c:pt>
                <c:pt idx="25">
                  <c:v>1.189513444995713</c:v>
                </c:pt>
                <c:pt idx="26">
                  <c:v>1.1695899500976767</c:v>
                </c:pt>
                <c:pt idx="27">
                  <c:v>1.2015652428668859</c:v>
                </c:pt>
                <c:pt idx="28">
                  <c:v>1.2021589112937678</c:v>
                </c:pt>
                <c:pt idx="29">
                  <c:v>1.215330394850934</c:v>
                </c:pt>
                <c:pt idx="30">
                  <c:v>1.2389990190681721</c:v>
                </c:pt>
                <c:pt idx="31">
                  <c:v>1.2632494618053614</c:v>
                </c:pt>
                <c:pt idx="32">
                  <c:v>1.2717871809862797</c:v>
                </c:pt>
                <c:pt idx="33">
                  <c:v>1.2874108588202477</c:v>
                </c:pt>
                <c:pt idx="34">
                  <c:v>1.2795647161035519</c:v>
                </c:pt>
                <c:pt idx="35">
                  <c:v>1.2893072906828476</c:v>
                </c:pt>
                <c:pt idx="36">
                  <c:v>1.3136664012901618</c:v>
                </c:pt>
                <c:pt idx="37">
                  <c:v>1.3316648350632307</c:v>
                </c:pt>
                <c:pt idx="38">
                  <c:v>1.354949473766339</c:v>
                </c:pt>
                <c:pt idx="39">
                  <c:v>1.3582092660089489</c:v>
                </c:pt>
                <c:pt idx="40">
                  <c:v>1.3877372860070447</c:v>
                </c:pt>
                <c:pt idx="41">
                  <c:v>1.4280018185674304</c:v>
                </c:pt>
                <c:pt idx="42">
                  <c:v>1.4662902592362801</c:v>
                </c:pt>
                <c:pt idx="43">
                  <c:v>1.4573737753494242</c:v>
                </c:pt>
                <c:pt idx="44">
                  <c:v>1.4566424942678329</c:v>
                </c:pt>
                <c:pt idx="45">
                  <c:v>1.4498151532775887</c:v>
                </c:pt>
                <c:pt idx="46">
                  <c:v>1.4620901836827225</c:v>
                </c:pt>
                <c:pt idx="47">
                  <c:v>1.4804401787162078</c:v>
                </c:pt>
                <c:pt idx="48">
                  <c:v>1.4979535238282795</c:v>
                </c:pt>
                <c:pt idx="49">
                  <c:v>1.5360955034803208</c:v>
                </c:pt>
                <c:pt idx="50">
                  <c:v>1.5630960533746958</c:v>
                </c:pt>
                <c:pt idx="51">
                  <c:v>1.5577114401915955</c:v>
                </c:pt>
                <c:pt idx="52">
                  <c:v>1.5604247929125536</c:v>
                </c:pt>
                <c:pt idx="53">
                  <c:v>1.5561877245879849</c:v>
                </c:pt>
                <c:pt idx="54">
                  <c:v>1.5653087680626689</c:v>
                </c:pt>
                <c:pt idx="55">
                  <c:v>1.6172944134213836</c:v>
                </c:pt>
                <c:pt idx="56">
                  <c:v>1.6163016755633037</c:v>
                </c:pt>
                <c:pt idx="57">
                  <c:v>1.6230945906305654</c:v>
                </c:pt>
                <c:pt idx="58">
                  <c:v>1.6244016345799714</c:v>
                </c:pt>
                <c:pt idx="59">
                  <c:v>1.6445834007835454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8-4E48-8ECE-EB317B4FA2FB}"/>
            </c:ext>
          </c:extLst>
        </c:ser>
        <c:ser>
          <c:idx val="1"/>
          <c:order val="1"/>
          <c:tx>
            <c:strRef>
              <c:f>'PFU data'!$C$40</c:f>
              <c:strCache>
                <c:ptCount val="1"/>
                <c:pt idx="0">
                  <c:v>F-U (exergy) 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'PFU data'!$D$20:$BK$20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'PFU data'!$D$40:$BK$40</c:f>
              <c:numCache>
                <c:formatCode>0.00</c:formatCode>
                <c:ptCount val="60"/>
                <c:pt idx="0">
                  <c:v>1</c:v>
                </c:pt>
                <c:pt idx="1">
                  <c:v>1.0511009259438027</c:v>
                </c:pt>
                <c:pt idx="2">
                  <c:v>1.0574190881721803</c:v>
                </c:pt>
                <c:pt idx="3">
                  <c:v>1.1068153845841253</c:v>
                </c:pt>
                <c:pt idx="4">
                  <c:v>1.1155111662567327</c:v>
                </c:pt>
                <c:pt idx="5">
                  <c:v>1.1289058369273848</c:v>
                </c:pt>
                <c:pt idx="6">
                  <c:v>1.173470926279111</c:v>
                </c:pt>
                <c:pt idx="7">
                  <c:v>1.20483502516693</c:v>
                </c:pt>
                <c:pt idx="8">
                  <c:v>1.2363192148378641</c:v>
                </c:pt>
                <c:pt idx="9">
                  <c:v>1.2284765318305717</c:v>
                </c:pt>
                <c:pt idx="10">
                  <c:v>1.2146810445024199</c:v>
                </c:pt>
                <c:pt idx="11">
                  <c:v>1.2062285975942046</c:v>
                </c:pt>
                <c:pt idx="12">
                  <c:v>1.1676010552656084</c:v>
                </c:pt>
                <c:pt idx="13">
                  <c:v>1.2079892302545079</c:v>
                </c:pt>
                <c:pt idx="14">
                  <c:v>1.1710051410980384</c:v>
                </c:pt>
                <c:pt idx="15">
                  <c:v>1.1642348806302247</c:v>
                </c:pt>
                <c:pt idx="16">
                  <c:v>1.1664684835052879</c:v>
                </c:pt>
                <c:pt idx="17">
                  <c:v>1.1627044793267018</c:v>
                </c:pt>
                <c:pt idx="18">
                  <c:v>1.1805805355894687</c:v>
                </c:pt>
                <c:pt idx="19">
                  <c:v>1.1788693622258239</c:v>
                </c:pt>
                <c:pt idx="20">
                  <c:v>1.2002330870080964</c:v>
                </c:pt>
                <c:pt idx="21">
                  <c:v>1.2208009406088884</c:v>
                </c:pt>
                <c:pt idx="22">
                  <c:v>1.2359002342052094</c:v>
                </c:pt>
                <c:pt idx="23">
                  <c:v>1.2444379352745747</c:v>
                </c:pt>
                <c:pt idx="24">
                  <c:v>1.247420109535047</c:v>
                </c:pt>
                <c:pt idx="25">
                  <c:v>1.2625137369681845</c:v>
                </c:pt>
                <c:pt idx="26">
                  <c:v>1.1431939718330877</c:v>
                </c:pt>
                <c:pt idx="27">
                  <c:v>1.1638718518528341</c:v>
                </c:pt>
                <c:pt idx="28">
                  <c:v>1.1696053427431541</c:v>
                </c:pt>
                <c:pt idx="29">
                  <c:v>1.1824049466117221</c:v>
                </c:pt>
                <c:pt idx="30">
                  <c:v>1.1846511425391126</c:v>
                </c:pt>
                <c:pt idx="31">
                  <c:v>1.1969318676481668</c:v>
                </c:pt>
                <c:pt idx="32">
                  <c:v>1.2124754277060641</c:v>
                </c:pt>
                <c:pt idx="33">
                  <c:v>1.2115394832978783</c:v>
                </c:pt>
                <c:pt idx="34">
                  <c:v>1.2305071585113105</c:v>
                </c:pt>
                <c:pt idx="35">
                  <c:v>1.2349689668754602</c:v>
                </c:pt>
                <c:pt idx="36">
                  <c:v>1.2462929485003975</c:v>
                </c:pt>
                <c:pt idx="37">
                  <c:v>1.2587832331630135</c:v>
                </c:pt>
                <c:pt idx="38">
                  <c:v>1.27082106885352</c:v>
                </c:pt>
                <c:pt idx="39">
                  <c:v>1.2814685909870818</c:v>
                </c:pt>
                <c:pt idx="40">
                  <c:v>1.2934972767189659</c:v>
                </c:pt>
                <c:pt idx="41">
                  <c:v>1.3291325854749105</c:v>
                </c:pt>
                <c:pt idx="42">
                  <c:v>1.3696271314067037</c:v>
                </c:pt>
                <c:pt idx="43">
                  <c:v>1.3868314750616468</c:v>
                </c:pt>
                <c:pt idx="44">
                  <c:v>1.4006733867156247</c:v>
                </c:pt>
                <c:pt idx="45">
                  <c:v>1.3766249841100231</c:v>
                </c:pt>
                <c:pt idx="46">
                  <c:v>1.3851663538509338</c:v>
                </c:pt>
                <c:pt idx="47">
                  <c:v>1.4129864996150736</c:v>
                </c:pt>
                <c:pt idx="48">
                  <c:v>1.4341670892638188</c:v>
                </c:pt>
                <c:pt idx="49">
                  <c:v>1.4387450053370827</c:v>
                </c:pt>
                <c:pt idx="50">
                  <c:v>1.4489011691254059</c:v>
                </c:pt>
                <c:pt idx="51">
                  <c:v>1.4297937894901347</c:v>
                </c:pt>
                <c:pt idx="52">
                  <c:v>1.4332992518974186</c:v>
                </c:pt>
                <c:pt idx="53">
                  <c:v>1.4276385710441133</c:v>
                </c:pt>
                <c:pt idx="54">
                  <c:v>1.4314628144793917</c:v>
                </c:pt>
                <c:pt idx="55">
                  <c:v>1.4792383016400532</c:v>
                </c:pt>
                <c:pt idx="56">
                  <c:v>1.4801312484887912</c:v>
                </c:pt>
                <c:pt idx="57">
                  <c:v>1.5013502432427821</c:v>
                </c:pt>
                <c:pt idx="58">
                  <c:v>1.5279649310218086</c:v>
                </c:pt>
                <c:pt idx="59">
                  <c:v>1.5518382131935473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8-4E48-8ECE-EB317B4FA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76488"/>
        <c:axId val="423483048"/>
      </c:lineChart>
      <c:catAx>
        <c:axId val="42347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23483048"/>
        <c:crosses val="autoZero"/>
        <c:auto val="1"/>
        <c:lblAlgn val="ctr"/>
        <c:lblOffset val="100"/>
        <c:noMultiLvlLbl val="0"/>
      </c:catAx>
      <c:valAx>
        <c:axId val="4234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2347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42</xdr:row>
      <xdr:rowOff>69850</xdr:rowOff>
    </xdr:from>
    <xdr:to>
      <xdr:col>10</xdr:col>
      <xdr:colOff>222250</xdr:colOff>
      <xdr:row>59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215900</xdr:colOff>
      <xdr:row>59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5"/>
  <sheetViews>
    <sheetView tabSelected="1" workbookViewId="0">
      <selection activeCell="A2" sqref="A2"/>
    </sheetView>
  </sheetViews>
  <sheetFormatPr defaultRowHeight="12.75" x14ac:dyDescent="0.2"/>
  <cols>
    <col min="1" max="1" width="36.140625" bestFit="1" customWidth="1"/>
    <col min="2" max="2" width="9.28515625" bestFit="1" customWidth="1"/>
    <col min="3" max="3" width="14.5703125" style="7" customWidth="1"/>
    <col min="4" max="4" width="9.42578125" bestFit="1" customWidth="1"/>
    <col min="64" max="65" width="8.7109375"/>
  </cols>
  <sheetData>
    <row r="1" spans="1:65" x14ac:dyDescent="0.2">
      <c r="A1" t="s">
        <v>96</v>
      </c>
    </row>
    <row r="3" spans="1:65" x14ac:dyDescent="0.2">
      <c r="A3" s="6" t="s">
        <v>94</v>
      </c>
      <c r="B3" s="7" t="s">
        <v>70</v>
      </c>
      <c r="C3" s="17" t="s">
        <v>73</v>
      </c>
    </row>
    <row r="4" spans="1:65" ht="229.5" x14ac:dyDescent="0.2">
      <c r="B4" s="7" t="s">
        <v>71</v>
      </c>
      <c r="C4" s="18" t="s">
        <v>91</v>
      </c>
    </row>
    <row r="5" spans="1:65" x14ac:dyDescent="0.2">
      <c r="B5" s="7" t="s">
        <v>78</v>
      </c>
      <c r="C5" s="17" t="s">
        <v>72</v>
      </c>
    </row>
    <row r="6" spans="1:65" s="1" customFormat="1" x14ac:dyDescent="0.2">
      <c r="C6" s="16"/>
    </row>
    <row r="7" spans="1:65" x14ac:dyDescent="0.2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s="1" customFormat="1" x14ac:dyDescent="0.2">
      <c r="A8" s="1" t="s">
        <v>0</v>
      </c>
      <c r="B8" s="1" t="s">
        <v>1</v>
      </c>
      <c r="C8" s="16" t="s">
        <v>69</v>
      </c>
      <c r="D8" s="15" t="s">
        <v>2</v>
      </c>
      <c r="E8" s="15" t="s">
        <v>3</v>
      </c>
      <c r="F8" s="15" t="s">
        <v>4</v>
      </c>
      <c r="G8" s="15" t="s">
        <v>5</v>
      </c>
      <c r="H8" s="15" t="s">
        <v>6</v>
      </c>
      <c r="I8" s="15" t="s">
        <v>7</v>
      </c>
      <c r="J8" s="15" t="s">
        <v>8</v>
      </c>
      <c r="K8" s="15" t="s">
        <v>9</v>
      </c>
      <c r="L8" s="15" t="s">
        <v>10</v>
      </c>
      <c r="M8" s="15" t="s">
        <v>11</v>
      </c>
      <c r="N8" s="15" t="s">
        <v>12</v>
      </c>
      <c r="O8" s="15" t="s">
        <v>13</v>
      </c>
      <c r="P8" s="15" t="s">
        <v>14</v>
      </c>
      <c r="Q8" s="15" t="s">
        <v>15</v>
      </c>
      <c r="R8" s="15" t="s">
        <v>16</v>
      </c>
      <c r="S8" s="15" t="s">
        <v>17</v>
      </c>
      <c r="T8" s="15" t="s">
        <v>18</v>
      </c>
      <c r="U8" s="15" t="s">
        <v>19</v>
      </c>
      <c r="V8" s="15" t="s">
        <v>20</v>
      </c>
      <c r="W8" s="15" t="s">
        <v>21</v>
      </c>
      <c r="X8" s="15" t="s">
        <v>22</v>
      </c>
      <c r="Y8" s="15" t="s">
        <v>23</v>
      </c>
      <c r="Z8" s="15" t="s">
        <v>24</v>
      </c>
      <c r="AA8" s="15" t="s">
        <v>25</v>
      </c>
      <c r="AB8" s="15" t="s">
        <v>26</v>
      </c>
      <c r="AC8" s="15" t="s">
        <v>27</v>
      </c>
      <c r="AD8" s="15" t="s">
        <v>28</v>
      </c>
      <c r="AE8" s="15" t="s">
        <v>29</v>
      </c>
      <c r="AF8" s="15" t="s">
        <v>30</v>
      </c>
      <c r="AG8" s="15" t="s">
        <v>31</v>
      </c>
      <c r="AH8" s="15" t="s">
        <v>32</v>
      </c>
      <c r="AI8" s="15" t="s">
        <v>33</v>
      </c>
      <c r="AJ8" s="15" t="s">
        <v>34</v>
      </c>
      <c r="AK8" s="15" t="s">
        <v>35</v>
      </c>
      <c r="AL8" s="15" t="s">
        <v>36</v>
      </c>
      <c r="AM8" s="15" t="s">
        <v>37</v>
      </c>
      <c r="AN8" s="15" t="s">
        <v>38</v>
      </c>
      <c r="AO8" s="15" t="s">
        <v>39</v>
      </c>
      <c r="AP8" s="15" t="s">
        <v>40</v>
      </c>
      <c r="AQ8" s="15" t="s">
        <v>41</v>
      </c>
      <c r="AR8" s="15" t="s">
        <v>42</v>
      </c>
      <c r="AS8" s="15" t="s">
        <v>43</v>
      </c>
      <c r="AT8" s="15" t="s">
        <v>44</v>
      </c>
      <c r="AU8" s="15" t="s">
        <v>45</v>
      </c>
      <c r="AV8" s="15" t="s">
        <v>46</v>
      </c>
      <c r="AW8" s="15" t="s">
        <v>47</v>
      </c>
      <c r="AX8" s="15" t="s">
        <v>48</v>
      </c>
      <c r="AY8" s="15" t="s">
        <v>49</v>
      </c>
      <c r="AZ8" s="15" t="s">
        <v>50</v>
      </c>
      <c r="BA8" s="15" t="s">
        <v>51</v>
      </c>
      <c r="BB8" s="15" t="s">
        <v>52</v>
      </c>
      <c r="BC8" s="15" t="s">
        <v>53</v>
      </c>
      <c r="BD8" s="15" t="s">
        <v>54</v>
      </c>
      <c r="BE8" s="15" t="s">
        <v>55</v>
      </c>
      <c r="BF8" s="15" t="s">
        <v>56</v>
      </c>
      <c r="BG8" s="15" t="s">
        <v>57</v>
      </c>
      <c r="BH8" s="15" t="s">
        <v>58</v>
      </c>
      <c r="BI8" s="15" t="s">
        <v>59</v>
      </c>
      <c r="BJ8" s="15" t="s">
        <v>60</v>
      </c>
      <c r="BK8" s="15" t="s">
        <v>61</v>
      </c>
      <c r="BL8" s="15"/>
      <c r="BM8" s="15"/>
    </row>
    <row r="9" spans="1:65" x14ac:dyDescent="0.2">
      <c r="A9" t="s">
        <v>74</v>
      </c>
      <c r="B9" t="s">
        <v>62</v>
      </c>
      <c r="C9" s="7" t="s">
        <v>70</v>
      </c>
      <c r="D9" s="2">
        <v>1318141.54</v>
      </c>
      <c r="E9" s="2">
        <v>1367555.8995000001</v>
      </c>
      <c r="F9" s="2">
        <v>1427061.8202</v>
      </c>
      <c r="G9" s="2">
        <v>1505616.7264</v>
      </c>
      <c r="H9" s="2">
        <v>1566011.9612</v>
      </c>
      <c r="I9" s="2">
        <v>1651263.0552999999</v>
      </c>
      <c r="J9" s="2">
        <v>1730042.0599</v>
      </c>
      <c r="K9" s="2">
        <v>1824275.6738</v>
      </c>
      <c r="L9" s="2">
        <v>1892315.9424999999</v>
      </c>
      <c r="M9" s="2">
        <v>1947423.8769</v>
      </c>
      <c r="N9" s="2">
        <v>2127814.3446</v>
      </c>
      <c r="O9" s="2">
        <v>2161010.8371000001</v>
      </c>
      <c r="P9" s="2">
        <v>2226254.2146000001</v>
      </c>
      <c r="Q9" s="2">
        <v>2388879.8553999998</v>
      </c>
      <c r="R9" s="2">
        <v>2467297.4177999999</v>
      </c>
      <c r="S9" s="2">
        <v>2527942.5416999999</v>
      </c>
      <c r="T9" s="2">
        <v>2588572.4172999999</v>
      </c>
      <c r="U9" s="2">
        <v>2775669.7492</v>
      </c>
      <c r="V9" s="2">
        <v>2783146.0384999998</v>
      </c>
      <c r="W9" s="2">
        <v>2846348.6732999999</v>
      </c>
      <c r="X9" s="2">
        <v>2914252.0924</v>
      </c>
      <c r="Y9" s="2">
        <v>2934128.2639000001</v>
      </c>
      <c r="Z9" s="2">
        <v>3061520.5800999999</v>
      </c>
      <c r="AA9" s="2">
        <v>2931241.0591000002</v>
      </c>
      <c r="AB9" s="2">
        <v>3027465.8522999999</v>
      </c>
      <c r="AC9" s="2">
        <v>3051515.4553</v>
      </c>
      <c r="AD9" s="2">
        <v>3098427.4983999999</v>
      </c>
      <c r="AE9" s="2">
        <v>3243636.5663000001</v>
      </c>
      <c r="AF9" s="2">
        <v>3308665.5502999998</v>
      </c>
      <c r="AG9" s="2">
        <v>3518222.7866000002</v>
      </c>
      <c r="AH9" s="2">
        <v>3606451.0932</v>
      </c>
      <c r="AI9" s="2">
        <v>3564008.6935999999</v>
      </c>
      <c r="AJ9" s="2">
        <v>3630126.0614</v>
      </c>
      <c r="AK9" s="2">
        <v>3818142.9109</v>
      </c>
      <c r="AL9" s="2">
        <v>3822396.8546000002</v>
      </c>
      <c r="AM9" s="2">
        <v>3873353.0784999998</v>
      </c>
      <c r="AN9" s="2">
        <v>4143235.2491000001</v>
      </c>
      <c r="AO9" s="2">
        <v>4240531.4945999999</v>
      </c>
      <c r="AP9" s="2">
        <v>4350929.4515000004</v>
      </c>
      <c r="AQ9" s="2">
        <v>4445851.5050999997</v>
      </c>
      <c r="AR9" s="2">
        <v>4526223.9681000002</v>
      </c>
      <c r="AS9" s="2">
        <v>4427483.1133000003</v>
      </c>
      <c r="AT9" s="2">
        <v>4582794.4563999996</v>
      </c>
      <c r="AU9" s="2">
        <v>4636601.3384999996</v>
      </c>
      <c r="AV9" s="2">
        <v>4716947.0646000002</v>
      </c>
      <c r="AW9" s="2">
        <v>4751372.9354999997</v>
      </c>
      <c r="AX9" s="2">
        <v>4937897.1029000003</v>
      </c>
      <c r="AY9" s="2">
        <v>5073200.8717999998</v>
      </c>
      <c r="AZ9" s="2">
        <v>5264938.6310000001</v>
      </c>
      <c r="BA9" s="2">
        <v>5272482.5789000001</v>
      </c>
      <c r="BB9" s="2">
        <v>5285411.2916999999</v>
      </c>
      <c r="BC9" s="2">
        <v>5315925.0877999999</v>
      </c>
      <c r="BD9" s="2">
        <v>5257593.2630000003</v>
      </c>
      <c r="BE9" s="2">
        <v>5333467.3066999996</v>
      </c>
      <c r="BF9" s="2">
        <v>5306979.7049000002</v>
      </c>
      <c r="BG9" s="2">
        <v>5300009.1810999997</v>
      </c>
      <c r="BH9" s="2">
        <v>5291493.7950999998</v>
      </c>
      <c r="BI9" s="2">
        <v>5354261.7982999999</v>
      </c>
      <c r="BJ9" s="2">
        <v>5389200.7824999997</v>
      </c>
      <c r="BK9" s="2">
        <v>5389901.6989000002</v>
      </c>
      <c r="BL9" s="2"/>
      <c r="BM9" s="2"/>
    </row>
    <row r="10" spans="1:65" x14ac:dyDescent="0.2">
      <c r="A10" t="s">
        <v>75</v>
      </c>
      <c r="B10" t="s">
        <v>62</v>
      </c>
      <c r="C10" s="7" t="s">
        <v>70</v>
      </c>
      <c r="D10" s="2">
        <v>975780.06689999998</v>
      </c>
      <c r="E10" s="2">
        <v>1009800.8189</v>
      </c>
      <c r="F10" s="2">
        <v>1018072.5875</v>
      </c>
      <c r="G10" s="2">
        <v>1104420.9205</v>
      </c>
      <c r="H10" s="2">
        <v>1147076.2608</v>
      </c>
      <c r="I10" s="2">
        <v>1210900.4554000001</v>
      </c>
      <c r="J10" s="2">
        <v>1228514.7208</v>
      </c>
      <c r="K10" s="2">
        <v>1295848.7978000001</v>
      </c>
      <c r="L10" s="2">
        <v>1372828.1734</v>
      </c>
      <c r="M10" s="2">
        <v>1437784.6254</v>
      </c>
      <c r="N10" s="2">
        <v>1462235.8807000001</v>
      </c>
      <c r="O10" s="2">
        <v>1510432.9741</v>
      </c>
      <c r="P10" s="2">
        <v>1534680.5123000001</v>
      </c>
      <c r="Q10" s="2">
        <v>1657059.9646000001</v>
      </c>
      <c r="R10" s="2">
        <v>1680970.8589000001</v>
      </c>
      <c r="S10" s="2">
        <v>1720766.8869</v>
      </c>
      <c r="T10" s="2">
        <v>1743223.0358</v>
      </c>
      <c r="U10" s="2">
        <v>1835972.1359999999</v>
      </c>
      <c r="V10" s="2">
        <v>1860450.0486000001</v>
      </c>
      <c r="W10" s="2">
        <v>1911117.375</v>
      </c>
      <c r="X10" s="2">
        <v>1959055.942</v>
      </c>
      <c r="Y10" s="2">
        <v>1950922.6015000001</v>
      </c>
      <c r="Z10" s="2">
        <v>1972302.0183999999</v>
      </c>
      <c r="AA10" s="2">
        <v>1902294.8411999999</v>
      </c>
      <c r="AB10" s="2">
        <v>1980730.7124999999</v>
      </c>
      <c r="AC10" s="2">
        <v>2064609.0051</v>
      </c>
      <c r="AD10" s="2">
        <v>2069644.8337000001</v>
      </c>
      <c r="AE10" s="2">
        <v>2116355.4079999998</v>
      </c>
      <c r="AF10" s="2">
        <v>2208879.8654</v>
      </c>
      <c r="AG10" s="2">
        <v>2296321.6817000001</v>
      </c>
      <c r="AH10" s="2">
        <v>2372077.9130000002</v>
      </c>
      <c r="AI10" s="2">
        <v>2353618.5421000002</v>
      </c>
      <c r="AJ10" s="2">
        <v>2375449.2080999999</v>
      </c>
      <c r="AK10" s="2">
        <v>2463213.0101999999</v>
      </c>
      <c r="AL10" s="2">
        <v>2519014.2785999998</v>
      </c>
      <c r="AM10" s="2">
        <v>2607258.3025000002</v>
      </c>
      <c r="AN10" s="2">
        <v>2688140.3325999998</v>
      </c>
      <c r="AO10" s="2">
        <v>2749640.3843</v>
      </c>
      <c r="AP10" s="2">
        <v>2790175.9896999998</v>
      </c>
      <c r="AQ10" s="2">
        <v>2833671.7505000001</v>
      </c>
      <c r="AR10" s="2">
        <v>2913258.1921000001</v>
      </c>
      <c r="AS10" s="2">
        <v>2940468.5778999999</v>
      </c>
      <c r="AT10" s="2">
        <v>2920292.3007999999</v>
      </c>
      <c r="AU10" s="2">
        <v>2967281.9671999998</v>
      </c>
      <c r="AV10" s="2">
        <v>3037517.1784000001</v>
      </c>
      <c r="AW10" s="2">
        <v>3024299.1159000001</v>
      </c>
      <c r="AX10" s="2">
        <v>3050503.0493999999</v>
      </c>
      <c r="AY10" s="2">
        <v>3139893.6283999998</v>
      </c>
      <c r="AZ10" s="2">
        <v>3187342.7039999999</v>
      </c>
      <c r="BA10" s="2">
        <v>3154726.3346000002</v>
      </c>
      <c r="BB10" s="2">
        <v>3194768.7851</v>
      </c>
      <c r="BC10" s="2">
        <v>3297302.5416000001</v>
      </c>
      <c r="BD10" s="2">
        <v>3345781.1261999998</v>
      </c>
      <c r="BE10" s="2">
        <v>3394614.4583000001</v>
      </c>
      <c r="BF10" s="2">
        <v>3401973.4753</v>
      </c>
      <c r="BG10" s="2">
        <v>3383221.3088000002</v>
      </c>
      <c r="BH10" s="2">
        <v>3414316.6934000002</v>
      </c>
      <c r="BI10" s="2">
        <v>3436313.6255999999</v>
      </c>
      <c r="BJ10" s="2">
        <v>3479872.85</v>
      </c>
      <c r="BK10" s="2">
        <v>3447456.9445000002</v>
      </c>
      <c r="BL10" s="2"/>
      <c r="BM10" s="2"/>
    </row>
    <row r="11" spans="1:65" x14ac:dyDescent="0.2">
      <c r="A11" t="s">
        <v>89</v>
      </c>
      <c r="B11" t="s">
        <v>62</v>
      </c>
      <c r="C11" s="7" t="s">
        <v>71</v>
      </c>
      <c r="D11" s="2">
        <f>'PFU data'!D29</f>
        <v>267890.24665468797</v>
      </c>
      <c r="E11" s="2">
        <f>'PFU data'!E29</f>
        <v>280955.29924324801</v>
      </c>
      <c r="F11" s="2">
        <f>'PFU data'!F29</f>
        <v>284558.19425693998</v>
      </c>
      <c r="G11" s="2">
        <f>'PFU data'!G29</f>
        <v>309193.82046230399</v>
      </c>
      <c r="H11" s="2">
        <f>'PFU data'!H29</f>
        <v>324978.63340334402</v>
      </c>
      <c r="I11" s="2">
        <f>'PFU data'!I29</f>
        <v>347467.77655315201</v>
      </c>
      <c r="J11" s="2">
        <f>'PFU data'!J29</f>
        <v>354015.93439083599</v>
      </c>
      <c r="K11" s="2">
        <f>'PFU data'!K29</f>
        <v>379469.82137756399</v>
      </c>
      <c r="L11" s="2">
        <f>'PFU data'!L29</f>
        <v>402584.01361596008</v>
      </c>
      <c r="M11" s="2">
        <f>'PFU data'!M29</f>
        <v>426085.30285416002</v>
      </c>
      <c r="N11" s="2">
        <f>'PFU data'!N29</f>
        <v>431682.17522616003</v>
      </c>
      <c r="O11" s="2">
        <f>'PFU data'!O29</f>
        <v>451080.96065820003</v>
      </c>
      <c r="P11" s="2">
        <f>'PFU data'!P29</f>
        <v>469126.90685556002</v>
      </c>
      <c r="Q11" s="2">
        <f>'PFU data'!Q29</f>
        <v>511813.33163388004</v>
      </c>
      <c r="R11" s="2">
        <f>'PFU data'!R29</f>
        <v>470781.47829924006</v>
      </c>
      <c r="S11" s="2">
        <f>'PFU data'!S29</f>
        <v>488394.74383740005</v>
      </c>
      <c r="T11" s="2">
        <f>'PFU data'!T29</f>
        <v>498298.41743364005</v>
      </c>
      <c r="U11" s="2">
        <f>'PFU data'!U29</f>
        <v>529614.60919415997</v>
      </c>
      <c r="V11" s="2">
        <f>'PFU data'!V29</f>
        <v>542352.09701771999</v>
      </c>
      <c r="W11" s="2">
        <f>'PFU data'!W29</f>
        <v>564607.85219315998</v>
      </c>
      <c r="X11" s="2">
        <f>'PFU data'!X29</f>
        <v>586646.47154699999</v>
      </c>
      <c r="Y11" s="2">
        <f>'PFU data'!Y29</f>
        <v>599004.51847884001</v>
      </c>
      <c r="Z11" s="2">
        <f>'PFU data'!Z29</f>
        <v>619222.02595200005</v>
      </c>
      <c r="AA11" s="2">
        <f>'PFU data'!AA29</f>
        <v>612860.22103320004</v>
      </c>
      <c r="AB11" s="2">
        <f>'PFU data'!AB29</f>
        <v>642346.50988908007</v>
      </c>
      <c r="AC11" s="2">
        <f>'PFU data'!AC29</f>
        <v>674319.96226080006</v>
      </c>
      <c r="AD11" s="2">
        <f>'PFU data'!AD29</f>
        <v>664638.98497524008</v>
      </c>
      <c r="AE11" s="2">
        <f>'PFU data'!AE29</f>
        <v>698127.59337480005</v>
      </c>
      <c r="AF11" s="2">
        <f>'PFU data'!AF29</f>
        <v>728985.69729899999</v>
      </c>
      <c r="AG11" s="2">
        <f>'PFU data'!AG29</f>
        <v>766199.72787479998</v>
      </c>
      <c r="AH11" s="2">
        <f>'PFU data'!AH29</f>
        <v>806929.58188259997</v>
      </c>
      <c r="AI11" s="2">
        <f>'PFU data'!AI29</f>
        <v>816362.82202536007</v>
      </c>
      <c r="AJ11" s="2">
        <f>'PFU data'!AJ29</f>
        <v>829453.28765255993</v>
      </c>
      <c r="AK11" s="2">
        <f>'PFU data'!AK29</f>
        <v>870662.47876272001</v>
      </c>
      <c r="AL11" s="2">
        <f>'PFU data'!AL29</f>
        <v>884978.27086248004</v>
      </c>
      <c r="AM11" s="2">
        <f>'PFU data'!AM29</f>
        <v>922900.2428448</v>
      </c>
      <c r="AN11" s="2">
        <f>'PFU data'!AN29</f>
        <v>969557.58658548014</v>
      </c>
      <c r="AO11" s="2">
        <f>'PFU data'!AO29</f>
        <v>1005344.32489956</v>
      </c>
      <c r="AP11" s="2">
        <f>'PFU data'!AP29</f>
        <v>1038031.62918336</v>
      </c>
      <c r="AQ11" s="2">
        <f>'PFU data'!AQ29</f>
        <v>1056704.2874244</v>
      </c>
      <c r="AR11" s="2">
        <f>'PFU data'!AR29</f>
        <v>1110019.4667086401</v>
      </c>
      <c r="AS11" s="2">
        <f>'PFU data'!AS29</f>
        <v>1152830.58904476</v>
      </c>
      <c r="AT11" s="2">
        <f>'PFU data'!AT29</f>
        <v>1175650.2454716</v>
      </c>
      <c r="AU11" s="2">
        <f>'PFU data'!AU29</f>
        <v>1187298.2115421202</v>
      </c>
      <c r="AV11" s="2">
        <f>'PFU data'!AV29</f>
        <v>1214766.6976774801</v>
      </c>
      <c r="AW11" s="2">
        <f>'PFU data'!AW29</f>
        <v>1203739.8237090001</v>
      </c>
      <c r="AX11" s="2">
        <f>'PFU data'!AX29</f>
        <v>1224486.4769694</v>
      </c>
      <c r="AY11" s="2">
        <f>'PFU data'!AY29</f>
        <v>1276222.6222182002</v>
      </c>
      <c r="AZ11" s="2">
        <f>'PFU data'!AZ29</f>
        <v>1310898.8721222002</v>
      </c>
      <c r="BA11" s="2">
        <f>'PFU data'!BA29</f>
        <v>1330451.6166572401</v>
      </c>
      <c r="BB11" s="2">
        <f>'PFU data'!BB29</f>
        <v>1371177.0971337601</v>
      </c>
      <c r="BC11" s="2">
        <f>'PFU data'!BC29</f>
        <v>1410217.3751191201</v>
      </c>
      <c r="BD11" s="2">
        <f>'PFU data'!BD29</f>
        <v>1433517.5384402401</v>
      </c>
      <c r="BE11" s="2">
        <f>'PFU data'!BE29</f>
        <v>1450376.4175621201</v>
      </c>
      <c r="BF11" s="2">
        <f>'PFU data'!BF29</f>
        <v>1462044.2202723599</v>
      </c>
      <c r="BG11" s="2">
        <f>'PFU data'!BG29</f>
        <v>1502457.2377714801</v>
      </c>
      <c r="BH11" s="2">
        <f>'PFU data'!BH29</f>
        <v>1515247.12925856</v>
      </c>
      <c r="BI11" s="2">
        <f>'PFU data'!BI29</f>
        <v>1531448.2202324399</v>
      </c>
      <c r="BJ11" s="2">
        <f>'PFU data'!BJ29</f>
        <v>1552120.3137024003</v>
      </c>
      <c r="BK11" s="2">
        <f>'PFU data'!BK29</f>
        <v>1556733.5769636</v>
      </c>
      <c r="BL11" s="11"/>
      <c r="BM11" s="9"/>
    </row>
    <row r="12" spans="1:65" x14ac:dyDescent="0.2">
      <c r="A12" t="s">
        <v>92</v>
      </c>
      <c r="B12" t="s">
        <v>93</v>
      </c>
      <c r="C12" s="7" t="s">
        <v>71</v>
      </c>
      <c r="D12" s="14">
        <f t="shared" ref="D12:AI12" si="0">D11/D10</f>
        <v>0.27453957683903163</v>
      </c>
      <c r="E12" s="14">
        <f t="shared" si="0"/>
        <v>0.27822843276092735</v>
      </c>
      <c r="F12" s="14">
        <f t="shared" si="0"/>
        <v>0.27950678345608632</v>
      </c>
      <c r="G12" s="14">
        <f t="shared" si="0"/>
        <v>0.27996012636407136</v>
      </c>
      <c r="H12" s="14">
        <f t="shared" si="0"/>
        <v>0.2833103992377069</v>
      </c>
      <c r="I12" s="14">
        <f t="shared" si="0"/>
        <v>0.28694990988204067</v>
      </c>
      <c r="J12" s="14">
        <f t="shared" si="0"/>
        <v>0.28816580574655493</v>
      </c>
      <c r="K12" s="14">
        <f t="shared" si="0"/>
        <v>0.29283495267488063</v>
      </c>
      <c r="L12" s="14">
        <f t="shared" si="0"/>
        <v>0.29325156739674474</v>
      </c>
      <c r="M12" s="14">
        <f t="shared" si="0"/>
        <v>0.29634849011938807</v>
      </c>
      <c r="N12" s="14">
        <f t="shared" si="0"/>
        <v>0.2952206144876609</v>
      </c>
      <c r="O12" s="14">
        <f t="shared" si="0"/>
        <v>0.29864348063970148</v>
      </c>
      <c r="P12" s="14">
        <f t="shared" si="0"/>
        <v>0.30568375834295791</v>
      </c>
      <c r="Q12" s="14">
        <f t="shared" si="0"/>
        <v>0.30886832255188024</v>
      </c>
      <c r="R12" s="14">
        <f t="shared" si="0"/>
        <v>0.28006522290773783</v>
      </c>
      <c r="S12" s="14">
        <f t="shared" si="0"/>
        <v>0.28382388547541965</v>
      </c>
      <c r="T12" s="14">
        <f t="shared" si="0"/>
        <v>0.28584891732167877</v>
      </c>
      <c r="U12" s="14">
        <f t="shared" si="0"/>
        <v>0.28846549400690902</v>
      </c>
      <c r="V12" s="14">
        <f t="shared" si="0"/>
        <v>0.29151661310436322</v>
      </c>
      <c r="W12" s="14">
        <f t="shared" si="0"/>
        <v>0.29543337294663025</v>
      </c>
      <c r="X12" s="14">
        <f t="shared" si="0"/>
        <v>0.29945365978068633</v>
      </c>
      <c r="Y12" s="14">
        <f t="shared" si="0"/>
        <v>0.30703653646653389</v>
      </c>
      <c r="Z12" s="14">
        <f t="shared" si="0"/>
        <v>0.31395902867570685</v>
      </c>
      <c r="AA12" s="14">
        <f t="shared" si="0"/>
        <v>0.32216889188775666</v>
      </c>
      <c r="AB12" s="14">
        <f t="shared" si="0"/>
        <v>0.32429774821754326</v>
      </c>
      <c r="AC12" s="14">
        <f t="shared" si="0"/>
        <v>0.32660903860977741</v>
      </c>
      <c r="AD12" s="14">
        <f t="shared" si="0"/>
        <v>0.32113673522767389</v>
      </c>
      <c r="AE12" s="14">
        <f t="shared" si="0"/>
        <v>0.32987256806480592</v>
      </c>
      <c r="AF12" s="14">
        <f t="shared" si="0"/>
        <v>0.33002505419958184</v>
      </c>
      <c r="AG12" s="14">
        <f t="shared" si="0"/>
        <v>0.33366393479661405</v>
      </c>
      <c r="AH12" s="14">
        <f t="shared" si="0"/>
        <v>0.34017836322334993</v>
      </c>
      <c r="AI12" s="14">
        <f t="shared" si="0"/>
        <v>0.34685434679528226</v>
      </c>
      <c r="AJ12" s="14">
        <f t="shared" ref="AJ12:BK12" si="1">AJ11/AJ10</f>
        <v>0.34917744602756506</v>
      </c>
      <c r="AK12" s="14">
        <f t="shared" si="1"/>
        <v>0.35346617412191517</v>
      </c>
      <c r="AL12" s="14">
        <f t="shared" si="1"/>
        <v>0.35131927531364654</v>
      </c>
      <c r="AM12" s="14">
        <f t="shared" si="1"/>
        <v>0.35397346015155701</v>
      </c>
      <c r="AN12" s="14">
        <f t="shared" si="1"/>
        <v>0.36067967688566061</v>
      </c>
      <c r="AO12" s="14">
        <f t="shared" si="1"/>
        <v>0.36562756738659818</v>
      </c>
      <c r="AP12" s="14">
        <f t="shared" si="1"/>
        <v>0.37203088013633484</v>
      </c>
      <c r="AQ12" s="14">
        <f t="shared" si="1"/>
        <v>0.37290991352048625</v>
      </c>
      <c r="AR12" s="14">
        <f t="shared" si="1"/>
        <v>0.38102337435065819</v>
      </c>
      <c r="AS12" s="14">
        <f t="shared" si="1"/>
        <v>0.39205676187435379</v>
      </c>
      <c r="AT12" s="14">
        <f t="shared" si="1"/>
        <v>0.40257964764333226</v>
      </c>
      <c r="AU12" s="14">
        <f t="shared" si="1"/>
        <v>0.40012989148533262</v>
      </c>
      <c r="AV12" s="14">
        <f t="shared" si="1"/>
        <v>0.39992093092206099</v>
      </c>
      <c r="AW12" s="14">
        <f t="shared" si="1"/>
        <v>0.39802274099821627</v>
      </c>
      <c r="AX12" s="14">
        <f t="shared" si="1"/>
        <v>0.40140477066896979</v>
      </c>
      <c r="AY12" s="14">
        <f t="shared" si="1"/>
        <v>0.40645409471037619</v>
      </c>
      <c r="AZ12" s="14">
        <f t="shared" si="1"/>
        <v>0.41128268713529598</v>
      </c>
      <c r="BA12" s="14">
        <f t="shared" si="1"/>
        <v>0.4217328146867399</v>
      </c>
      <c r="BB12" s="14">
        <f t="shared" si="1"/>
        <v>0.42919447051340859</v>
      </c>
      <c r="BC12" s="14">
        <f t="shared" si="1"/>
        <v>0.42768819582895146</v>
      </c>
      <c r="BD12" s="14">
        <f t="shared" si="1"/>
        <v>0.42845526481535573</v>
      </c>
      <c r="BE12" s="14">
        <f t="shared" si="1"/>
        <v>0.42725806873763766</v>
      </c>
      <c r="BF12" s="14">
        <f t="shared" si="1"/>
        <v>0.42976355662015586</v>
      </c>
      <c r="BG12" s="14">
        <f t="shared" si="1"/>
        <v>0.4440907350232991</v>
      </c>
      <c r="BH12" s="14">
        <f t="shared" si="1"/>
        <v>0.44379220363113603</v>
      </c>
      <c r="BI12" s="14">
        <f t="shared" si="1"/>
        <v>0.44566602094273056</v>
      </c>
      <c r="BJ12" s="14">
        <f t="shared" si="1"/>
        <v>0.44602788107686181</v>
      </c>
      <c r="BK12" s="14">
        <f t="shared" si="1"/>
        <v>0.45155997653492952</v>
      </c>
      <c r="BL12" s="11"/>
      <c r="BM12" s="9"/>
    </row>
    <row r="13" spans="1:65" x14ac:dyDescent="0.2">
      <c r="A13" t="s">
        <v>76</v>
      </c>
      <c r="B13" t="s">
        <v>63</v>
      </c>
      <c r="C13" s="7" t="s">
        <v>78</v>
      </c>
      <c r="D13">
        <v>205000837562.69388</v>
      </c>
      <c r="E13">
        <v>210090303315.23059</v>
      </c>
      <c r="F13">
        <v>212810156017.9971</v>
      </c>
      <c r="G13">
        <v>226038663748.53232</v>
      </c>
      <c r="H13">
        <v>241816300668.97183</v>
      </c>
      <c r="I13">
        <v>256277974374.38745</v>
      </c>
      <c r="J13">
        <v>262374928668.49307</v>
      </c>
      <c r="K13">
        <v>278917524161.58563</v>
      </c>
      <c r="L13">
        <v>293125677113.99554</v>
      </c>
      <c r="M13">
        <v>313778093137.75012</v>
      </c>
      <c r="N13">
        <v>336294546143.14215</v>
      </c>
      <c r="O13">
        <v>349749464025.9281</v>
      </c>
      <c r="P13">
        <v>363425663028.38959</v>
      </c>
      <c r="Q13">
        <v>372945147488.07239</v>
      </c>
      <c r="R13">
        <v>388261904195.6778</v>
      </c>
      <c r="S13">
        <v>393450287005.02307</v>
      </c>
      <c r="T13">
        <v>403635812980.55035</v>
      </c>
      <c r="U13">
        <v>418145846135.9613</v>
      </c>
      <c r="V13">
        <v>421880514569.69006</v>
      </c>
      <c r="W13">
        <v>438966787515.76025</v>
      </c>
      <c r="X13">
        <v>452292014146.28607</v>
      </c>
      <c r="Y13">
        <v>467396282361.48785</v>
      </c>
      <c r="Z13">
        <v>482936518345.58673</v>
      </c>
      <c r="AA13">
        <v>472193393257.23474</v>
      </c>
      <c r="AB13">
        <v>493875279390.73804</v>
      </c>
      <c r="AC13">
        <v>519943221095.02795</v>
      </c>
      <c r="AD13">
        <v>540565595642.27032</v>
      </c>
      <c r="AE13">
        <v>554400061935.62549</v>
      </c>
      <c r="AF13">
        <v>586318764370.40869</v>
      </c>
      <c r="AG13">
        <v>609041111397.75049</v>
      </c>
      <c r="AH13">
        <v>630823380025.94104</v>
      </c>
      <c r="AI13">
        <v>628406872964.0542</v>
      </c>
      <c r="AJ13">
        <v>631100347785.00513</v>
      </c>
      <c r="AK13">
        <v>656643662728.73987</v>
      </c>
      <c r="AL13">
        <v>682784143608.02283</v>
      </c>
      <c r="AM13">
        <v>709324689028.17615</v>
      </c>
      <c r="AN13">
        <v>736682216065.67432</v>
      </c>
      <c r="AO13">
        <v>765507379138.63623</v>
      </c>
      <c r="AP13">
        <v>800822966576.12036</v>
      </c>
      <c r="AQ13">
        <v>840514351519.2406</v>
      </c>
      <c r="AR13">
        <v>873304256772.87866</v>
      </c>
      <c r="AS13">
        <v>891132041285.54358</v>
      </c>
      <c r="AT13">
        <v>926720200168.45569</v>
      </c>
      <c r="AU13">
        <v>955554155868.6897</v>
      </c>
      <c r="AV13">
        <v>995846370342.05457</v>
      </c>
      <c r="AW13">
        <v>1027252902238.251</v>
      </c>
      <c r="AX13">
        <v>1055406162043.8538</v>
      </c>
      <c r="AY13">
        <v>1095278528564.9867</v>
      </c>
      <c r="AZ13">
        <v>1134361024069.5295</v>
      </c>
      <c r="BA13">
        <v>1155579099114.4414</v>
      </c>
      <c r="BB13">
        <v>1181077718202.8774</v>
      </c>
      <c r="BC13">
        <v>1209321835156.9565</v>
      </c>
      <c r="BD13">
        <v>1256509667568.2891</v>
      </c>
      <c r="BE13">
        <v>1288911964503.0251</v>
      </c>
      <c r="BF13">
        <v>1322153224623.2859</v>
      </c>
      <c r="BG13">
        <v>1350615691821.283</v>
      </c>
      <c r="BH13">
        <v>1387494901475.282</v>
      </c>
      <c r="BI13">
        <v>1419160083157.0593</v>
      </c>
      <c r="BJ13">
        <v>1460075108728.8486</v>
      </c>
      <c r="BK13">
        <v>1491779124514.4102</v>
      </c>
    </row>
    <row r="14" spans="1:65" x14ac:dyDescent="0.2">
      <c r="A14" t="s">
        <v>77</v>
      </c>
      <c r="B14" t="s">
        <v>95</v>
      </c>
      <c r="C14" s="7" t="s">
        <v>78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>
        <v>529123069148.47491</v>
      </c>
      <c r="AI14">
        <v>527096147392.41711</v>
      </c>
      <c r="AJ14">
        <v>529355384619.6059</v>
      </c>
      <c r="AK14">
        <v>550780648215.09802</v>
      </c>
      <c r="AL14">
        <v>572706803633.2666</v>
      </c>
      <c r="AM14">
        <v>594968525843.06873</v>
      </c>
      <c r="AN14">
        <v>617915517233.58789</v>
      </c>
      <c r="AO14">
        <v>642093534784.62378</v>
      </c>
      <c r="AP14">
        <v>671715601127.40015</v>
      </c>
      <c r="AQ14">
        <v>705008006077.56812</v>
      </c>
      <c r="AR14">
        <v>732511576576.45996</v>
      </c>
      <c r="AS14">
        <v>747465194904.73279</v>
      </c>
      <c r="AT14">
        <v>777315889171.47925</v>
      </c>
      <c r="AU14">
        <v>801501281816.83667</v>
      </c>
      <c r="AV14">
        <v>835297651545.64844</v>
      </c>
      <c r="AW14">
        <v>861640873871.27258</v>
      </c>
      <c r="AX14">
        <v>885255311297.89795</v>
      </c>
      <c r="AY14">
        <v>918699520272.85266</v>
      </c>
      <c r="AZ14">
        <v>951481199941.24866</v>
      </c>
      <c r="BA14">
        <v>969278531721.69836</v>
      </c>
      <c r="BB14">
        <v>990666305254.38904</v>
      </c>
      <c r="BC14">
        <v>1014356951989.0046</v>
      </c>
      <c r="BD14">
        <v>1053937239439.5449</v>
      </c>
      <c r="BE14">
        <v>1081115691197.092</v>
      </c>
      <c r="BF14">
        <v>1108997849871.1602</v>
      </c>
      <c r="BG14">
        <v>1132871644781.4294</v>
      </c>
      <c r="BH14">
        <v>1163805248731.0667</v>
      </c>
      <c r="BI14">
        <v>1190365421747.9849</v>
      </c>
      <c r="BJ14">
        <v>1224684193991.2446</v>
      </c>
      <c r="BK14">
        <v>1251276940341.4167</v>
      </c>
    </row>
    <row r="15" spans="1:65" x14ac:dyDescent="0.2">
      <c r="D15" s="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11"/>
      <c r="BM15" s="9"/>
    </row>
    <row r="16" spans="1:65" x14ac:dyDescent="0.2">
      <c r="D16" s="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11"/>
      <c r="BM16" s="9"/>
    </row>
    <row r="17" spans="1:65" x14ac:dyDescent="0.2">
      <c r="D17" s="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11"/>
      <c r="BM17" s="9"/>
    </row>
    <row r="18" spans="1:65" x14ac:dyDescent="0.2">
      <c r="D18" s="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11"/>
      <c r="BM18" s="9"/>
    </row>
    <row r="19" spans="1:65" s="1" customFormat="1" x14ac:dyDescent="0.2">
      <c r="A19" s="1" t="s">
        <v>64</v>
      </c>
      <c r="B19" s="1" t="s">
        <v>90</v>
      </c>
      <c r="C19" s="16" t="s">
        <v>69</v>
      </c>
      <c r="D19" s="15" t="s">
        <v>2</v>
      </c>
      <c r="E19" s="15" t="s">
        <v>3</v>
      </c>
      <c r="F19" s="15" t="s">
        <v>4</v>
      </c>
      <c r="G19" s="15" t="s">
        <v>5</v>
      </c>
      <c r="H19" s="15" t="s">
        <v>6</v>
      </c>
      <c r="I19" s="15" t="s">
        <v>7</v>
      </c>
      <c r="J19" s="15" t="s">
        <v>8</v>
      </c>
      <c r="K19" s="15" t="s">
        <v>9</v>
      </c>
      <c r="L19" s="15" t="s">
        <v>10</v>
      </c>
      <c r="M19" s="15" t="s">
        <v>11</v>
      </c>
      <c r="N19" s="15" t="s">
        <v>12</v>
      </c>
      <c r="O19" s="15" t="s">
        <v>13</v>
      </c>
      <c r="P19" s="15" t="s">
        <v>14</v>
      </c>
      <c r="Q19" s="15" t="s">
        <v>15</v>
      </c>
      <c r="R19" s="15" t="s">
        <v>16</v>
      </c>
      <c r="S19" s="15" t="s">
        <v>17</v>
      </c>
      <c r="T19" s="15" t="s">
        <v>18</v>
      </c>
      <c r="U19" s="15" t="s">
        <v>19</v>
      </c>
      <c r="V19" s="15" t="s">
        <v>20</v>
      </c>
      <c r="W19" s="15" t="s">
        <v>21</v>
      </c>
      <c r="X19" s="15" t="s">
        <v>22</v>
      </c>
      <c r="Y19" s="15" t="s">
        <v>23</v>
      </c>
      <c r="Z19" s="15" t="s">
        <v>24</v>
      </c>
      <c r="AA19" s="15" t="s">
        <v>25</v>
      </c>
      <c r="AB19" s="15" t="s">
        <v>26</v>
      </c>
      <c r="AC19" s="15" t="s">
        <v>27</v>
      </c>
      <c r="AD19" s="15" t="s">
        <v>28</v>
      </c>
      <c r="AE19" s="15" t="s">
        <v>29</v>
      </c>
      <c r="AF19" s="15" t="s">
        <v>30</v>
      </c>
      <c r="AG19" s="15" t="s">
        <v>31</v>
      </c>
      <c r="AH19" s="15" t="s">
        <v>32</v>
      </c>
      <c r="AI19" s="15" t="s">
        <v>33</v>
      </c>
      <c r="AJ19" s="15" t="s">
        <v>34</v>
      </c>
      <c r="AK19" s="15" t="s">
        <v>35</v>
      </c>
      <c r="AL19" s="15" t="s">
        <v>36</v>
      </c>
      <c r="AM19" s="15" t="s">
        <v>37</v>
      </c>
      <c r="AN19" s="15" t="s">
        <v>38</v>
      </c>
      <c r="AO19" s="15" t="s">
        <v>39</v>
      </c>
      <c r="AP19" s="15" t="s">
        <v>40</v>
      </c>
      <c r="AQ19" s="15" t="s">
        <v>41</v>
      </c>
      <c r="AR19" s="15" t="s">
        <v>42</v>
      </c>
      <c r="AS19" s="15" t="s">
        <v>43</v>
      </c>
      <c r="AT19" s="15" t="s">
        <v>44</v>
      </c>
      <c r="AU19" s="15" t="s">
        <v>45</v>
      </c>
      <c r="AV19" s="15" t="s">
        <v>46</v>
      </c>
      <c r="AW19" s="15" t="s">
        <v>47</v>
      </c>
      <c r="AX19" s="15" t="s">
        <v>48</v>
      </c>
      <c r="AY19" s="15" t="s">
        <v>49</v>
      </c>
      <c r="AZ19" s="15" t="s">
        <v>50</v>
      </c>
      <c r="BA19" s="15" t="s">
        <v>51</v>
      </c>
      <c r="BB19" s="15" t="s">
        <v>52</v>
      </c>
      <c r="BC19" s="15" t="s">
        <v>53</v>
      </c>
      <c r="BD19" s="15" t="s">
        <v>54</v>
      </c>
      <c r="BE19" s="15" t="s">
        <v>55</v>
      </c>
      <c r="BF19" s="15" t="s">
        <v>56</v>
      </c>
      <c r="BG19" s="15" t="s">
        <v>57</v>
      </c>
      <c r="BH19" s="15" t="s">
        <v>58</v>
      </c>
      <c r="BI19" s="15" t="s">
        <v>59</v>
      </c>
      <c r="BJ19" s="15" t="s">
        <v>60</v>
      </c>
      <c r="BK19" s="15" t="s">
        <v>61</v>
      </c>
      <c r="BL19" s="15"/>
      <c r="BM19" s="15"/>
    </row>
    <row r="20" spans="1:65" x14ac:dyDescent="0.2">
      <c r="A20" t="s">
        <v>65</v>
      </c>
      <c r="B20" t="s">
        <v>62</v>
      </c>
      <c r="C20" s="7" t="s">
        <v>70</v>
      </c>
      <c r="D20" s="3"/>
      <c r="E20" s="4">
        <v>3.7487900957889453E-2</v>
      </c>
      <c r="F20" s="4">
        <v>4.3512605752902722E-2</v>
      </c>
      <c r="G20" s="4">
        <v>5.5046603509433689E-2</v>
      </c>
      <c r="H20" s="4">
        <v>4.0113286297242423E-2</v>
      </c>
      <c r="I20" s="4">
        <v>5.443834160415606E-2</v>
      </c>
      <c r="J20" s="4">
        <v>4.7708331114867386E-2</v>
      </c>
      <c r="K20" s="4">
        <v>5.44689727979486E-2</v>
      </c>
      <c r="L20" s="4">
        <v>3.7297141916205367E-2</v>
      </c>
      <c r="M20" s="4">
        <v>2.9121952186903499E-2</v>
      </c>
      <c r="N20" s="4">
        <v>9.2630305009484548E-2</v>
      </c>
      <c r="O20" s="4">
        <v>1.5601216611894175E-2</v>
      </c>
      <c r="P20" s="4">
        <v>3.0191138507918991E-2</v>
      </c>
      <c r="Q20" s="4">
        <v>7.3048998507665663E-2</v>
      </c>
      <c r="R20" s="4">
        <v>3.282608048401392E-2</v>
      </c>
      <c r="S20" s="4">
        <v>2.4579575799205777E-2</v>
      </c>
      <c r="T20" s="4">
        <v>2.3983881990936151E-2</v>
      </c>
      <c r="U20" s="4">
        <v>7.2278191117848278E-2</v>
      </c>
      <c r="V20" s="4">
        <v>2.6935082252326215E-3</v>
      </c>
      <c r="W20" s="4">
        <v>2.2709061589187618E-2</v>
      </c>
      <c r="X20" s="4">
        <v>2.3856325030367387E-2</v>
      </c>
      <c r="Y20" s="4">
        <v>6.8203336121246405E-3</v>
      </c>
      <c r="Z20" s="4">
        <v>4.3417432621255525E-2</v>
      </c>
      <c r="AA20" s="4">
        <v>-4.2553860930029885E-2</v>
      </c>
      <c r="AB20" s="4">
        <v>3.2827321690678035E-2</v>
      </c>
      <c r="AC20" s="4">
        <v>7.9438065277364078E-3</v>
      </c>
      <c r="AD20" s="4">
        <v>1.5373359167662359E-2</v>
      </c>
      <c r="AE20" s="4">
        <v>4.6865407686636162E-2</v>
      </c>
      <c r="AF20" s="4">
        <v>2.0048172065768144E-2</v>
      </c>
      <c r="AG20" s="4">
        <v>6.3335877596029544E-2</v>
      </c>
      <c r="AH20" s="4">
        <v>2.507752122351059E-2</v>
      </c>
      <c r="AI20" s="4">
        <v>-1.1768466701246982E-2</v>
      </c>
      <c r="AJ20" s="4">
        <v>1.8551404747897848E-2</v>
      </c>
      <c r="AK20" s="4">
        <v>5.1793476678187123E-2</v>
      </c>
      <c r="AL20" s="4">
        <v>1.1141394649885061E-3</v>
      </c>
      <c r="AM20" s="4">
        <v>1.3330961132064889E-2</v>
      </c>
      <c r="AN20" s="4">
        <v>6.9676625169558637E-2</v>
      </c>
      <c r="AO20" s="4">
        <v>2.3483157400037813E-2</v>
      </c>
      <c r="AP20" s="4">
        <v>2.6033990560047515E-2</v>
      </c>
      <c r="AQ20" s="4">
        <v>2.1816500280710027E-2</v>
      </c>
      <c r="AR20" s="4">
        <v>1.8078080859831314E-2</v>
      </c>
      <c r="AS20" s="4">
        <v>-2.1815282561337468E-2</v>
      </c>
      <c r="AT20" s="4">
        <v>3.5078923877416734E-2</v>
      </c>
      <c r="AU20" s="4">
        <v>1.1741063801117502E-2</v>
      </c>
      <c r="AV20" s="4">
        <v>1.7328581914699104E-2</v>
      </c>
      <c r="AW20" s="4">
        <v>7.2983373416166675E-3</v>
      </c>
      <c r="AX20" s="4">
        <v>3.92568989915274E-2</v>
      </c>
      <c r="AY20" s="4">
        <v>2.7401091209563022E-2</v>
      </c>
      <c r="AZ20" s="4">
        <v>3.7794237611563419E-2</v>
      </c>
      <c r="BA20" s="4">
        <v>1.4328653055102336E-3</v>
      </c>
      <c r="BB20" s="4">
        <v>2.4521110513933131E-3</v>
      </c>
      <c r="BC20" s="4">
        <v>5.7732112821413661E-3</v>
      </c>
      <c r="BD20" s="4">
        <v>-1.0973033636962004E-2</v>
      </c>
      <c r="BE20" s="4">
        <v>1.443132625605692E-2</v>
      </c>
      <c r="BF20" s="4">
        <v>-4.9663005839981622E-3</v>
      </c>
      <c r="BG20" s="4">
        <v>-1.313463436380724E-3</v>
      </c>
      <c r="BH20" s="4">
        <v>-1.6066738205597897E-3</v>
      </c>
      <c r="BI20" s="4">
        <v>1.1862057413376315E-2</v>
      </c>
      <c r="BJ20" s="4">
        <v>6.5254530906750929E-3</v>
      </c>
      <c r="BK20" s="4">
        <v>1.3005943335353543E-4</v>
      </c>
      <c r="BL20" s="11"/>
      <c r="BM20" s="9"/>
    </row>
    <row r="21" spans="1:65" x14ac:dyDescent="0.2">
      <c r="A21" t="s">
        <v>66</v>
      </c>
      <c r="B21" t="s">
        <v>62</v>
      </c>
      <c r="C21" s="7" t="s">
        <v>70</v>
      </c>
      <c r="D21" s="3"/>
      <c r="E21" s="11">
        <v>3.4865184434523355E-2</v>
      </c>
      <c r="F21" s="11">
        <v>8.1914853357027972E-3</v>
      </c>
      <c r="G21" s="11">
        <v>8.4815497500073889E-2</v>
      </c>
      <c r="H21" s="11">
        <v>3.862235811386916E-2</v>
      </c>
      <c r="I21" s="11">
        <v>5.5640759713297072E-2</v>
      </c>
      <c r="J21" s="11">
        <v>1.4546419006987055E-2</v>
      </c>
      <c r="K21" s="11">
        <v>5.4809336721787671E-2</v>
      </c>
      <c r="L21" s="11">
        <v>5.9404596995181969E-2</v>
      </c>
      <c r="M21" s="11">
        <v>4.7315791778315797E-2</v>
      </c>
      <c r="N21" s="11">
        <v>1.7006201671684762E-2</v>
      </c>
      <c r="O21" s="11">
        <v>3.296123015181851E-2</v>
      </c>
      <c r="P21" s="11">
        <v>1.6053369209877211E-2</v>
      </c>
      <c r="Q21" s="11">
        <v>7.9742624812894736E-2</v>
      </c>
      <c r="R21" s="11">
        <v>1.4429709733390306E-2</v>
      </c>
      <c r="S21" s="11">
        <v>2.3674430635901578E-2</v>
      </c>
      <c r="T21" s="11">
        <v>1.3050081955293225E-2</v>
      </c>
      <c r="U21" s="11">
        <v>5.3205526943622239E-2</v>
      </c>
      <c r="V21" s="11">
        <v>1.3332398743986174E-2</v>
      </c>
      <c r="W21" s="11">
        <v>2.7233908504088689E-2</v>
      </c>
      <c r="X21" s="11">
        <v>2.5084051679452823E-2</v>
      </c>
      <c r="Y21" s="11">
        <v>-4.1516632198346226E-3</v>
      </c>
      <c r="Z21" s="11">
        <v>1.0958618698436284E-2</v>
      </c>
      <c r="AA21" s="11">
        <v>-3.549516075473691E-2</v>
      </c>
      <c r="AB21" s="11">
        <v>4.123223677067922E-2</v>
      </c>
      <c r="AC21" s="11">
        <v>4.2347145965204058E-2</v>
      </c>
      <c r="AD21" s="11">
        <v>2.4391197498221384E-3</v>
      </c>
      <c r="AE21" s="11">
        <v>2.2569367236064952E-2</v>
      </c>
      <c r="AF21" s="11">
        <v>4.3718770982534405E-2</v>
      </c>
      <c r="AG21" s="11">
        <v>3.9586497061109061E-2</v>
      </c>
      <c r="AH21" s="11">
        <v>3.2990252151395838E-2</v>
      </c>
      <c r="AI21" s="4">
        <v>-7.7819412249634512E-3</v>
      </c>
      <c r="AJ21" s="4">
        <v>9.275362854900715E-3</v>
      </c>
      <c r="AK21" s="4">
        <v>3.694619181952441E-2</v>
      </c>
      <c r="AL21" s="4">
        <v>2.2653854201374557E-2</v>
      </c>
      <c r="AM21" s="4">
        <v>3.5031172570027636E-2</v>
      </c>
      <c r="AN21" s="4">
        <v>3.1021870760731707E-2</v>
      </c>
      <c r="AO21" s="4">
        <v>2.2878289110939587E-2</v>
      </c>
      <c r="AP21" s="4">
        <v>1.4742147966494645E-2</v>
      </c>
      <c r="AQ21" s="4">
        <v>1.5588895094992505E-2</v>
      </c>
      <c r="AR21" s="4">
        <v>2.808597770223642E-2</v>
      </c>
      <c r="AS21" s="4">
        <v>9.340190263186221E-3</v>
      </c>
      <c r="AT21" s="4">
        <v>-6.8615856845541945E-3</v>
      </c>
      <c r="AU21" s="4">
        <v>1.6090740775205115E-2</v>
      </c>
      <c r="AV21" s="4">
        <v>2.3669881048168806E-2</v>
      </c>
      <c r="AW21" s="4">
        <v>-4.351600904184072E-3</v>
      </c>
      <c r="AX21" s="4">
        <v>8.6644648878262398E-3</v>
      </c>
      <c r="AY21" s="4">
        <v>2.9303553398375426E-2</v>
      </c>
      <c r="AZ21" s="4">
        <v>1.5111682501224966E-2</v>
      </c>
      <c r="BA21" s="4">
        <v>-1.0233091458620835E-2</v>
      </c>
      <c r="BB21" s="4">
        <v>1.2692844403277448E-2</v>
      </c>
      <c r="BC21" s="4">
        <v>3.2094265155652169E-2</v>
      </c>
      <c r="BD21" s="4">
        <v>1.4702498174909984E-2</v>
      </c>
      <c r="BE21" s="4">
        <v>1.4595495119988033E-2</v>
      </c>
      <c r="BF21" s="4">
        <v>2.1678506028885991E-3</v>
      </c>
      <c r="BG21" s="4">
        <v>-5.5121436531324619E-3</v>
      </c>
      <c r="BH21" s="4">
        <v>9.1910583913381583E-3</v>
      </c>
      <c r="BI21" s="4">
        <v>6.44255766974422E-3</v>
      </c>
      <c r="BJ21" s="4">
        <v>1.2676149253517233E-2</v>
      </c>
      <c r="BK21" s="4">
        <v>-9.3152557283809889E-3</v>
      </c>
      <c r="BL21" s="11"/>
      <c r="BM21" s="9"/>
    </row>
    <row r="22" spans="1:65" x14ac:dyDescent="0.2">
      <c r="A22" t="s">
        <v>89</v>
      </c>
      <c r="B22" t="s">
        <v>62</v>
      </c>
      <c r="C22" s="7" t="s">
        <v>71</v>
      </c>
      <c r="D22" s="10"/>
      <c r="E22" s="4">
        <f t="shared" ref="E22:AJ22" si="2">E11/D11-1</f>
        <v>4.8770168946840942E-2</v>
      </c>
      <c r="F22" s="4">
        <f t="shared" si="2"/>
        <v>1.2823730406211764E-2</v>
      </c>
      <c r="G22" s="4">
        <f t="shared" si="2"/>
        <v>8.6575001889137138E-2</v>
      </c>
      <c r="H22" s="4">
        <f t="shared" si="2"/>
        <v>5.1051514928204922E-2</v>
      </c>
      <c r="I22" s="4">
        <f t="shared" si="2"/>
        <v>6.9201913105148005E-2</v>
      </c>
      <c r="J22" s="4">
        <f t="shared" si="2"/>
        <v>1.8845367195315488E-2</v>
      </c>
      <c r="K22" s="4">
        <f t="shared" si="2"/>
        <v>7.1900399145951255E-2</v>
      </c>
      <c r="L22" s="4">
        <f t="shared" si="2"/>
        <v>6.0911806252434531E-2</v>
      </c>
      <c r="M22" s="4">
        <f t="shared" si="2"/>
        <v>5.8376111428554367E-2</v>
      </c>
      <c r="N22" s="4">
        <f t="shared" si="2"/>
        <v>1.3135567771310086E-2</v>
      </c>
      <c r="O22" s="4">
        <f t="shared" si="2"/>
        <v>4.4937656788531788E-2</v>
      </c>
      <c r="P22" s="4">
        <f t="shared" si="2"/>
        <v>4.0006002849306777E-2</v>
      </c>
      <c r="Q22" s="4">
        <f t="shared" si="2"/>
        <v>9.0991209744152979E-2</v>
      </c>
      <c r="R22" s="4">
        <f t="shared" si="2"/>
        <v>-8.0169567298398636E-2</v>
      </c>
      <c r="S22" s="4">
        <f t="shared" si="2"/>
        <v>3.7412826013865752E-2</v>
      </c>
      <c r="T22" s="4">
        <f t="shared" si="2"/>
        <v>2.0278010198113927E-2</v>
      </c>
      <c r="U22" s="4">
        <f t="shared" si="2"/>
        <v>6.2846259720843678E-2</v>
      </c>
      <c r="V22" s="4">
        <f t="shared" si="2"/>
        <v>2.4050484262397642E-2</v>
      </c>
      <c r="W22" s="4">
        <f t="shared" si="2"/>
        <v>4.1035621135826261E-2</v>
      </c>
      <c r="X22" s="4">
        <f t="shared" si="2"/>
        <v>3.9033497795387229E-2</v>
      </c>
      <c r="Y22" s="4">
        <f t="shared" si="2"/>
        <v>2.1065577875635233E-2</v>
      </c>
      <c r="Z22" s="4">
        <f t="shared" si="2"/>
        <v>3.3751844684748011E-2</v>
      </c>
      <c r="AA22" s="4">
        <f t="shared" si="2"/>
        <v>-1.0273867291815564E-2</v>
      </c>
      <c r="AB22" s="4">
        <f t="shared" si="2"/>
        <v>4.8112583985578494E-2</v>
      </c>
      <c r="AC22" s="4">
        <f t="shared" si="2"/>
        <v>4.9776019452866915E-2</v>
      </c>
      <c r="AD22" s="4">
        <f t="shared" si="2"/>
        <v>-1.4356652371824263E-2</v>
      </c>
      <c r="AE22" s="4">
        <f t="shared" si="2"/>
        <v>5.0386163250426108E-2</v>
      </c>
      <c r="AF22" s="4">
        <f t="shared" si="2"/>
        <v>4.4201238021590816E-2</v>
      </c>
      <c r="AG22" s="4">
        <f t="shared" si="2"/>
        <v>5.104905447896102E-2</v>
      </c>
      <c r="AH22" s="4">
        <f t="shared" si="2"/>
        <v>5.3158272609639123E-2</v>
      </c>
      <c r="AI22" s="4">
        <f t="shared" si="2"/>
        <v>1.1690289158506229E-2</v>
      </c>
      <c r="AJ22" s="4">
        <f t="shared" si="2"/>
        <v>1.6035107520848468E-2</v>
      </c>
      <c r="AK22" s="4">
        <f t="shared" ref="AK22:BK22" si="3">AK11/AJ11-1</f>
        <v>4.9682353091620612E-2</v>
      </c>
      <c r="AL22" s="4">
        <f t="shared" si="3"/>
        <v>1.6442413046332094E-2</v>
      </c>
      <c r="AM22" s="4">
        <f t="shared" si="3"/>
        <v>4.2850737956946716E-2</v>
      </c>
      <c r="AN22" s="4">
        <f t="shared" si="3"/>
        <v>5.0555132152594107E-2</v>
      </c>
      <c r="AO22" s="4">
        <f t="shared" si="3"/>
        <v>3.6910379341273725E-2</v>
      </c>
      <c r="AP22" s="4">
        <f t="shared" si="3"/>
        <v>3.2513541355162712E-2</v>
      </c>
      <c r="AQ22" s="4">
        <f t="shared" si="3"/>
        <v>1.7988525316641857E-2</v>
      </c>
      <c r="AR22" s="4">
        <f t="shared" si="3"/>
        <v>5.0454209298412156E-2</v>
      </c>
      <c r="AS22" s="4">
        <f t="shared" si="3"/>
        <v>3.8567902293696443E-2</v>
      </c>
      <c r="AT22" s="4">
        <f t="shared" si="3"/>
        <v>1.9794457783904207E-2</v>
      </c>
      <c r="AU22" s="4">
        <f t="shared" si="3"/>
        <v>9.9076796992865201E-3</v>
      </c>
      <c r="AV22" s="4">
        <f t="shared" si="3"/>
        <v>2.313528805849252E-2</v>
      </c>
      <c r="AW22" s="4">
        <f t="shared" si="3"/>
        <v>-9.0773594547515213E-3</v>
      </c>
      <c r="AX22" s="4">
        <f t="shared" si="3"/>
        <v>1.7235163987907809E-2</v>
      </c>
      <c r="AY22" s="4">
        <f t="shared" si="3"/>
        <v>4.2251299807611664E-2</v>
      </c>
      <c r="AZ22" s="4">
        <f t="shared" si="3"/>
        <v>2.7171003945792194E-2</v>
      </c>
      <c r="BA22" s="4">
        <f t="shared" si="3"/>
        <v>1.4915524721892615E-2</v>
      </c>
      <c r="BB22" s="4">
        <f t="shared" si="3"/>
        <v>3.0610267947092096E-2</v>
      </c>
      <c r="BC22" s="4">
        <f t="shared" si="3"/>
        <v>2.8472090196786315E-2</v>
      </c>
      <c r="BD22" s="4">
        <f t="shared" si="3"/>
        <v>1.652239132222566E-2</v>
      </c>
      <c r="BE22" s="4">
        <f t="shared" si="3"/>
        <v>1.1760497287130134E-2</v>
      </c>
      <c r="BF22" s="4">
        <f t="shared" si="3"/>
        <v>8.0446721064670879E-3</v>
      </c>
      <c r="BG22" s="4">
        <f t="shared" si="3"/>
        <v>2.764144677620739E-2</v>
      </c>
      <c r="BH22" s="4">
        <f t="shared" si="3"/>
        <v>8.512649255862037E-3</v>
      </c>
      <c r="BI22" s="4">
        <f t="shared" si="3"/>
        <v>1.0692045317919563E-2</v>
      </c>
      <c r="BJ22" s="4">
        <f t="shared" si="3"/>
        <v>1.3498395307693034E-2</v>
      </c>
      <c r="BK22" s="4">
        <f t="shared" si="3"/>
        <v>2.9722330288914911E-3</v>
      </c>
    </row>
    <row r="23" spans="1:65" x14ac:dyDescent="0.2">
      <c r="A23" t="s">
        <v>92</v>
      </c>
      <c r="B23" t="s">
        <v>93</v>
      </c>
      <c r="C23" s="7" t="s">
        <v>71</v>
      </c>
      <c r="D23" s="10"/>
      <c r="E23" s="4">
        <f t="shared" ref="E23:AJ23" si="4">E12/D12-1</f>
        <v>1.3436517839679585E-2</v>
      </c>
      <c r="F23" s="4">
        <f t="shared" si="4"/>
        <v>4.5946084031511791E-3</v>
      </c>
      <c r="G23" s="4">
        <f t="shared" si="4"/>
        <v>1.6219388394782541E-3</v>
      </c>
      <c r="H23" s="4">
        <f t="shared" si="4"/>
        <v>1.1966964428636873E-2</v>
      </c>
      <c r="I23" s="4">
        <f t="shared" si="4"/>
        <v>1.2846371520870647E-2</v>
      </c>
      <c r="J23" s="4">
        <f t="shared" si="4"/>
        <v>4.2373104944137818E-3</v>
      </c>
      <c r="K23" s="4">
        <f t="shared" si="4"/>
        <v>1.6202987430202764E-2</v>
      </c>
      <c r="L23" s="4">
        <f t="shared" si="4"/>
        <v>1.4226946546460617E-3</v>
      </c>
      <c r="M23" s="4">
        <f t="shared" si="4"/>
        <v>1.0560634850600659E-2</v>
      </c>
      <c r="N23" s="4">
        <f t="shared" si="4"/>
        <v>-3.8059098302568595E-3</v>
      </c>
      <c r="O23" s="4">
        <f t="shared" si="4"/>
        <v>1.1594265386855707E-2</v>
      </c>
      <c r="P23" s="4">
        <f t="shared" si="4"/>
        <v>2.3574188487811565E-2</v>
      </c>
      <c r="Q23" s="4">
        <f t="shared" si="4"/>
        <v>1.0417839096801051E-2</v>
      </c>
      <c r="R23" s="4">
        <f t="shared" si="4"/>
        <v>-9.3253653874797671E-2</v>
      </c>
      <c r="S23" s="4">
        <f t="shared" si="4"/>
        <v>1.3420668688022053E-2</v>
      </c>
      <c r="T23" s="4">
        <f t="shared" si="4"/>
        <v>7.1348182795365478E-3</v>
      </c>
      <c r="U23" s="4">
        <f t="shared" si="4"/>
        <v>9.153705075208185E-3</v>
      </c>
      <c r="V23" s="4">
        <f t="shared" si="4"/>
        <v>1.0577067832526099E-2</v>
      </c>
      <c r="W23" s="4">
        <f t="shared" si="4"/>
        <v>1.3435803196796936E-2</v>
      </c>
      <c r="X23" s="4">
        <f t="shared" si="4"/>
        <v>1.360809983637945E-2</v>
      </c>
      <c r="Y23" s="4">
        <f t="shared" si="4"/>
        <v>2.5322371052005632E-2</v>
      </c>
      <c r="Z23" s="4">
        <f t="shared" si="4"/>
        <v>2.254615131097748E-2</v>
      </c>
      <c r="AA23" s="4">
        <f t="shared" si="4"/>
        <v>2.6149473218462171E-2</v>
      </c>
      <c r="AB23" s="4">
        <f t="shared" si="4"/>
        <v>6.6078891643215343E-3</v>
      </c>
      <c r="AC23" s="4">
        <f t="shared" si="4"/>
        <v>7.1270627222601579E-3</v>
      </c>
      <c r="AD23" s="4">
        <f t="shared" si="4"/>
        <v>-1.6754904902193113E-2</v>
      </c>
      <c r="AE23" s="4">
        <f t="shared" si="4"/>
        <v>2.720284501534409E-2</v>
      </c>
      <c r="AF23" s="4">
        <f t="shared" si="4"/>
        <v>4.6225770051289139E-4</v>
      </c>
      <c r="AG23" s="4">
        <f t="shared" si="4"/>
        <v>1.1026073780542767E-2</v>
      </c>
      <c r="AH23" s="4">
        <f t="shared" si="4"/>
        <v>1.9523921369286601E-2</v>
      </c>
      <c r="AI23" s="4">
        <f t="shared" si="4"/>
        <v>1.962495059554703E-2</v>
      </c>
      <c r="AJ23" s="4">
        <f t="shared" si="4"/>
        <v>6.6976217935474924E-3</v>
      </c>
      <c r="AK23" s="4">
        <f t="shared" ref="AK23:BK23" si="5">AK12/AJ12-1</f>
        <v>1.2282374314667388E-2</v>
      </c>
      <c r="AL23" s="4">
        <f t="shared" si="5"/>
        <v>-6.0738451525156334E-3</v>
      </c>
      <c r="AM23" s="4">
        <f t="shared" si="5"/>
        <v>7.5549080976011762E-3</v>
      </c>
      <c r="AN23" s="4">
        <f t="shared" si="5"/>
        <v>1.8945535439951477E-2</v>
      </c>
      <c r="AO23" s="4">
        <f t="shared" si="5"/>
        <v>1.3718240361255907E-2</v>
      </c>
      <c r="AP23" s="4">
        <f t="shared" si="5"/>
        <v>1.7513211040145915E-2</v>
      </c>
      <c r="AQ23" s="4">
        <f t="shared" si="5"/>
        <v>2.3627968297397217E-3</v>
      </c>
      <c r="AR23" s="4">
        <f t="shared" si="5"/>
        <v>2.1757160472287262E-2</v>
      </c>
      <c r="AS23" s="4">
        <f t="shared" si="5"/>
        <v>2.8957245844821733E-2</v>
      </c>
      <c r="AT23" s="4">
        <f t="shared" si="5"/>
        <v>2.6840209868260967E-2</v>
      </c>
      <c r="AU23" s="4">
        <f t="shared" si="5"/>
        <v>-6.0851465600417765E-3</v>
      </c>
      <c r="AV23" s="4">
        <f t="shared" si="5"/>
        <v>-5.2223182451061056E-4</v>
      </c>
      <c r="AW23" s="4">
        <f t="shared" si="5"/>
        <v>-4.7464130458694243E-3</v>
      </c>
      <c r="AX23" s="4">
        <f t="shared" si="5"/>
        <v>8.4970764792775544E-3</v>
      </c>
      <c r="AY23" s="4">
        <f t="shared" si="5"/>
        <v>1.2579133110429463E-2</v>
      </c>
      <c r="AZ23" s="4">
        <f t="shared" si="5"/>
        <v>1.1879797713344464E-2</v>
      </c>
      <c r="BA23" s="4">
        <f t="shared" si="5"/>
        <v>2.5408624963603854E-2</v>
      </c>
      <c r="BB23" s="4">
        <f t="shared" si="5"/>
        <v>1.7692850939785565E-2</v>
      </c>
      <c r="BC23" s="4">
        <f t="shared" si="5"/>
        <v>-3.5095388872444788E-3</v>
      </c>
      <c r="BD23" s="4">
        <f t="shared" si="5"/>
        <v>1.7935238659498864E-3</v>
      </c>
      <c r="BE23" s="4">
        <f t="shared" si="5"/>
        <v>-2.794214883166446E-3</v>
      </c>
      <c r="BF23" s="4">
        <f t="shared" si="5"/>
        <v>5.8641089913662459E-3</v>
      </c>
      <c r="BG23" s="4">
        <f t="shared" si="5"/>
        <v>3.3337350695387791E-2</v>
      </c>
      <c r="BH23" s="4">
        <f t="shared" si="5"/>
        <v>-6.7223062455334937E-4</v>
      </c>
      <c r="BI23" s="4">
        <f t="shared" si="5"/>
        <v>4.2222853314295428E-3</v>
      </c>
      <c r="BJ23" s="4">
        <f t="shared" si="5"/>
        <v>8.1195360904073866E-4</v>
      </c>
      <c r="BK23" s="4">
        <f t="shared" si="5"/>
        <v>1.2403026117361549E-2</v>
      </c>
    </row>
    <row r="24" spans="1:65" x14ac:dyDescent="0.2">
      <c r="A24" t="s">
        <v>67</v>
      </c>
      <c r="B24" t="s">
        <v>63</v>
      </c>
      <c r="C24" s="7" t="s">
        <v>78</v>
      </c>
      <c r="D24" s="10"/>
      <c r="E24" s="4">
        <v>2.4826560774319884E-2</v>
      </c>
      <c r="F24" s="4">
        <v>1.2946112504228724E-2</v>
      </c>
      <c r="G24" s="4">
        <v>6.2161073409562784E-2</v>
      </c>
      <c r="H24" s="4">
        <v>6.980061135909077E-2</v>
      </c>
      <c r="I24" s="4">
        <v>5.9804379048923328E-2</v>
      </c>
      <c r="J24" s="4">
        <v>2.3790395210470994E-2</v>
      </c>
      <c r="K24" s="4">
        <v>6.3049452083868474E-2</v>
      </c>
      <c r="L24" s="4">
        <v>5.0940337991020934E-2</v>
      </c>
      <c r="M24" s="4">
        <v>7.0455840740703657E-2</v>
      </c>
      <c r="N24" s="4">
        <v>7.1759161961339357E-2</v>
      </c>
      <c r="O24" s="4">
        <v>4.0009325268864027E-2</v>
      </c>
      <c r="P24" s="4">
        <v>3.9102844776475854E-2</v>
      </c>
      <c r="Q24" s="4">
        <v>2.6193759627093804E-2</v>
      </c>
      <c r="R24" s="4">
        <v>4.1069730524098791E-2</v>
      </c>
      <c r="S24" s="4">
        <v>1.3363100405365591E-2</v>
      </c>
      <c r="T24" s="4">
        <v>2.588770757561365E-2</v>
      </c>
      <c r="U24" s="4">
        <v>3.5948329382036626E-2</v>
      </c>
      <c r="V24" s="4">
        <v>8.9314971516287756E-3</v>
      </c>
      <c r="W24" s="4">
        <v>4.0500265729261908E-2</v>
      </c>
      <c r="X24" s="4">
        <v>3.0355887984002461E-2</v>
      </c>
      <c r="Y24" s="4">
        <v>3.3394947827481536E-2</v>
      </c>
      <c r="Z24" s="4">
        <v>3.3248522871390573E-2</v>
      </c>
      <c r="AA24" s="4">
        <v>-2.2245418766746239E-2</v>
      </c>
      <c r="AB24" s="4">
        <v>4.5917385637142427E-2</v>
      </c>
      <c r="AC24" s="4">
        <v>5.2782438789907182E-2</v>
      </c>
      <c r="AD24" s="4">
        <v>3.9662743373806375E-2</v>
      </c>
      <c r="AE24" s="4">
        <v>2.5592576377188481E-2</v>
      </c>
      <c r="AF24" s="4">
        <v>5.7573410658257496E-2</v>
      </c>
      <c r="AG24" s="4">
        <v>3.875425520747422E-2</v>
      </c>
      <c r="AH24" s="4">
        <v>3.576485761067949E-2</v>
      </c>
      <c r="AI24" s="4">
        <v>-3.8307189276775011E-3</v>
      </c>
      <c r="AJ24" s="4">
        <v>4.2861956748601049E-3</v>
      </c>
      <c r="AK24" s="4">
        <v>4.0474252681661493E-2</v>
      </c>
      <c r="AL24" s="4">
        <v>3.9809233474749295E-2</v>
      </c>
      <c r="AM24" s="4">
        <v>3.8871062939314305E-2</v>
      </c>
      <c r="AN24" s="4">
        <v>3.8568412266856145E-2</v>
      </c>
      <c r="AO24" s="4">
        <v>3.9128354729269343E-2</v>
      </c>
      <c r="AP24" s="4">
        <v>4.6133568924210611E-2</v>
      </c>
      <c r="AQ24" s="4">
        <v>4.9563245061288397E-2</v>
      </c>
      <c r="AR24" s="4">
        <v>3.9011713713596796E-2</v>
      </c>
      <c r="AS24" s="4">
        <v>2.0414173381616108E-2</v>
      </c>
      <c r="AT24" s="4">
        <v>3.9935898648165269E-2</v>
      </c>
      <c r="AU24" s="4">
        <v>3.1113982078941005E-2</v>
      </c>
      <c r="AV24" s="4">
        <v>4.2166332725260824E-2</v>
      </c>
      <c r="AW24" s="4">
        <v>3.1537527104114282E-2</v>
      </c>
      <c r="AX24" s="4">
        <v>2.7406357036578344E-2</v>
      </c>
      <c r="AY24" s="4">
        <v>3.7779167826647697E-2</v>
      </c>
      <c r="AZ24" s="4">
        <v>3.5682700322581917E-2</v>
      </c>
      <c r="BA24" s="4">
        <v>1.8704869609140751E-2</v>
      </c>
      <c r="BB24" s="4">
        <v>2.2065663101709321E-2</v>
      </c>
      <c r="BC24" s="4">
        <v>2.3913851323057012E-2</v>
      </c>
      <c r="BD24" s="4">
        <v>3.9020078063179975E-2</v>
      </c>
      <c r="BE24" s="4">
        <v>2.5787542882534265E-2</v>
      </c>
      <c r="BF24" s="4">
        <v>2.5790171117759719E-2</v>
      </c>
      <c r="BG24" s="4">
        <v>2.152735905939096E-2</v>
      </c>
      <c r="BH24" s="4">
        <v>2.7305479920989306E-2</v>
      </c>
      <c r="BI24" s="4">
        <v>2.2821836424846476E-2</v>
      </c>
      <c r="BJ24" s="4">
        <v>2.8830451234768351E-2</v>
      </c>
      <c r="BK24" s="4">
        <v>2.1713962244835017E-2</v>
      </c>
      <c r="BL24" s="11"/>
    </row>
    <row r="25" spans="1:65" x14ac:dyDescent="0.2">
      <c r="A25" t="s">
        <v>68</v>
      </c>
      <c r="B25" t="s">
        <v>95</v>
      </c>
      <c r="C25" s="7" t="s">
        <v>78</v>
      </c>
      <c r="D25" s="10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4">
        <v>-3.8307189276773901E-3</v>
      </c>
      <c r="AJ25" s="4">
        <v>4.2861956748601049E-3</v>
      </c>
      <c r="AK25" s="4">
        <v>4.0474252681661715E-2</v>
      </c>
      <c r="AL25" s="4">
        <v>3.9809233474749295E-2</v>
      </c>
      <c r="AM25" s="4">
        <v>3.8871062939314083E-2</v>
      </c>
      <c r="AN25" s="4">
        <v>3.8568412266856145E-2</v>
      </c>
      <c r="AO25" s="4">
        <v>3.9128354729269565E-2</v>
      </c>
      <c r="AP25" s="4">
        <v>4.6133568924210389E-2</v>
      </c>
      <c r="AQ25" s="4">
        <v>4.9563245061288397E-2</v>
      </c>
      <c r="AR25" s="4">
        <v>3.9011713713596796E-2</v>
      </c>
      <c r="AS25" s="4">
        <v>2.0414173381616108E-2</v>
      </c>
      <c r="AT25" s="4">
        <v>3.9935898648165269E-2</v>
      </c>
      <c r="AU25" s="4">
        <v>3.1113982078941005E-2</v>
      </c>
      <c r="AV25" s="4">
        <v>4.2166332725260824E-2</v>
      </c>
      <c r="AW25" s="4">
        <v>3.1537527104114504E-2</v>
      </c>
      <c r="AX25" s="4">
        <v>2.7406357036578122E-2</v>
      </c>
      <c r="AY25" s="4">
        <v>3.7779167826647919E-2</v>
      </c>
      <c r="AZ25" s="4">
        <v>3.5682700322581917E-2</v>
      </c>
      <c r="BA25" s="4">
        <v>1.8704869609140529E-2</v>
      </c>
      <c r="BB25" s="4">
        <v>2.2065663101709543E-2</v>
      </c>
      <c r="BC25" s="4">
        <v>2.3913851323057012E-2</v>
      </c>
      <c r="BD25" s="4">
        <v>3.9020078063179975E-2</v>
      </c>
      <c r="BE25" s="4">
        <v>2.5787542882534265E-2</v>
      </c>
      <c r="BF25" s="4">
        <v>2.5790171117759719E-2</v>
      </c>
      <c r="BG25" s="4">
        <v>2.1527359059391182E-2</v>
      </c>
      <c r="BH25" s="4">
        <v>2.7305479920989084E-2</v>
      </c>
      <c r="BI25" s="4">
        <v>2.2821836424846476E-2</v>
      </c>
      <c r="BJ25" s="4">
        <v>2.8830451234768351E-2</v>
      </c>
      <c r="BK25" s="4">
        <v>2.1713962244835017E-2</v>
      </c>
      <c r="BL25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40"/>
  <sheetViews>
    <sheetView workbookViewId="0">
      <selection activeCell="A36" sqref="A36"/>
    </sheetView>
  </sheetViews>
  <sheetFormatPr defaultRowHeight="12.75" x14ac:dyDescent="0.2"/>
  <cols>
    <col min="4" max="63" width="8.85546875" bestFit="1" customWidth="1"/>
  </cols>
  <sheetData>
    <row r="1" spans="1:63" x14ac:dyDescent="0.2">
      <c r="B1">
        <v>1</v>
      </c>
      <c r="C1" t="s">
        <v>86</v>
      </c>
    </row>
    <row r="2" spans="1:63" x14ac:dyDescent="0.2">
      <c r="B2">
        <v>41.868000000000002</v>
      </c>
      <c r="C2" t="s">
        <v>62</v>
      </c>
    </row>
    <row r="5" spans="1:63" s="1" customFormat="1" x14ac:dyDescent="0.2">
      <c r="C5" s="1" t="s">
        <v>86</v>
      </c>
      <c r="D5" s="1">
        <v>1960</v>
      </c>
      <c r="E5" s="1">
        <v>1961</v>
      </c>
      <c r="F5" s="1">
        <v>1962</v>
      </c>
      <c r="G5" s="1">
        <v>1963</v>
      </c>
      <c r="H5" s="1">
        <v>1964</v>
      </c>
      <c r="I5" s="1">
        <v>1965</v>
      </c>
      <c r="J5" s="1">
        <v>1966</v>
      </c>
      <c r="K5" s="1">
        <v>1967</v>
      </c>
      <c r="L5" s="1">
        <v>1968</v>
      </c>
      <c r="M5" s="1">
        <v>1969</v>
      </c>
      <c r="N5" s="1">
        <v>1970</v>
      </c>
      <c r="O5" s="1">
        <v>1971</v>
      </c>
      <c r="P5" s="1">
        <v>1972</v>
      </c>
      <c r="Q5" s="1">
        <v>1973</v>
      </c>
      <c r="R5" s="1">
        <v>1974</v>
      </c>
      <c r="S5" s="1">
        <v>1975</v>
      </c>
      <c r="T5" s="1">
        <v>1976</v>
      </c>
      <c r="U5" s="1">
        <v>1977</v>
      </c>
      <c r="V5" s="1">
        <v>1978</v>
      </c>
      <c r="W5" s="1">
        <v>1979</v>
      </c>
      <c r="X5" s="1">
        <v>1980</v>
      </c>
      <c r="Y5" s="1">
        <v>1981</v>
      </c>
      <c r="Z5" s="1">
        <v>1982</v>
      </c>
      <c r="AA5" s="1">
        <v>1983</v>
      </c>
      <c r="AB5" s="1">
        <v>1984</v>
      </c>
      <c r="AC5" s="1">
        <v>1985</v>
      </c>
      <c r="AD5" s="1">
        <v>1986</v>
      </c>
      <c r="AE5" s="1">
        <v>1987</v>
      </c>
      <c r="AF5" s="1">
        <v>1988</v>
      </c>
      <c r="AG5" s="1">
        <v>1989</v>
      </c>
      <c r="AH5" s="1">
        <v>1990</v>
      </c>
      <c r="AI5" s="1">
        <v>1991</v>
      </c>
      <c r="AJ5" s="1">
        <v>1992</v>
      </c>
      <c r="AK5" s="1">
        <v>1993</v>
      </c>
      <c r="AL5" s="1">
        <v>1994</v>
      </c>
      <c r="AM5" s="1">
        <v>1995</v>
      </c>
      <c r="AN5" s="1">
        <v>1996</v>
      </c>
      <c r="AO5" s="1">
        <v>1997</v>
      </c>
      <c r="AP5" s="1">
        <v>1998</v>
      </c>
      <c r="AQ5" s="1">
        <v>1999</v>
      </c>
      <c r="AR5" s="1">
        <v>2000</v>
      </c>
      <c r="AS5" s="1">
        <v>2001</v>
      </c>
      <c r="AT5" s="1">
        <v>2002</v>
      </c>
      <c r="AU5" s="1">
        <v>2003</v>
      </c>
      <c r="AV5" s="1">
        <v>2004</v>
      </c>
      <c r="AW5" s="1">
        <v>2005</v>
      </c>
      <c r="AX5" s="1">
        <v>2006</v>
      </c>
      <c r="AY5" s="1">
        <v>2007</v>
      </c>
      <c r="AZ5" s="1">
        <v>2008</v>
      </c>
      <c r="BA5" s="1">
        <v>2009</v>
      </c>
      <c r="BB5" s="1">
        <v>2010</v>
      </c>
      <c r="BC5" s="1">
        <v>2011</v>
      </c>
      <c r="BD5" s="1">
        <v>2012</v>
      </c>
      <c r="BE5" s="1">
        <v>2013</v>
      </c>
      <c r="BF5" s="1">
        <v>2014</v>
      </c>
      <c r="BG5" s="1">
        <v>2015</v>
      </c>
      <c r="BH5" s="1">
        <v>2016</v>
      </c>
      <c r="BI5" s="1">
        <v>2017</v>
      </c>
      <c r="BJ5" s="1">
        <v>2018</v>
      </c>
      <c r="BK5" s="1">
        <v>2019</v>
      </c>
    </row>
    <row r="6" spans="1:63" x14ac:dyDescent="0.2">
      <c r="A6" t="s">
        <v>79</v>
      </c>
      <c r="B6" t="s">
        <v>80</v>
      </c>
      <c r="C6" t="s">
        <v>81</v>
      </c>
      <c r="D6">
        <v>31482</v>
      </c>
      <c r="E6">
        <v>32664</v>
      </c>
      <c r="F6">
        <v>34084</v>
      </c>
      <c r="G6">
        <v>35961</v>
      </c>
      <c r="H6">
        <v>37404</v>
      </c>
      <c r="I6">
        <v>39439</v>
      </c>
      <c r="J6">
        <v>41322</v>
      </c>
      <c r="K6">
        <v>43569</v>
      </c>
      <c r="L6">
        <v>45198</v>
      </c>
      <c r="M6">
        <v>46512</v>
      </c>
      <c r="N6">
        <v>50824</v>
      </c>
      <c r="O6">
        <v>51616</v>
      </c>
      <c r="P6">
        <v>53174</v>
      </c>
      <c r="Q6">
        <v>57060</v>
      </c>
      <c r="R6">
        <v>58934</v>
      </c>
      <c r="S6">
        <v>60379</v>
      </c>
      <c r="T6">
        <v>61826</v>
      </c>
      <c r="U6">
        <v>66293</v>
      </c>
      <c r="V6">
        <v>66477</v>
      </c>
      <c r="W6">
        <v>67983</v>
      </c>
      <c r="X6">
        <v>69605</v>
      </c>
      <c r="Y6">
        <v>70084</v>
      </c>
      <c r="Z6">
        <v>73125</v>
      </c>
      <c r="AA6">
        <v>70010</v>
      </c>
      <c r="AB6">
        <v>72308</v>
      </c>
      <c r="AC6">
        <v>72881</v>
      </c>
      <c r="AD6">
        <v>74001</v>
      </c>
      <c r="AE6">
        <v>77474</v>
      </c>
      <c r="AF6">
        <v>79025</v>
      </c>
      <c r="AG6">
        <v>84036</v>
      </c>
      <c r="AH6">
        <v>86140</v>
      </c>
      <c r="AI6">
        <v>85125</v>
      </c>
      <c r="AJ6">
        <v>86707</v>
      </c>
      <c r="AK6">
        <v>91194</v>
      </c>
      <c r="AL6">
        <v>91293</v>
      </c>
      <c r="AM6">
        <v>92512</v>
      </c>
      <c r="AN6">
        <v>98961</v>
      </c>
      <c r="AO6">
        <v>101282</v>
      </c>
      <c r="AP6">
        <v>103920</v>
      </c>
      <c r="AQ6">
        <v>106185</v>
      </c>
      <c r="AR6">
        <v>108111</v>
      </c>
      <c r="AS6">
        <v>105746</v>
      </c>
      <c r="AT6">
        <v>109456</v>
      </c>
      <c r="AU6">
        <v>110739</v>
      </c>
      <c r="AV6">
        <v>112664</v>
      </c>
      <c r="AW6">
        <v>113483</v>
      </c>
      <c r="AX6">
        <v>117937</v>
      </c>
      <c r="AY6">
        <v>121171</v>
      </c>
      <c r="AZ6">
        <v>125752</v>
      </c>
      <c r="BA6">
        <v>125929</v>
      </c>
      <c r="BB6">
        <v>126240</v>
      </c>
      <c r="BC6">
        <v>126964</v>
      </c>
      <c r="BD6">
        <v>125577</v>
      </c>
      <c r="BE6">
        <v>127391</v>
      </c>
      <c r="BF6">
        <v>126758</v>
      </c>
      <c r="BG6">
        <v>126592</v>
      </c>
      <c r="BH6">
        <v>126383</v>
      </c>
      <c r="BI6">
        <v>127888</v>
      </c>
      <c r="BJ6">
        <v>128723</v>
      </c>
      <c r="BK6">
        <v>128737</v>
      </c>
    </row>
    <row r="7" spans="1:63" x14ac:dyDescent="0.2">
      <c r="A7" t="s">
        <v>79</v>
      </c>
      <c r="B7" t="s">
        <v>80</v>
      </c>
      <c r="C7" t="s">
        <v>82</v>
      </c>
      <c r="D7">
        <v>23711</v>
      </c>
      <c r="E7">
        <v>24526</v>
      </c>
      <c r="F7">
        <v>24735</v>
      </c>
      <c r="G7">
        <v>26794</v>
      </c>
      <c r="H7">
        <v>27806</v>
      </c>
      <c r="I7">
        <v>29398</v>
      </c>
      <c r="J7">
        <v>29853</v>
      </c>
      <c r="K7">
        <v>31462</v>
      </c>
      <c r="L7">
        <v>33305</v>
      </c>
      <c r="M7">
        <v>34851</v>
      </c>
      <c r="N7">
        <v>35569</v>
      </c>
      <c r="O7">
        <v>36813</v>
      </c>
      <c r="P7">
        <v>37301</v>
      </c>
      <c r="Q7">
        <v>40312</v>
      </c>
      <c r="R7">
        <v>44219.397109999998</v>
      </c>
      <c r="S7">
        <v>45242.519930000002</v>
      </c>
      <c r="T7">
        <v>45907.612059999999</v>
      </c>
      <c r="U7">
        <v>48380.150759999997</v>
      </c>
      <c r="V7">
        <v>49073.758049999997</v>
      </c>
      <c r="W7">
        <v>50061.548609999998</v>
      </c>
      <c r="X7">
        <v>50982.940999999999</v>
      </c>
      <c r="Y7">
        <v>50689.718229999999</v>
      </c>
      <c r="Z7">
        <v>51218.504970000002</v>
      </c>
      <c r="AA7">
        <v>49425.264920000001</v>
      </c>
      <c r="AB7">
        <v>51146.753819999998</v>
      </c>
      <c r="AC7">
        <v>53392.999349999998</v>
      </c>
      <c r="AD7">
        <v>53521.527450000001</v>
      </c>
      <c r="AE7">
        <v>55009.610249999998</v>
      </c>
      <c r="AF7">
        <v>57440.067690000003</v>
      </c>
      <c r="AG7">
        <v>59711.556219999999</v>
      </c>
      <c r="AH7">
        <v>61932.088109999997</v>
      </c>
      <c r="AI7">
        <v>61577.420299999998</v>
      </c>
      <c r="AJ7">
        <v>61805</v>
      </c>
      <c r="AK7">
        <v>64168</v>
      </c>
      <c r="AL7">
        <v>65683</v>
      </c>
      <c r="AM7">
        <v>68012</v>
      </c>
      <c r="AN7">
        <v>70435</v>
      </c>
      <c r="AO7">
        <v>71870</v>
      </c>
      <c r="AP7">
        <v>73253</v>
      </c>
      <c r="AQ7">
        <v>74413</v>
      </c>
      <c r="AR7">
        <v>76462</v>
      </c>
      <c r="AS7">
        <v>77123</v>
      </c>
      <c r="AT7">
        <v>75577</v>
      </c>
      <c r="AU7">
        <v>78602.658240000004</v>
      </c>
      <c r="AV7">
        <v>80350.492190000004</v>
      </c>
      <c r="AW7">
        <v>80285.390239999993</v>
      </c>
      <c r="AX7">
        <v>81261.870620000002</v>
      </c>
      <c r="AY7">
        <v>83794.976569999999</v>
      </c>
      <c r="AZ7">
        <v>84895.344110000005</v>
      </c>
      <c r="BA7">
        <v>84273.206550000003</v>
      </c>
      <c r="BB7">
        <v>86346.004220000003</v>
      </c>
      <c r="BC7">
        <v>89256.180770000006</v>
      </c>
      <c r="BD7">
        <v>90592.890799999994</v>
      </c>
      <c r="BE7">
        <v>92416.842950000006</v>
      </c>
      <c r="BF7">
        <v>92572.438980000006</v>
      </c>
      <c r="BG7">
        <v>91849.430600000007</v>
      </c>
      <c r="BH7">
        <v>93388.705610000005</v>
      </c>
      <c r="BI7">
        <v>95695.152170000001</v>
      </c>
      <c r="BJ7">
        <v>97715.865009999994</v>
      </c>
      <c r="BK7">
        <v>98746.084000000003</v>
      </c>
    </row>
    <row r="8" spans="1:63" x14ac:dyDescent="0.2">
      <c r="A8" t="s">
        <v>79</v>
      </c>
      <c r="B8" t="s">
        <v>80</v>
      </c>
      <c r="C8" t="s">
        <v>83</v>
      </c>
      <c r="D8">
        <v>6663.8877300000004</v>
      </c>
      <c r="E8">
        <v>6975.9411499999997</v>
      </c>
      <c r="F8">
        <v>7068.5166639999998</v>
      </c>
      <c r="G8">
        <v>7656.9284879999996</v>
      </c>
      <c r="H8">
        <v>8027.4204220000001</v>
      </c>
      <c r="I8">
        <v>8610.8694820000001</v>
      </c>
      <c r="J8">
        <v>8787.4872649999998</v>
      </c>
      <c r="K8">
        <v>9395.4429120000004</v>
      </c>
      <c r="L8">
        <v>9954.0377540000009</v>
      </c>
      <c r="M8">
        <v>10508.834559999999</v>
      </c>
      <c r="N8">
        <v>10623.20765</v>
      </c>
      <c r="O8">
        <v>11104.25489</v>
      </c>
      <c r="P8">
        <v>11474.46499</v>
      </c>
      <c r="Q8">
        <v>12531.29233</v>
      </c>
      <c r="R8">
        <v>13531.003790000001</v>
      </c>
      <c r="S8">
        <v>13940.40317</v>
      </c>
      <c r="T8">
        <v>14236.45484</v>
      </c>
      <c r="U8">
        <v>15145.244489999999</v>
      </c>
      <c r="V8">
        <v>15538.439130000001</v>
      </c>
      <c r="W8">
        <v>15905.349340000001</v>
      </c>
      <c r="X8">
        <v>16291.096299999999</v>
      </c>
      <c r="Y8">
        <v>16512.44701</v>
      </c>
      <c r="Z8">
        <v>16990.38235</v>
      </c>
      <c r="AA8">
        <v>16733.33412</v>
      </c>
      <c r="AB8">
        <v>17278.08452</v>
      </c>
      <c r="AC8">
        <v>18111.74366</v>
      </c>
      <c r="AD8">
        <v>17862.621800000001</v>
      </c>
      <c r="AE8">
        <v>18908.736379999998</v>
      </c>
      <c r="AF8">
        <v>19761.587459999999</v>
      </c>
      <c r="AG8">
        <v>20751.96198</v>
      </c>
      <c r="AH8">
        <v>22019.09403</v>
      </c>
      <c r="AI8">
        <v>22432.675810000001</v>
      </c>
      <c r="AJ8">
        <v>22606.396949999998</v>
      </c>
      <c r="AK8">
        <v>23740.810939999999</v>
      </c>
      <c r="AL8">
        <v>24292.955239999999</v>
      </c>
      <c r="AM8">
        <v>25407.332330000001</v>
      </c>
      <c r="AN8">
        <v>26857.532749999998</v>
      </c>
      <c r="AO8">
        <v>27697.751530000001</v>
      </c>
      <c r="AP8">
        <v>28725.47147</v>
      </c>
      <c r="AQ8">
        <v>29317.639439999999</v>
      </c>
      <c r="AR8">
        <v>30602.828819999999</v>
      </c>
      <c r="AS8">
        <v>31661.303240000001</v>
      </c>
      <c r="AT8">
        <v>31670.2654</v>
      </c>
      <c r="AU8">
        <v>32539.863069999999</v>
      </c>
      <c r="AV8">
        <v>33209.806329999999</v>
      </c>
      <c r="AW8">
        <v>33148.607109999997</v>
      </c>
      <c r="AX8">
        <v>34126.957069999997</v>
      </c>
      <c r="AY8">
        <v>35792.176740000003</v>
      </c>
      <c r="AZ8">
        <v>36657.100149999998</v>
      </c>
      <c r="BA8">
        <v>37284.348189999997</v>
      </c>
      <c r="BB8">
        <v>38986.193339999998</v>
      </c>
      <c r="BC8">
        <v>40183.232309999999</v>
      </c>
      <c r="BD8">
        <v>40698.843540000002</v>
      </c>
      <c r="BE8">
        <v>41409.429510000002</v>
      </c>
      <c r="BF8">
        <v>41760.991439999998</v>
      </c>
      <c r="BG8">
        <v>42791.203529999999</v>
      </c>
      <c r="BH8">
        <v>43980.513630000001</v>
      </c>
      <c r="BI8">
        <v>46193.510139999999</v>
      </c>
      <c r="BJ8">
        <v>47808.155930000001</v>
      </c>
      <c r="BK8">
        <v>49317.313529999999</v>
      </c>
    </row>
    <row r="9" spans="1:63" x14ac:dyDescent="0.2">
      <c r="A9" t="s">
        <v>84</v>
      </c>
      <c r="B9" t="s">
        <v>80</v>
      </c>
      <c r="C9" t="s">
        <v>81</v>
      </c>
      <c r="D9">
        <v>32854.36</v>
      </c>
      <c r="E9">
        <v>34032.6</v>
      </c>
      <c r="F9">
        <v>35480.17</v>
      </c>
      <c r="G9">
        <v>37376.83</v>
      </c>
      <c r="H9">
        <v>38848.370000000003</v>
      </c>
      <c r="I9">
        <v>40928.26</v>
      </c>
      <c r="J9">
        <v>42829.02</v>
      </c>
      <c r="K9">
        <v>45079.5</v>
      </c>
      <c r="L9">
        <v>46698.5</v>
      </c>
      <c r="M9">
        <v>48068.18</v>
      </c>
      <c r="N9">
        <v>52504.98</v>
      </c>
      <c r="O9">
        <v>54681.63</v>
      </c>
      <c r="P9">
        <v>56324.3</v>
      </c>
      <c r="Q9">
        <v>60459.43</v>
      </c>
      <c r="R9">
        <v>62483.98</v>
      </c>
      <c r="S9">
        <v>63998.82</v>
      </c>
      <c r="T9">
        <v>65530.05</v>
      </c>
      <c r="U9">
        <v>70251.23</v>
      </c>
      <c r="V9">
        <v>70378.210000000006</v>
      </c>
      <c r="W9">
        <v>71932.36</v>
      </c>
      <c r="X9">
        <v>73654.399999999994</v>
      </c>
      <c r="Y9">
        <v>74039.47</v>
      </c>
      <c r="Z9">
        <v>77247.199999999997</v>
      </c>
      <c r="AA9">
        <v>73946.33</v>
      </c>
      <c r="AB9">
        <v>76344.36</v>
      </c>
      <c r="AC9">
        <v>76940.479999999996</v>
      </c>
      <c r="AD9">
        <v>78041.86</v>
      </c>
      <c r="AE9">
        <v>81722.460000000006</v>
      </c>
      <c r="AF9">
        <v>83365.72</v>
      </c>
      <c r="AG9">
        <v>88658.31</v>
      </c>
      <c r="AH9">
        <v>90796.68</v>
      </c>
      <c r="AI9">
        <v>89721.39</v>
      </c>
      <c r="AJ9">
        <v>91287.11</v>
      </c>
      <c r="AK9">
        <v>95981.37</v>
      </c>
      <c r="AL9">
        <v>96209.78</v>
      </c>
      <c r="AM9">
        <v>97516.62</v>
      </c>
      <c r="AN9">
        <v>104305.75</v>
      </c>
      <c r="AO9">
        <v>106925.42</v>
      </c>
      <c r="AP9">
        <v>109702.56</v>
      </c>
      <c r="AQ9">
        <v>112167.75</v>
      </c>
      <c r="AR9">
        <v>114172.36</v>
      </c>
      <c r="AS9">
        <v>111644.75</v>
      </c>
      <c r="AT9">
        <v>115584.56</v>
      </c>
      <c r="AU9">
        <v>116952.48</v>
      </c>
      <c r="AV9">
        <v>119058.09</v>
      </c>
      <c r="AW9">
        <v>119968.98</v>
      </c>
      <c r="AX9">
        <v>124608.69</v>
      </c>
      <c r="AY9">
        <v>127949.35</v>
      </c>
      <c r="AZ9">
        <v>132761.62</v>
      </c>
      <c r="BA9">
        <v>132829.67000000001</v>
      </c>
      <c r="BB9">
        <v>133162.91</v>
      </c>
      <c r="BC9">
        <v>133834.92000000001</v>
      </c>
      <c r="BD9">
        <v>132388.46</v>
      </c>
      <c r="BE9">
        <v>134207.63</v>
      </c>
      <c r="BF9">
        <v>133455.19</v>
      </c>
      <c r="BG9">
        <v>133276.89000000001</v>
      </c>
      <c r="BH9">
        <v>133059.73000000001</v>
      </c>
      <c r="BI9">
        <v>134643.18</v>
      </c>
      <c r="BJ9">
        <v>135455.67000000001</v>
      </c>
      <c r="BK9">
        <v>135366.39999999999</v>
      </c>
    </row>
    <row r="10" spans="1:63" x14ac:dyDescent="0.2">
      <c r="A10" t="s">
        <v>84</v>
      </c>
      <c r="B10" t="s">
        <v>80</v>
      </c>
      <c r="C10" t="s">
        <v>82</v>
      </c>
      <c r="D10">
        <v>25145.87</v>
      </c>
      <c r="E10">
        <v>25989.78</v>
      </c>
      <c r="F10">
        <v>26198.46</v>
      </c>
      <c r="G10">
        <v>28347.63</v>
      </c>
      <c r="H10">
        <v>29394.68</v>
      </c>
      <c r="I10">
        <v>31054.11</v>
      </c>
      <c r="J10">
        <v>31515.41</v>
      </c>
      <c r="K10">
        <v>33207.5</v>
      </c>
      <c r="L10">
        <v>35130.370000000003</v>
      </c>
      <c r="M10">
        <v>36741.5</v>
      </c>
      <c r="N10">
        <v>37518.21</v>
      </c>
      <c r="O10">
        <v>38816.089999999997</v>
      </c>
      <c r="P10">
        <v>39312.01</v>
      </c>
      <c r="Q10">
        <v>42454.75</v>
      </c>
      <c r="R10">
        <v>46436.01827</v>
      </c>
      <c r="S10">
        <v>47498.431960000002</v>
      </c>
      <c r="T10">
        <v>48198.947240000001</v>
      </c>
      <c r="U10">
        <v>50779.320449999999</v>
      </c>
      <c r="V10">
        <v>51484.684829999998</v>
      </c>
      <c r="W10">
        <v>52488.329169999997</v>
      </c>
      <c r="X10">
        <v>53428.844599999997</v>
      </c>
      <c r="Y10">
        <v>53109.120940000001</v>
      </c>
      <c r="Z10">
        <v>53663.19298</v>
      </c>
      <c r="AA10">
        <v>51770.978949999997</v>
      </c>
      <c r="AB10">
        <v>53557.082289999998</v>
      </c>
      <c r="AC10">
        <v>55890.949610000003</v>
      </c>
      <c r="AD10">
        <v>55908.306470000003</v>
      </c>
      <c r="AE10">
        <v>57454.026149999998</v>
      </c>
      <c r="AF10">
        <v>59988.200620000003</v>
      </c>
      <c r="AG10">
        <v>62350.873729999999</v>
      </c>
      <c r="AH10">
        <v>64656.342859999997</v>
      </c>
      <c r="AI10">
        <v>64268.292179999997</v>
      </c>
      <c r="AJ10">
        <v>64509.33</v>
      </c>
      <c r="AK10">
        <v>67005.83</v>
      </c>
      <c r="AL10">
        <v>68577.259999999995</v>
      </c>
      <c r="AM10">
        <v>71010.86</v>
      </c>
      <c r="AN10">
        <v>73574.59</v>
      </c>
      <c r="AO10">
        <v>75072.34</v>
      </c>
      <c r="AP10">
        <v>76469.91</v>
      </c>
      <c r="AQ10">
        <v>77671.05</v>
      </c>
      <c r="AR10">
        <v>79807.73</v>
      </c>
      <c r="AS10">
        <v>80456.19</v>
      </c>
      <c r="AT10">
        <v>78809.2</v>
      </c>
      <c r="AU10">
        <v>81949.633570000005</v>
      </c>
      <c r="AV10">
        <v>83769.878750000003</v>
      </c>
      <c r="AW10">
        <v>83700.359270000001</v>
      </c>
      <c r="AX10">
        <v>84718.743589999998</v>
      </c>
      <c r="AY10">
        <v>87285.286489999999</v>
      </c>
      <c r="AZ10">
        <v>88435.191560000007</v>
      </c>
      <c r="BA10">
        <v>87751.157680000004</v>
      </c>
      <c r="BB10">
        <v>89894.781860000003</v>
      </c>
      <c r="BC10">
        <v>92941.626990000004</v>
      </c>
      <c r="BD10">
        <v>94353.715299999996</v>
      </c>
      <c r="BE10">
        <v>96278.189240000007</v>
      </c>
      <c r="BF10">
        <v>96425.342120000001</v>
      </c>
      <c r="BG10">
        <v>95636.404639999993</v>
      </c>
      <c r="BH10">
        <v>97230.362200000003</v>
      </c>
      <c r="BI10">
        <v>99625.655920000005</v>
      </c>
      <c r="BJ10">
        <v>101705.22930000001</v>
      </c>
      <c r="BK10">
        <v>102777.7988</v>
      </c>
    </row>
    <row r="11" spans="1:63" x14ac:dyDescent="0.2">
      <c r="A11" t="s">
        <v>84</v>
      </c>
      <c r="B11" t="s">
        <v>80</v>
      </c>
      <c r="C11" t="s">
        <v>83</v>
      </c>
      <c r="D11">
        <v>3419.2947479999998</v>
      </c>
      <c r="E11">
        <v>3699.5593730000001</v>
      </c>
      <c r="F11">
        <v>3752.768106</v>
      </c>
      <c r="G11">
        <v>4228.7050369999997</v>
      </c>
      <c r="H11">
        <v>4409.2820250000004</v>
      </c>
      <c r="I11">
        <v>4727.4502069999999</v>
      </c>
      <c r="J11">
        <v>4985.5001840000004</v>
      </c>
      <c r="K11">
        <v>5377.9055090000002</v>
      </c>
      <c r="L11">
        <v>5825.0246010000001</v>
      </c>
      <c r="M11">
        <v>6044.5230099999999</v>
      </c>
      <c r="N11">
        <v>6067.1558210000003</v>
      </c>
      <c r="O11">
        <v>6230.1151259999997</v>
      </c>
      <c r="P11">
        <v>6080.2488009999997</v>
      </c>
      <c r="Q11">
        <v>6783.5198389999996</v>
      </c>
      <c r="R11">
        <v>8107.114759</v>
      </c>
      <c r="S11">
        <v>8210.3839719999996</v>
      </c>
      <c r="T11">
        <v>8350.1242029999994</v>
      </c>
      <c r="U11">
        <v>8789.592697</v>
      </c>
      <c r="V11">
        <v>9048.3056720000004</v>
      </c>
      <c r="W11">
        <v>9098.4261999999999</v>
      </c>
      <c r="X11">
        <v>9295.5011049999994</v>
      </c>
      <c r="Y11">
        <v>9336.071731</v>
      </c>
      <c r="Z11">
        <v>9509.8202249999995</v>
      </c>
      <c r="AA11">
        <v>9183.7161680000008</v>
      </c>
      <c r="AB11">
        <v>9387.019628</v>
      </c>
      <c r="AC11">
        <v>9860.3100709999999</v>
      </c>
      <c r="AD11">
        <v>9042.3125689999997</v>
      </c>
      <c r="AE11">
        <v>9525.9934159999993</v>
      </c>
      <c r="AF11">
        <v>9976.9748380000001</v>
      </c>
      <c r="AG11">
        <v>10452.20391</v>
      </c>
      <c r="AH11">
        <v>10770.18641</v>
      </c>
      <c r="AI11">
        <v>10820.540730000001</v>
      </c>
      <c r="AJ11">
        <v>10808.61636</v>
      </c>
      <c r="AK11">
        <v>11184.486779999999</v>
      </c>
      <c r="AL11">
        <v>11620.080190000001</v>
      </c>
      <c r="AM11">
        <v>12014.282670000001</v>
      </c>
      <c r="AN11">
        <v>12578.75742</v>
      </c>
      <c r="AO11">
        <v>12893.90364</v>
      </c>
      <c r="AP11">
        <v>13272.324689999999</v>
      </c>
      <c r="AQ11">
        <v>13615.92129</v>
      </c>
      <c r="AR11">
        <v>14120.948909999999</v>
      </c>
      <c r="AS11">
        <v>14548.615750000001</v>
      </c>
      <c r="AT11">
        <v>14645.967619999999</v>
      </c>
      <c r="AU11">
        <v>15574.891449999999</v>
      </c>
      <c r="AV11">
        <v>15995.077020000001</v>
      </c>
      <c r="AW11">
        <v>15668.9566</v>
      </c>
      <c r="AX11">
        <v>15910.78443</v>
      </c>
      <c r="AY11">
        <v>16608.087879999999</v>
      </c>
      <c r="AZ11">
        <v>17019.86346</v>
      </c>
      <c r="BA11">
        <v>16876.560000000001</v>
      </c>
      <c r="BB11">
        <v>17793.75116</v>
      </c>
      <c r="BC11">
        <v>18129.344430000001</v>
      </c>
      <c r="BD11">
        <v>18361.290509999999</v>
      </c>
      <c r="BE11">
        <v>18625.657309999999</v>
      </c>
      <c r="BF11">
        <v>18576.552240000001</v>
      </c>
      <c r="BG11">
        <v>18895.928779999998</v>
      </c>
      <c r="BH11">
        <v>19060.510330000001</v>
      </c>
      <c r="BI11">
        <v>19676.266309999999</v>
      </c>
      <c r="BJ11">
        <v>20307.606670000001</v>
      </c>
      <c r="BK11">
        <v>20657.194449999999</v>
      </c>
    </row>
    <row r="12" spans="1:63" x14ac:dyDescent="0.2">
      <c r="A12" t="s">
        <v>79</v>
      </c>
      <c r="B12" t="s">
        <v>85</v>
      </c>
      <c r="C12" t="s">
        <v>81</v>
      </c>
      <c r="D12">
        <v>31482</v>
      </c>
      <c r="E12">
        <v>32664</v>
      </c>
      <c r="F12">
        <v>34084</v>
      </c>
      <c r="G12">
        <v>35961</v>
      </c>
      <c r="H12">
        <v>37404</v>
      </c>
      <c r="I12">
        <v>39439</v>
      </c>
      <c r="J12">
        <v>41322</v>
      </c>
      <c r="K12">
        <v>43569</v>
      </c>
      <c r="L12">
        <v>45198</v>
      </c>
      <c r="M12">
        <v>46512</v>
      </c>
      <c r="N12">
        <v>50824</v>
      </c>
      <c r="O12">
        <v>51616</v>
      </c>
      <c r="P12">
        <v>53174</v>
      </c>
      <c r="Q12">
        <v>57060</v>
      </c>
      <c r="R12">
        <v>58934</v>
      </c>
      <c r="S12">
        <v>60379</v>
      </c>
      <c r="T12">
        <v>61826</v>
      </c>
      <c r="U12">
        <v>66293</v>
      </c>
      <c r="V12">
        <v>66477</v>
      </c>
      <c r="W12">
        <v>67983</v>
      </c>
      <c r="X12">
        <v>69605</v>
      </c>
      <c r="Y12">
        <v>70084</v>
      </c>
      <c r="Z12">
        <v>73125</v>
      </c>
      <c r="AA12">
        <v>70010</v>
      </c>
      <c r="AB12">
        <v>72308</v>
      </c>
      <c r="AC12">
        <v>72881</v>
      </c>
      <c r="AD12">
        <v>74001</v>
      </c>
      <c r="AE12">
        <v>77474</v>
      </c>
      <c r="AF12">
        <v>79025</v>
      </c>
      <c r="AG12">
        <v>84036</v>
      </c>
      <c r="AH12">
        <v>86140</v>
      </c>
      <c r="AI12">
        <v>85125</v>
      </c>
      <c r="AJ12">
        <v>86707</v>
      </c>
      <c r="AK12">
        <v>91194</v>
      </c>
      <c r="AL12">
        <v>91293</v>
      </c>
      <c r="AM12">
        <v>92512</v>
      </c>
      <c r="AN12">
        <v>98961</v>
      </c>
      <c r="AO12">
        <v>101282</v>
      </c>
      <c r="AP12">
        <v>103920</v>
      </c>
      <c r="AQ12">
        <v>106185</v>
      </c>
      <c r="AR12">
        <v>108111</v>
      </c>
      <c r="AS12">
        <v>105746</v>
      </c>
      <c r="AT12">
        <v>109456</v>
      </c>
      <c r="AU12">
        <v>110739</v>
      </c>
      <c r="AV12">
        <v>112664</v>
      </c>
      <c r="AW12">
        <v>113483</v>
      </c>
      <c r="AX12">
        <v>117937</v>
      </c>
      <c r="AY12">
        <v>121171</v>
      </c>
      <c r="AZ12">
        <v>125752</v>
      </c>
      <c r="BA12">
        <v>125929</v>
      </c>
      <c r="BB12">
        <v>126240</v>
      </c>
      <c r="BC12">
        <v>126964</v>
      </c>
      <c r="BD12">
        <v>125577</v>
      </c>
      <c r="BE12">
        <v>127391</v>
      </c>
      <c r="BF12">
        <v>126758</v>
      </c>
      <c r="BG12">
        <v>126592</v>
      </c>
      <c r="BH12">
        <v>126383</v>
      </c>
      <c r="BI12">
        <v>127888</v>
      </c>
      <c r="BJ12">
        <v>128723</v>
      </c>
      <c r="BK12">
        <v>128737</v>
      </c>
    </row>
    <row r="13" spans="1:63" x14ac:dyDescent="0.2">
      <c r="A13" t="s">
        <v>79</v>
      </c>
      <c r="B13" t="s">
        <v>85</v>
      </c>
      <c r="C13" t="s">
        <v>82</v>
      </c>
      <c r="D13">
        <v>23304</v>
      </c>
      <c r="E13">
        <v>24119</v>
      </c>
      <c r="F13">
        <v>24318</v>
      </c>
      <c r="G13">
        <v>26377</v>
      </c>
      <c r="H13">
        <v>27399</v>
      </c>
      <c r="I13">
        <v>28920</v>
      </c>
      <c r="J13">
        <v>29344</v>
      </c>
      <c r="K13">
        <v>30953</v>
      </c>
      <c r="L13">
        <v>32786</v>
      </c>
      <c r="M13">
        <v>34342</v>
      </c>
      <c r="N13">
        <v>34926</v>
      </c>
      <c r="O13">
        <v>36075</v>
      </c>
      <c r="P13">
        <v>36656</v>
      </c>
      <c r="Q13">
        <v>39577</v>
      </c>
      <c r="R13">
        <v>40144</v>
      </c>
      <c r="S13">
        <v>41096</v>
      </c>
      <c r="T13">
        <v>41636</v>
      </c>
      <c r="U13">
        <v>43852</v>
      </c>
      <c r="V13">
        <v>44432</v>
      </c>
      <c r="W13">
        <v>45641</v>
      </c>
      <c r="X13">
        <v>46797</v>
      </c>
      <c r="Y13">
        <v>46603</v>
      </c>
      <c r="Z13">
        <v>47107</v>
      </c>
      <c r="AA13">
        <v>45437</v>
      </c>
      <c r="AB13">
        <v>47307</v>
      </c>
      <c r="AC13">
        <v>49314</v>
      </c>
      <c r="AD13">
        <v>49434</v>
      </c>
      <c r="AE13">
        <v>50543</v>
      </c>
      <c r="AF13">
        <v>52751</v>
      </c>
      <c r="AG13">
        <v>54843</v>
      </c>
      <c r="AH13">
        <v>56655</v>
      </c>
      <c r="AI13">
        <v>56217</v>
      </c>
      <c r="AJ13">
        <v>56735</v>
      </c>
      <c r="AK13">
        <v>58831</v>
      </c>
      <c r="AL13">
        <v>60165</v>
      </c>
      <c r="AM13">
        <v>62269</v>
      </c>
      <c r="AN13">
        <v>64204</v>
      </c>
      <c r="AO13">
        <v>65674</v>
      </c>
      <c r="AP13">
        <v>66644</v>
      </c>
      <c r="AQ13">
        <v>67680</v>
      </c>
      <c r="AR13">
        <v>69582</v>
      </c>
      <c r="AS13">
        <v>70228</v>
      </c>
      <c r="AT13">
        <v>69748</v>
      </c>
      <c r="AU13">
        <v>70870</v>
      </c>
      <c r="AV13">
        <v>72546</v>
      </c>
      <c r="AW13">
        <v>72226</v>
      </c>
      <c r="AX13">
        <v>72854</v>
      </c>
      <c r="AY13">
        <v>74991</v>
      </c>
      <c r="AZ13">
        <v>76128</v>
      </c>
      <c r="BA13">
        <v>75345</v>
      </c>
      <c r="BB13">
        <v>76310</v>
      </c>
      <c r="BC13">
        <v>78754</v>
      </c>
      <c r="BD13">
        <v>79916</v>
      </c>
      <c r="BE13">
        <v>81076</v>
      </c>
      <c r="BF13">
        <v>81252</v>
      </c>
      <c r="BG13">
        <v>80814</v>
      </c>
      <c r="BH13">
        <v>81552</v>
      </c>
      <c r="BI13">
        <v>82079</v>
      </c>
      <c r="BJ13">
        <v>83120</v>
      </c>
      <c r="BK13">
        <v>82344</v>
      </c>
    </row>
    <row r="14" spans="1:63" x14ac:dyDescent="0.2">
      <c r="A14" t="s">
        <v>79</v>
      </c>
      <c r="B14" t="s">
        <v>85</v>
      </c>
      <c r="C14" t="s">
        <v>83</v>
      </c>
      <c r="D14">
        <v>6398.4486159999997</v>
      </c>
      <c r="E14">
        <v>6710.5020359999999</v>
      </c>
      <c r="F14">
        <v>6796.5557049999998</v>
      </c>
      <c r="G14">
        <v>7384.9675280000001</v>
      </c>
      <c r="H14">
        <v>7761.9813080000004</v>
      </c>
      <c r="I14">
        <v>8299.1252640000002</v>
      </c>
      <c r="J14">
        <v>8455.5253269999994</v>
      </c>
      <c r="K14">
        <v>9063.4809729999997</v>
      </c>
      <c r="L14">
        <v>9615.5539700000008</v>
      </c>
      <c r="M14">
        <v>10176.87262</v>
      </c>
      <c r="N14">
        <v>10310.55162</v>
      </c>
      <c r="O14">
        <v>10773.88365</v>
      </c>
      <c r="P14">
        <v>11204.90367</v>
      </c>
      <c r="Q14">
        <v>12224.45141</v>
      </c>
      <c r="R14">
        <v>11244.422430000001</v>
      </c>
      <c r="S14">
        <v>11665.108050000001</v>
      </c>
      <c r="T14">
        <v>11901.65323</v>
      </c>
      <c r="U14">
        <v>12649.627619999999</v>
      </c>
      <c r="V14">
        <v>12953.85729</v>
      </c>
      <c r="W14">
        <v>13485.426869999999</v>
      </c>
      <c r="X14">
        <v>14011.81025</v>
      </c>
      <c r="Y14">
        <v>14306.977129999999</v>
      </c>
      <c r="Z14">
        <v>14789.864</v>
      </c>
      <c r="AA14">
        <v>14637.9149</v>
      </c>
      <c r="AB14">
        <v>15342.18281</v>
      </c>
      <c r="AC14">
        <v>16105.855600000001</v>
      </c>
      <c r="AD14">
        <v>15874.629430000001</v>
      </c>
      <c r="AE14">
        <v>16674.491099999999</v>
      </c>
      <c r="AF14">
        <v>17411.524249999999</v>
      </c>
      <c r="AG14">
        <v>18300.366099999999</v>
      </c>
      <c r="AH14">
        <v>19273.181949999998</v>
      </c>
      <c r="AI14">
        <v>19498.491020000001</v>
      </c>
      <c r="AJ14">
        <v>19811.151419999998</v>
      </c>
      <c r="AK14">
        <v>20795.41604</v>
      </c>
      <c r="AL14">
        <v>21137.342860000001</v>
      </c>
      <c r="AM14">
        <v>22043.0936</v>
      </c>
      <c r="AN14">
        <v>23157.485110000001</v>
      </c>
      <c r="AO14">
        <v>24012.236669999998</v>
      </c>
      <c r="AP14">
        <v>24792.95952</v>
      </c>
      <c r="AQ14">
        <v>25238.9483</v>
      </c>
      <c r="AR14">
        <v>26512.359479999999</v>
      </c>
      <c r="AS14">
        <v>27534.885569999999</v>
      </c>
      <c r="AT14">
        <v>28079.923699999999</v>
      </c>
      <c r="AU14">
        <v>28358.130590000001</v>
      </c>
      <c r="AV14">
        <v>29014.204109999999</v>
      </c>
      <c r="AW14">
        <v>28750.831750000001</v>
      </c>
      <c r="AX14">
        <v>29246.357049999999</v>
      </c>
      <c r="AY14">
        <v>30482.053650000002</v>
      </c>
      <c r="AZ14">
        <v>31310.281650000001</v>
      </c>
      <c r="BA14">
        <v>31777.290929999999</v>
      </c>
      <c r="BB14">
        <v>32750.00232</v>
      </c>
      <c r="BC14">
        <v>33682.463340000002</v>
      </c>
      <c r="BD14">
        <v>34238.978179999998</v>
      </c>
      <c r="BE14">
        <v>34641.64559</v>
      </c>
      <c r="BF14">
        <v>34920.326269999998</v>
      </c>
      <c r="BG14">
        <v>35885.574610000003</v>
      </c>
      <c r="BH14">
        <v>36191.055919999999</v>
      </c>
      <c r="BI14">
        <v>36578.012329999998</v>
      </c>
      <c r="BJ14">
        <v>37071.756800000003</v>
      </c>
      <c r="BK14">
        <v>37181.9427</v>
      </c>
    </row>
    <row r="15" spans="1:63" x14ac:dyDescent="0.2">
      <c r="A15" t="s">
        <v>84</v>
      </c>
      <c r="B15" t="s">
        <v>85</v>
      </c>
      <c r="C15" t="s">
        <v>81</v>
      </c>
      <c r="D15">
        <v>32854.36</v>
      </c>
      <c r="E15">
        <v>34032.6</v>
      </c>
      <c r="F15">
        <v>35480.17</v>
      </c>
      <c r="G15">
        <v>37376.83</v>
      </c>
      <c r="H15">
        <v>38848.370000000003</v>
      </c>
      <c r="I15">
        <v>40928.26</v>
      </c>
      <c r="J15">
        <v>42829.02</v>
      </c>
      <c r="K15">
        <v>45079.5</v>
      </c>
      <c r="L15">
        <v>46698.5</v>
      </c>
      <c r="M15">
        <v>48068.18</v>
      </c>
      <c r="N15">
        <v>52504.98</v>
      </c>
      <c r="O15">
        <v>54681.63</v>
      </c>
      <c r="P15">
        <v>56324.3</v>
      </c>
      <c r="Q15">
        <v>60459.43</v>
      </c>
      <c r="R15">
        <v>62483.98</v>
      </c>
      <c r="S15">
        <v>63998.82</v>
      </c>
      <c r="T15">
        <v>65530.05</v>
      </c>
      <c r="U15">
        <v>70251.23</v>
      </c>
      <c r="V15">
        <v>70378.210000000006</v>
      </c>
      <c r="W15">
        <v>71932.36</v>
      </c>
      <c r="X15">
        <v>73654.399999999994</v>
      </c>
      <c r="Y15">
        <v>74039.47</v>
      </c>
      <c r="Z15">
        <v>77247.199999999997</v>
      </c>
      <c r="AA15">
        <v>73946.33</v>
      </c>
      <c r="AB15">
        <v>76344.36</v>
      </c>
      <c r="AC15">
        <v>76940.479999999996</v>
      </c>
      <c r="AD15">
        <v>78041.86</v>
      </c>
      <c r="AE15">
        <v>81722.460000000006</v>
      </c>
      <c r="AF15">
        <v>83365.72</v>
      </c>
      <c r="AG15">
        <v>88658.31</v>
      </c>
      <c r="AH15">
        <v>90796.68</v>
      </c>
      <c r="AI15">
        <v>89721.39</v>
      </c>
      <c r="AJ15">
        <v>91287.11</v>
      </c>
      <c r="AK15">
        <v>95981.37</v>
      </c>
      <c r="AL15">
        <v>96209.78</v>
      </c>
      <c r="AM15">
        <v>97516.62</v>
      </c>
      <c r="AN15">
        <v>104305.75</v>
      </c>
      <c r="AO15">
        <v>106925.42</v>
      </c>
      <c r="AP15">
        <v>109702.56</v>
      </c>
      <c r="AQ15">
        <v>112167.75</v>
      </c>
      <c r="AR15">
        <v>114172.36</v>
      </c>
      <c r="AS15">
        <v>111644.75</v>
      </c>
      <c r="AT15">
        <v>115584.56</v>
      </c>
      <c r="AU15">
        <v>116952.48</v>
      </c>
      <c r="AV15">
        <v>119058.09</v>
      </c>
      <c r="AW15">
        <v>119968.98</v>
      </c>
      <c r="AX15">
        <v>124608.69</v>
      </c>
      <c r="AY15">
        <v>127949.35</v>
      </c>
      <c r="AZ15">
        <v>132761.62</v>
      </c>
      <c r="BA15">
        <v>132829.67000000001</v>
      </c>
      <c r="BB15">
        <v>133162.91</v>
      </c>
      <c r="BC15">
        <v>133834.92000000001</v>
      </c>
      <c r="BD15">
        <v>132388.46</v>
      </c>
      <c r="BE15">
        <v>134207.63</v>
      </c>
      <c r="BF15">
        <v>133455.19</v>
      </c>
      <c r="BG15">
        <v>133276.89000000001</v>
      </c>
      <c r="BH15">
        <v>133059.73000000001</v>
      </c>
      <c r="BI15">
        <v>134643.18</v>
      </c>
      <c r="BJ15">
        <v>135455.67000000001</v>
      </c>
      <c r="BK15">
        <v>135366.39999999999</v>
      </c>
    </row>
    <row r="16" spans="1:63" x14ac:dyDescent="0.2">
      <c r="A16" t="s">
        <v>84</v>
      </c>
      <c r="B16" t="s">
        <v>85</v>
      </c>
      <c r="C16" t="s">
        <v>82</v>
      </c>
      <c r="D16">
        <v>24714.45</v>
      </c>
      <c r="E16">
        <v>25558.36</v>
      </c>
      <c r="F16">
        <v>25756.44</v>
      </c>
      <c r="G16">
        <v>27905.61</v>
      </c>
      <c r="H16">
        <v>28963.26</v>
      </c>
      <c r="I16">
        <v>30547.43</v>
      </c>
      <c r="J16">
        <v>30975.87</v>
      </c>
      <c r="K16">
        <v>32667.96</v>
      </c>
      <c r="L16">
        <v>34580.230000000003</v>
      </c>
      <c r="M16">
        <v>36201.96</v>
      </c>
      <c r="N16">
        <v>36840.410000000003</v>
      </c>
      <c r="O16">
        <v>38039.21</v>
      </c>
      <c r="P16">
        <v>38633.89</v>
      </c>
      <c r="Q16">
        <v>41682.61</v>
      </c>
      <c r="R16">
        <v>42245.919999999998</v>
      </c>
      <c r="S16">
        <v>43232.62</v>
      </c>
      <c r="T16">
        <v>43794.34</v>
      </c>
      <c r="U16">
        <v>46111.39</v>
      </c>
      <c r="V16">
        <v>46699.75</v>
      </c>
      <c r="W16">
        <v>47935.96</v>
      </c>
      <c r="X16">
        <v>49129.279999999999</v>
      </c>
      <c r="Y16">
        <v>48905.79</v>
      </c>
      <c r="Z16">
        <v>49424.93</v>
      </c>
      <c r="AA16">
        <v>47652.2</v>
      </c>
      <c r="AB16">
        <v>49585.55</v>
      </c>
      <c r="AC16">
        <v>51677.81</v>
      </c>
      <c r="AD16">
        <v>51688.65</v>
      </c>
      <c r="AE16">
        <v>52837.82</v>
      </c>
      <c r="AF16">
        <v>55143.1</v>
      </c>
      <c r="AG16">
        <v>57321.74</v>
      </c>
      <c r="AH16">
        <v>59191.41</v>
      </c>
      <c r="AI16">
        <v>58715.199999999997</v>
      </c>
      <c r="AJ16">
        <v>59239.81</v>
      </c>
      <c r="AK16">
        <v>61458.85</v>
      </c>
      <c r="AL16">
        <v>62841.74</v>
      </c>
      <c r="AM16">
        <v>65041.58</v>
      </c>
      <c r="AN16">
        <v>67096.75</v>
      </c>
      <c r="AO16">
        <v>68633.5</v>
      </c>
      <c r="AP16">
        <v>69599.710000000006</v>
      </c>
      <c r="AQ16">
        <v>70670.39</v>
      </c>
      <c r="AR16">
        <v>72655.89</v>
      </c>
      <c r="AS16">
        <v>73289.97</v>
      </c>
      <c r="AT16">
        <v>72745.820000000007</v>
      </c>
      <c r="AU16">
        <v>73901.06</v>
      </c>
      <c r="AV16">
        <v>75643.89</v>
      </c>
      <c r="AW16">
        <v>75306.820000000007</v>
      </c>
      <c r="AX16">
        <v>75966.48</v>
      </c>
      <c r="AY16">
        <v>78126.789999999994</v>
      </c>
      <c r="AZ16">
        <v>79314.94</v>
      </c>
      <c r="BA16">
        <v>78461.960000000006</v>
      </c>
      <c r="BB16">
        <v>79453.88</v>
      </c>
      <c r="BC16">
        <v>82011.28</v>
      </c>
      <c r="BD16">
        <v>83236</v>
      </c>
      <c r="BE16">
        <v>84459.59</v>
      </c>
      <c r="BF16">
        <v>84633.86</v>
      </c>
      <c r="BG16">
        <v>84149.92</v>
      </c>
      <c r="BH16">
        <v>84913.4</v>
      </c>
      <c r="BI16">
        <v>85468.93</v>
      </c>
      <c r="BJ16">
        <v>86530.16</v>
      </c>
      <c r="BK16">
        <v>85719.679999999993</v>
      </c>
    </row>
    <row r="17" spans="1:63" x14ac:dyDescent="0.2">
      <c r="A17" t="s">
        <v>84</v>
      </c>
      <c r="B17" t="s">
        <v>85</v>
      </c>
      <c r="C17" t="s">
        <v>83</v>
      </c>
      <c r="D17">
        <v>3221.7190909999999</v>
      </c>
      <c r="E17">
        <v>3501.9837160000002</v>
      </c>
      <c r="F17">
        <v>3550.3380099999999</v>
      </c>
      <c r="G17">
        <v>4026.2749410000001</v>
      </c>
      <c r="H17">
        <v>4211.7063680000001</v>
      </c>
      <c r="I17">
        <v>4495.408034</v>
      </c>
      <c r="J17">
        <v>4738.4092520000004</v>
      </c>
      <c r="K17">
        <v>5130.8145770000001</v>
      </c>
      <c r="L17">
        <v>5573.0792289999999</v>
      </c>
      <c r="M17">
        <v>5797.4320770000004</v>
      </c>
      <c r="N17">
        <v>5833.4224629999999</v>
      </c>
      <c r="O17">
        <v>5981.3309129999998</v>
      </c>
      <c r="P17">
        <v>5880.3020980000001</v>
      </c>
      <c r="Q17">
        <v>6563.7901510000002</v>
      </c>
      <c r="R17">
        <v>6448.8205879999996</v>
      </c>
      <c r="S17">
        <v>6561.2847039999997</v>
      </c>
      <c r="T17">
        <v>6659.2867409999999</v>
      </c>
      <c r="U17">
        <v>6988.9877640000004</v>
      </c>
      <c r="V17">
        <v>7186.9875890000003</v>
      </c>
      <c r="W17">
        <v>7366.5447389999999</v>
      </c>
      <c r="X17">
        <v>7686.749264</v>
      </c>
      <c r="Y17">
        <v>7782.9072420000002</v>
      </c>
      <c r="Z17">
        <v>7962.8071550000004</v>
      </c>
      <c r="AA17">
        <v>7730.2389400000002</v>
      </c>
      <c r="AB17">
        <v>8063.1473489999998</v>
      </c>
      <c r="AC17">
        <v>8505.0512249999992</v>
      </c>
      <c r="AD17">
        <v>7702.8570049999998</v>
      </c>
      <c r="AE17">
        <v>8016.5365419999998</v>
      </c>
      <c r="AF17">
        <v>8407.5070739999992</v>
      </c>
      <c r="AG17">
        <v>8835.3208119999999</v>
      </c>
      <c r="AH17">
        <v>9140.8352950000008</v>
      </c>
      <c r="AI17">
        <v>9161.2913540000009</v>
      </c>
      <c r="AJ17">
        <v>9363.1789420000005</v>
      </c>
      <c r="AK17">
        <v>9706.4120170000006</v>
      </c>
      <c r="AL17">
        <v>10080.19809</v>
      </c>
      <c r="AM17">
        <v>10470.89604</v>
      </c>
      <c r="AN17">
        <v>10900.799279999999</v>
      </c>
      <c r="AO17">
        <v>11262.21507</v>
      </c>
      <c r="AP17">
        <v>11529.980079999999</v>
      </c>
      <c r="AQ17">
        <v>11805.439899999999</v>
      </c>
      <c r="AR17">
        <v>12251.04306</v>
      </c>
      <c r="AS17">
        <v>12698.416569999999</v>
      </c>
      <c r="AT17">
        <v>12988.14459</v>
      </c>
      <c r="AU17">
        <v>13360.14212</v>
      </c>
      <c r="AV17">
        <v>13811.71003</v>
      </c>
      <c r="AW17">
        <v>13514.085950000001</v>
      </c>
      <c r="AX17">
        <v>13717.047979999999</v>
      </c>
      <c r="AY17">
        <v>14390.461230000001</v>
      </c>
      <c r="AZ17">
        <v>14828.30372</v>
      </c>
      <c r="BA17">
        <v>14715.65855</v>
      </c>
      <c r="BB17">
        <v>15006.886350000001</v>
      </c>
      <c r="BC17">
        <v>15285.643169999999</v>
      </c>
      <c r="BD17">
        <v>15551.94803</v>
      </c>
      <c r="BE17">
        <v>15718.241690000001</v>
      </c>
      <c r="BF17">
        <v>15792.86562</v>
      </c>
      <c r="BG17">
        <v>16226.63889</v>
      </c>
      <c r="BH17">
        <v>16383.74496</v>
      </c>
      <c r="BI17">
        <v>16727.344690000002</v>
      </c>
      <c r="BJ17">
        <v>17235.251059999999</v>
      </c>
      <c r="BK17">
        <v>17340.583360000001</v>
      </c>
    </row>
    <row r="20" spans="1:63" s="1" customFormat="1" x14ac:dyDescent="0.2">
      <c r="C20" s="1" t="s">
        <v>62</v>
      </c>
      <c r="D20" s="1">
        <v>1960</v>
      </c>
      <c r="E20" s="1">
        <v>1961</v>
      </c>
      <c r="F20" s="1">
        <v>1962</v>
      </c>
      <c r="G20" s="1">
        <v>1963</v>
      </c>
      <c r="H20" s="1">
        <v>1964</v>
      </c>
      <c r="I20" s="1">
        <v>1965</v>
      </c>
      <c r="J20" s="1">
        <v>1966</v>
      </c>
      <c r="K20" s="1">
        <v>1967</v>
      </c>
      <c r="L20" s="1">
        <v>1968</v>
      </c>
      <c r="M20" s="1">
        <v>1969</v>
      </c>
      <c r="N20" s="1">
        <v>1970</v>
      </c>
      <c r="O20" s="1">
        <v>1971</v>
      </c>
      <c r="P20" s="1">
        <v>1972</v>
      </c>
      <c r="Q20" s="1">
        <v>1973</v>
      </c>
      <c r="R20" s="1">
        <v>1974</v>
      </c>
      <c r="S20" s="1">
        <v>1975</v>
      </c>
      <c r="T20" s="1">
        <v>1976</v>
      </c>
      <c r="U20" s="1">
        <v>1977</v>
      </c>
      <c r="V20" s="1">
        <v>1978</v>
      </c>
      <c r="W20" s="1">
        <v>1979</v>
      </c>
      <c r="X20" s="1">
        <v>1980</v>
      </c>
      <c r="Y20" s="1">
        <v>1981</v>
      </c>
      <c r="Z20" s="1">
        <v>1982</v>
      </c>
      <c r="AA20" s="1">
        <v>1983</v>
      </c>
      <c r="AB20" s="1">
        <v>1984</v>
      </c>
      <c r="AC20" s="1">
        <v>1985</v>
      </c>
      <c r="AD20" s="1">
        <v>1986</v>
      </c>
      <c r="AE20" s="1">
        <v>1987</v>
      </c>
      <c r="AF20" s="1">
        <v>1988</v>
      </c>
      <c r="AG20" s="1">
        <v>1989</v>
      </c>
      <c r="AH20" s="1">
        <v>1990</v>
      </c>
      <c r="AI20" s="1">
        <v>1991</v>
      </c>
      <c r="AJ20" s="1">
        <v>1992</v>
      </c>
      <c r="AK20" s="1">
        <v>1993</v>
      </c>
      <c r="AL20" s="1">
        <v>1994</v>
      </c>
      <c r="AM20" s="1">
        <v>1995</v>
      </c>
      <c r="AN20" s="1">
        <v>1996</v>
      </c>
      <c r="AO20" s="1">
        <v>1997</v>
      </c>
      <c r="AP20" s="1">
        <v>1998</v>
      </c>
      <c r="AQ20" s="1">
        <v>1999</v>
      </c>
      <c r="AR20" s="1">
        <v>2000</v>
      </c>
      <c r="AS20" s="1">
        <v>2001</v>
      </c>
      <c r="AT20" s="1">
        <v>2002</v>
      </c>
      <c r="AU20" s="1">
        <v>2003</v>
      </c>
      <c r="AV20" s="1">
        <v>2004</v>
      </c>
      <c r="AW20" s="1">
        <v>2005</v>
      </c>
      <c r="AX20" s="1">
        <v>2006</v>
      </c>
      <c r="AY20" s="1">
        <v>2007</v>
      </c>
      <c r="AZ20" s="1">
        <v>2008</v>
      </c>
      <c r="BA20" s="1">
        <v>2009</v>
      </c>
      <c r="BB20" s="1">
        <v>2010</v>
      </c>
      <c r="BC20" s="1">
        <v>2011</v>
      </c>
      <c r="BD20" s="1">
        <v>2012</v>
      </c>
      <c r="BE20" s="1">
        <v>2013</v>
      </c>
      <c r="BF20" s="1">
        <v>2014</v>
      </c>
      <c r="BG20" s="1">
        <v>2015</v>
      </c>
      <c r="BH20" s="1">
        <v>2016</v>
      </c>
      <c r="BI20" s="1">
        <v>2017</v>
      </c>
      <c r="BJ20" s="1">
        <v>2018</v>
      </c>
      <c r="BK20" s="1">
        <v>2019</v>
      </c>
    </row>
    <row r="21" spans="1:63" x14ac:dyDescent="0.2">
      <c r="A21" t="s">
        <v>79</v>
      </c>
      <c r="B21" t="s">
        <v>80</v>
      </c>
      <c r="C21" t="s">
        <v>81</v>
      </c>
      <c r="D21" s="12">
        <f>D6*$B$2</f>
        <v>1318088.3760000002</v>
      </c>
      <c r="E21" s="12">
        <f t="shared" ref="E21:BK25" si="0">E6*$B$2</f>
        <v>1367576.352</v>
      </c>
      <c r="F21" s="12">
        <f t="shared" si="0"/>
        <v>1427028.912</v>
      </c>
      <c r="G21" s="12">
        <f t="shared" si="0"/>
        <v>1505615.148</v>
      </c>
      <c r="H21" s="12">
        <f t="shared" si="0"/>
        <v>1566030.672</v>
      </c>
      <c r="I21" s="12">
        <f t="shared" si="0"/>
        <v>1651232.0520000001</v>
      </c>
      <c r="J21" s="12">
        <f t="shared" si="0"/>
        <v>1730069.496</v>
      </c>
      <c r="K21" s="12">
        <f t="shared" si="0"/>
        <v>1824146.892</v>
      </c>
      <c r="L21" s="12">
        <f t="shared" si="0"/>
        <v>1892349.8640000001</v>
      </c>
      <c r="M21" s="12">
        <f t="shared" si="0"/>
        <v>1947364.4160000002</v>
      </c>
      <c r="N21" s="12">
        <f t="shared" si="0"/>
        <v>2127899.2320000003</v>
      </c>
      <c r="O21" s="12">
        <f t="shared" si="0"/>
        <v>2161058.6880000001</v>
      </c>
      <c r="P21" s="12">
        <f t="shared" si="0"/>
        <v>2226289.0320000001</v>
      </c>
      <c r="Q21" s="12">
        <f t="shared" si="0"/>
        <v>2388988.08</v>
      </c>
      <c r="R21" s="12">
        <f t="shared" si="0"/>
        <v>2467448.7120000003</v>
      </c>
      <c r="S21" s="12">
        <f t="shared" si="0"/>
        <v>2527947.9720000001</v>
      </c>
      <c r="T21" s="12">
        <f t="shared" si="0"/>
        <v>2588530.9680000003</v>
      </c>
      <c r="U21" s="12">
        <f t="shared" si="0"/>
        <v>2775555.324</v>
      </c>
      <c r="V21" s="12">
        <f t="shared" si="0"/>
        <v>2783259.0360000003</v>
      </c>
      <c r="W21" s="12">
        <f t="shared" si="0"/>
        <v>2846312.2439999999</v>
      </c>
      <c r="X21" s="12">
        <f t="shared" si="0"/>
        <v>2914222.14</v>
      </c>
      <c r="Y21" s="12">
        <f t="shared" si="0"/>
        <v>2934276.912</v>
      </c>
      <c r="Z21" s="12">
        <f t="shared" si="0"/>
        <v>3061597.5</v>
      </c>
      <c r="AA21" s="12">
        <f t="shared" si="0"/>
        <v>2931178.68</v>
      </c>
      <c r="AB21" s="12">
        <f t="shared" si="0"/>
        <v>3027391.344</v>
      </c>
      <c r="AC21" s="12">
        <f t="shared" si="0"/>
        <v>3051381.7080000001</v>
      </c>
      <c r="AD21" s="12">
        <f t="shared" si="0"/>
        <v>3098273.8680000002</v>
      </c>
      <c r="AE21" s="12">
        <f t="shared" si="0"/>
        <v>3243681.432</v>
      </c>
      <c r="AF21" s="12">
        <f t="shared" si="0"/>
        <v>3308618.7</v>
      </c>
      <c r="AG21" s="12">
        <f t="shared" si="0"/>
        <v>3518419.2480000001</v>
      </c>
      <c r="AH21" s="12">
        <f t="shared" si="0"/>
        <v>3606509.52</v>
      </c>
      <c r="AI21" s="12">
        <f t="shared" si="0"/>
        <v>3564013.5</v>
      </c>
      <c r="AJ21" s="12">
        <f t="shared" si="0"/>
        <v>3630248.676</v>
      </c>
      <c r="AK21" s="12">
        <f t="shared" si="0"/>
        <v>3818110.392</v>
      </c>
      <c r="AL21" s="12">
        <f t="shared" si="0"/>
        <v>3822255.324</v>
      </c>
      <c r="AM21" s="12">
        <f t="shared" si="0"/>
        <v>3873292.4160000002</v>
      </c>
      <c r="AN21" s="12">
        <f t="shared" si="0"/>
        <v>4143299.148</v>
      </c>
      <c r="AO21" s="12">
        <f t="shared" si="0"/>
        <v>4240474.7760000005</v>
      </c>
      <c r="AP21" s="12">
        <f t="shared" si="0"/>
        <v>4350922.5600000005</v>
      </c>
      <c r="AQ21" s="12">
        <f t="shared" si="0"/>
        <v>4445753.58</v>
      </c>
      <c r="AR21" s="12">
        <f t="shared" si="0"/>
        <v>4526391.3480000002</v>
      </c>
      <c r="AS21" s="12">
        <f t="shared" si="0"/>
        <v>4427373.5279999999</v>
      </c>
      <c r="AT21" s="12">
        <f t="shared" si="0"/>
        <v>4582703.8080000002</v>
      </c>
      <c r="AU21" s="12">
        <f t="shared" si="0"/>
        <v>4636420.4520000005</v>
      </c>
      <c r="AV21" s="12">
        <f t="shared" si="0"/>
        <v>4717016.352</v>
      </c>
      <c r="AW21" s="12">
        <f t="shared" si="0"/>
        <v>4751306.2439999999</v>
      </c>
      <c r="AX21" s="12">
        <f t="shared" si="0"/>
        <v>4937786.3160000006</v>
      </c>
      <c r="AY21" s="12">
        <f t="shared" si="0"/>
        <v>5073187.4280000003</v>
      </c>
      <c r="AZ21" s="12">
        <f t="shared" si="0"/>
        <v>5264984.7360000005</v>
      </c>
      <c r="BA21" s="12">
        <f t="shared" si="0"/>
        <v>5272395.3720000004</v>
      </c>
      <c r="BB21" s="12">
        <f t="shared" si="0"/>
        <v>5285416.32</v>
      </c>
      <c r="BC21" s="12">
        <f t="shared" si="0"/>
        <v>5315728.7520000003</v>
      </c>
      <c r="BD21" s="12">
        <f t="shared" si="0"/>
        <v>5257657.8360000001</v>
      </c>
      <c r="BE21" s="12">
        <f t="shared" si="0"/>
        <v>5333606.3880000003</v>
      </c>
      <c r="BF21" s="12">
        <f t="shared" si="0"/>
        <v>5307103.9440000001</v>
      </c>
      <c r="BG21" s="12">
        <f t="shared" si="0"/>
        <v>5300153.8560000006</v>
      </c>
      <c r="BH21" s="12">
        <f t="shared" si="0"/>
        <v>5291403.4440000001</v>
      </c>
      <c r="BI21" s="12">
        <f t="shared" si="0"/>
        <v>5354414.784</v>
      </c>
      <c r="BJ21" s="12">
        <f t="shared" si="0"/>
        <v>5389374.5640000002</v>
      </c>
      <c r="BK21" s="12">
        <f t="shared" si="0"/>
        <v>5389960.716</v>
      </c>
    </row>
    <row r="22" spans="1:63" x14ac:dyDescent="0.2">
      <c r="A22" t="s">
        <v>79</v>
      </c>
      <c r="B22" t="s">
        <v>80</v>
      </c>
      <c r="C22" t="s">
        <v>82</v>
      </c>
      <c r="D22" s="12">
        <f t="shared" ref="D22:S32" si="1">D7*$B$2</f>
        <v>992732.14800000004</v>
      </c>
      <c r="E22" s="12">
        <f t="shared" si="1"/>
        <v>1026854.5680000001</v>
      </c>
      <c r="F22" s="12">
        <f t="shared" si="1"/>
        <v>1035604.9800000001</v>
      </c>
      <c r="G22" s="12">
        <f t="shared" si="1"/>
        <v>1121811.192</v>
      </c>
      <c r="H22" s="12">
        <f t="shared" si="1"/>
        <v>1164181.608</v>
      </c>
      <c r="I22" s="12">
        <f t="shared" si="1"/>
        <v>1230835.4640000002</v>
      </c>
      <c r="J22" s="12">
        <f t="shared" si="1"/>
        <v>1249885.4040000001</v>
      </c>
      <c r="K22" s="12">
        <f t="shared" si="1"/>
        <v>1317251.0160000001</v>
      </c>
      <c r="L22" s="12">
        <f t="shared" si="1"/>
        <v>1394413.74</v>
      </c>
      <c r="M22" s="12">
        <f t="shared" si="1"/>
        <v>1459141.6680000001</v>
      </c>
      <c r="N22" s="12">
        <f t="shared" si="1"/>
        <v>1489202.892</v>
      </c>
      <c r="O22" s="12">
        <f t="shared" si="1"/>
        <v>1541286.6840000001</v>
      </c>
      <c r="P22" s="12">
        <f t="shared" si="1"/>
        <v>1561718.2680000002</v>
      </c>
      <c r="Q22" s="12">
        <f t="shared" si="1"/>
        <v>1687782.8160000001</v>
      </c>
      <c r="R22" s="12">
        <f t="shared" si="1"/>
        <v>1851377.7182014801</v>
      </c>
      <c r="S22" s="12">
        <f t="shared" si="1"/>
        <v>1894213.8244292401</v>
      </c>
      <c r="T22" s="12">
        <f t="shared" si="0"/>
        <v>1922059.9017280801</v>
      </c>
      <c r="U22" s="12">
        <f t="shared" si="0"/>
        <v>2025580.15201968</v>
      </c>
      <c r="V22" s="12">
        <f t="shared" si="0"/>
        <v>2054620.1020374</v>
      </c>
      <c r="W22" s="12">
        <f t="shared" si="0"/>
        <v>2095976.9172034799</v>
      </c>
      <c r="X22" s="12">
        <f t="shared" si="0"/>
        <v>2134553.773788</v>
      </c>
      <c r="Y22" s="12">
        <f t="shared" si="0"/>
        <v>2122277.12285364</v>
      </c>
      <c r="Z22" s="12">
        <f t="shared" si="0"/>
        <v>2144416.36608396</v>
      </c>
      <c r="AA22" s="12">
        <f t="shared" si="0"/>
        <v>2069336.9916705601</v>
      </c>
      <c r="AB22" s="12">
        <f t="shared" si="0"/>
        <v>2141412.28893576</v>
      </c>
      <c r="AC22" s="12">
        <f t="shared" si="0"/>
        <v>2235458.0967858001</v>
      </c>
      <c r="AD22" s="12">
        <f t="shared" si="0"/>
        <v>2240839.3112766002</v>
      </c>
      <c r="AE22" s="12">
        <f t="shared" si="0"/>
        <v>2303142.361947</v>
      </c>
      <c r="AF22" s="12">
        <f t="shared" si="0"/>
        <v>2404900.7540449202</v>
      </c>
      <c r="AG22" s="12">
        <f t="shared" si="0"/>
        <v>2500003.43581896</v>
      </c>
      <c r="AH22" s="12">
        <f t="shared" si="0"/>
        <v>2592972.6649894798</v>
      </c>
      <c r="AI22" s="12">
        <f t="shared" si="0"/>
        <v>2578123.4331204002</v>
      </c>
      <c r="AJ22" s="12">
        <f t="shared" si="0"/>
        <v>2587651.7400000002</v>
      </c>
      <c r="AK22" s="12">
        <f t="shared" si="0"/>
        <v>2686585.824</v>
      </c>
      <c r="AL22" s="12">
        <f t="shared" si="0"/>
        <v>2750015.844</v>
      </c>
      <c r="AM22" s="12">
        <f t="shared" si="0"/>
        <v>2847526.4160000002</v>
      </c>
      <c r="AN22" s="12">
        <f t="shared" si="0"/>
        <v>2948972.58</v>
      </c>
      <c r="AO22" s="12">
        <f t="shared" si="0"/>
        <v>3009053.16</v>
      </c>
      <c r="AP22" s="12">
        <f t="shared" si="0"/>
        <v>3066956.6040000003</v>
      </c>
      <c r="AQ22" s="12">
        <f t="shared" si="0"/>
        <v>3115523.4840000002</v>
      </c>
      <c r="AR22" s="12">
        <f t="shared" si="0"/>
        <v>3201311.0160000003</v>
      </c>
      <c r="AS22" s="12">
        <f t="shared" si="0"/>
        <v>3228985.764</v>
      </c>
      <c r="AT22" s="12">
        <f t="shared" si="0"/>
        <v>3164257.8360000001</v>
      </c>
      <c r="AU22" s="12">
        <f t="shared" si="0"/>
        <v>3290936.0951923202</v>
      </c>
      <c r="AV22" s="12">
        <f t="shared" si="0"/>
        <v>3364114.4070109203</v>
      </c>
      <c r="AW22" s="12">
        <f t="shared" si="0"/>
        <v>3361388.7185683199</v>
      </c>
      <c r="AX22" s="12">
        <f t="shared" si="0"/>
        <v>3402271.9991181605</v>
      </c>
      <c r="AY22" s="12">
        <f t="shared" si="0"/>
        <v>3508328.0790327601</v>
      </c>
      <c r="AZ22" s="12">
        <f t="shared" si="0"/>
        <v>3554398.2671974804</v>
      </c>
      <c r="BA22" s="12">
        <f t="shared" si="0"/>
        <v>3528350.6118354001</v>
      </c>
      <c r="BB22" s="12">
        <f t="shared" si="0"/>
        <v>3615134.5046829605</v>
      </c>
      <c r="BC22" s="12">
        <f t="shared" si="0"/>
        <v>3736977.7764783604</v>
      </c>
      <c r="BD22" s="12">
        <f t="shared" si="0"/>
        <v>3792943.1520143999</v>
      </c>
      <c r="BE22" s="12">
        <f t="shared" si="0"/>
        <v>3869308.3806306003</v>
      </c>
      <c r="BF22" s="12">
        <f t="shared" si="0"/>
        <v>3875822.8752146405</v>
      </c>
      <c r="BG22" s="12">
        <f t="shared" si="0"/>
        <v>3845551.9603608004</v>
      </c>
      <c r="BH22" s="12">
        <f t="shared" si="0"/>
        <v>3909998.3264794806</v>
      </c>
      <c r="BI22" s="12">
        <f t="shared" si="0"/>
        <v>4006564.6310535604</v>
      </c>
      <c r="BJ22" s="12">
        <f t="shared" si="0"/>
        <v>4091167.8362386799</v>
      </c>
      <c r="BK22" s="12">
        <f t="shared" si="0"/>
        <v>4134301.0449120002</v>
      </c>
    </row>
    <row r="23" spans="1:63" x14ac:dyDescent="0.2">
      <c r="A23" t="s">
        <v>79</v>
      </c>
      <c r="B23" t="s">
        <v>80</v>
      </c>
      <c r="C23" t="s">
        <v>83</v>
      </c>
      <c r="D23" s="12">
        <f t="shared" si="1"/>
        <v>279003.65147964004</v>
      </c>
      <c r="E23" s="12">
        <f t="shared" si="0"/>
        <v>292068.70406820002</v>
      </c>
      <c r="F23" s="12">
        <f t="shared" si="0"/>
        <v>295944.65568835201</v>
      </c>
      <c r="G23" s="12">
        <f t="shared" si="0"/>
        <v>320580.28193558397</v>
      </c>
      <c r="H23" s="12">
        <f t="shared" si="0"/>
        <v>336092.03822829603</v>
      </c>
      <c r="I23" s="12">
        <f t="shared" si="0"/>
        <v>360519.88347237604</v>
      </c>
      <c r="J23" s="12">
        <f t="shared" si="0"/>
        <v>367914.51681102003</v>
      </c>
      <c r="K23" s="12">
        <f t="shared" si="0"/>
        <v>393368.40383961605</v>
      </c>
      <c r="L23" s="12">
        <f t="shared" si="0"/>
        <v>416755.65268447204</v>
      </c>
      <c r="M23" s="12">
        <f t="shared" si="0"/>
        <v>439983.88535807998</v>
      </c>
      <c r="N23" s="12">
        <f t="shared" si="0"/>
        <v>444772.45789020002</v>
      </c>
      <c r="O23" s="12">
        <f t="shared" si="0"/>
        <v>464912.94373452006</v>
      </c>
      <c r="P23" s="12">
        <f t="shared" si="0"/>
        <v>480412.90020132007</v>
      </c>
      <c r="Q23" s="12">
        <f t="shared" si="0"/>
        <v>524660.14727244002</v>
      </c>
      <c r="R23" s="12">
        <f t="shared" si="0"/>
        <v>566516.06667972007</v>
      </c>
      <c r="S23" s="12">
        <f t="shared" si="0"/>
        <v>583656.79992155998</v>
      </c>
      <c r="T23" s="12">
        <f t="shared" si="0"/>
        <v>596051.89124112006</v>
      </c>
      <c r="U23" s="12">
        <f t="shared" si="0"/>
        <v>634101.09630731994</v>
      </c>
      <c r="V23" s="12">
        <f t="shared" si="0"/>
        <v>650563.36949484004</v>
      </c>
      <c r="W23" s="12">
        <f t="shared" si="0"/>
        <v>665925.1661671201</v>
      </c>
      <c r="X23" s="12">
        <f t="shared" si="0"/>
        <v>682075.61988839996</v>
      </c>
      <c r="Y23" s="12">
        <f t="shared" si="0"/>
        <v>691343.13141468004</v>
      </c>
      <c r="Z23" s="12">
        <f t="shared" si="0"/>
        <v>711353.32822979998</v>
      </c>
      <c r="AA23" s="12">
        <f t="shared" si="0"/>
        <v>700591.23293616006</v>
      </c>
      <c r="AB23" s="12">
        <f t="shared" si="0"/>
        <v>723398.8426833601</v>
      </c>
      <c r="AC23" s="12">
        <f t="shared" si="0"/>
        <v>758302.48355688003</v>
      </c>
      <c r="AD23" s="12">
        <f t="shared" si="0"/>
        <v>747872.24952240009</v>
      </c>
      <c r="AE23" s="12">
        <f t="shared" si="0"/>
        <v>791670.97475783993</v>
      </c>
      <c r="AF23" s="12">
        <f t="shared" si="0"/>
        <v>827378.14377527998</v>
      </c>
      <c r="AG23" s="12">
        <f t="shared" si="0"/>
        <v>868843.1441786401</v>
      </c>
      <c r="AH23" s="12">
        <f t="shared" si="0"/>
        <v>921895.42884804006</v>
      </c>
      <c r="AI23" s="12">
        <f t="shared" si="0"/>
        <v>939211.27081308002</v>
      </c>
      <c r="AJ23" s="12">
        <f t="shared" si="0"/>
        <v>946484.62750259996</v>
      </c>
      <c r="AK23" s="12">
        <f t="shared" si="0"/>
        <v>993980.27243592008</v>
      </c>
      <c r="AL23" s="12">
        <f t="shared" si="0"/>
        <v>1017097.44998832</v>
      </c>
      <c r="AM23" s="12">
        <f t="shared" si="0"/>
        <v>1063754.1899924402</v>
      </c>
      <c r="AN23" s="12">
        <f t="shared" si="0"/>
        <v>1124471.181177</v>
      </c>
      <c r="AO23" s="12">
        <f t="shared" si="0"/>
        <v>1159649.4610580401</v>
      </c>
      <c r="AP23" s="12">
        <f t="shared" si="0"/>
        <v>1202678.0395059602</v>
      </c>
      <c r="AQ23" s="12">
        <f t="shared" si="0"/>
        <v>1227470.9280739201</v>
      </c>
      <c r="AR23" s="12">
        <f t="shared" si="0"/>
        <v>1281279.23703576</v>
      </c>
      <c r="AS23" s="12">
        <f t="shared" si="0"/>
        <v>1325595.4440523202</v>
      </c>
      <c r="AT23" s="12">
        <f t="shared" si="0"/>
        <v>1325970.6717672001</v>
      </c>
      <c r="AU23" s="12">
        <f t="shared" si="0"/>
        <v>1362378.98701476</v>
      </c>
      <c r="AV23" s="12">
        <f t="shared" si="0"/>
        <v>1390428.1714244401</v>
      </c>
      <c r="AW23" s="12">
        <f t="shared" si="0"/>
        <v>1387865.88248148</v>
      </c>
      <c r="AX23" s="12">
        <f t="shared" si="0"/>
        <v>1428827.43860676</v>
      </c>
      <c r="AY23" s="12">
        <f t="shared" si="0"/>
        <v>1498546.8557503202</v>
      </c>
      <c r="AZ23" s="12">
        <f t="shared" si="0"/>
        <v>1534759.4690802</v>
      </c>
      <c r="BA23" s="12">
        <f t="shared" si="0"/>
        <v>1561021.0900189199</v>
      </c>
      <c r="BB23" s="12">
        <f t="shared" si="0"/>
        <v>1632273.9427591199</v>
      </c>
      <c r="BC23" s="12">
        <f t="shared" si="0"/>
        <v>1682391.5703550801</v>
      </c>
      <c r="BD23" s="12">
        <f t="shared" si="0"/>
        <v>1703979.1813327202</v>
      </c>
      <c r="BE23" s="12">
        <f t="shared" si="0"/>
        <v>1733729.9947246802</v>
      </c>
      <c r="BF23" s="12">
        <f t="shared" si="0"/>
        <v>1748449.1896099199</v>
      </c>
      <c r="BG23" s="12">
        <f t="shared" si="0"/>
        <v>1791582.10939404</v>
      </c>
      <c r="BH23" s="12">
        <f t="shared" si="0"/>
        <v>1841376.14466084</v>
      </c>
      <c r="BI23" s="12">
        <f t="shared" si="0"/>
        <v>1934029.8825415201</v>
      </c>
      <c r="BJ23" s="12">
        <f t="shared" si="0"/>
        <v>2001631.8724772402</v>
      </c>
      <c r="BK23" s="12">
        <f t="shared" si="0"/>
        <v>2064817.2828740401</v>
      </c>
    </row>
    <row r="24" spans="1:63" x14ac:dyDescent="0.2">
      <c r="A24" t="s">
        <v>84</v>
      </c>
      <c r="B24" t="s">
        <v>80</v>
      </c>
      <c r="C24" t="s">
        <v>81</v>
      </c>
      <c r="D24" s="12">
        <f t="shared" si="1"/>
        <v>1375546.3444800002</v>
      </c>
      <c r="E24" s="12">
        <f t="shared" si="0"/>
        <v>1424876.8968</v>
      </c>
      <c r="F24" s="12">
        <f t="shared" si="0"/>
        <v>1485483.7575600001</v>
      </c>
      <c r="G24" s="12">
        <f t="shared" si="0"/>
        <v>1564893.1184400001</v>
      </c>
      <c r="H24" s="12">
        <f t="shared" si="0"/>
        <v>1626503.5551600002</v>
      </c>
      <c r="I24" s="12">
        <f t="shared" si="0"/>
        <v>1713584.3896800003</v>
      </c>
      <c r="J24" s="12">
        <f t="shared" si="0"/>
        <v>1793165.4093599999</v>
      </c>
      <c r="K24" s="12">
        <f t="shared" si="0"/>
        <v>1887388.5060000001</v>
      </c>
      <c r="L24" s="12">
        <f t="shared" si="0"/>
        <v>1955172.7980000002</v>
      </c>
      <c r="M24" s="12">
        <f t="shared" si="0"/>
        <v>2012518.56024</v>
      </c>
      <c r="N24" s="12">
        <f t="shared" si="0"/>
        <v>2198278.5026400001</v>
      </c>
      <c r="O24" s="12">
        <f t="shared" si="0"/>
        <v>2289410.48484</v>
      </c>
      <c r="P24" s="12">
        <f t="shared" si="0"/>
        <v>2358185.7924000002</v>
      </c>
      <c r="Q24" s="12">
        <f t="shared" si="0"/>
        <v>2531315.41524</v>
      </c>
      <c r="R24" s="12">
        <f t="shared" si="0"/>
        <v>2616079.2746400004</v>
      </c>
      <c r="S24" s="12">
        <f t="shared" si="0"/>
        <v>2679502.5957599999</v>
      </c>
      <c r="T24" s="12">
        <f t="shared" si="0"/>
        <v>2743612.1334000002</v>
      </c>
      <c r="U24" s="12">
        <f t="shared" si="0"/>
        <v>2941278.4976400002</v>
      </c>
      <c r="V24" s="12">
        <f t="shared" si="0"/>
        <v>2946594.8962800005</v>
      </c>
      <c r="W24" s="12">
        <f t="shared" si="0"/>
        <v>3011664.0484800003</v>
      </c>
      <c r="X24" s="12">
        <f t="shared" si="0"/>
        <v>3083762.4191999999</v>
      </c>
      <c r="Y24" s="12">
        <f t="shared" si="0"/>
        <v>3099884.5299600004</v>
      </c>
      <c r="Z24" s="12">
        <f t="shared" si="0"/>
        <v>3234185.7696000002</v>
      </c>
      <c r="AA24" s="12">
        <f t="shared" si="0"/>
        <v>3095984.9444400002</v>
      </c>
      <c r="AB24" s="12">
        <f t="shared" si="0"/>
        <v>3196385.6644800003</v>
      </c>
      <c r="AC24" s="12">
        <f t="shared" si="0"/>
        <v>3221344.01664</v>
      </c>
      <c r="AD24" s="12">
        <f t="shared" si="0"/>
        <v>3267456.59448</v>
      </c>
      <c r="AE24" s="12">
        <f t="shared" si="0"/>
        <v>3421555.9552800003</v>
      </c>
      <c r="AF24" s="12">
        <f t="shared" si="0"/>
        <v>3490355.96496</v>
      </c>
      <c r="AG24" s="12">
        <f t="shared" si="0"/>
        <v>3711946.1230800003</v>
      </c>
      <c r="AH24" s="12">
        <f t="shared" si="0"/>
        <v>3801475.39824</v>
      </c>
      <c r="AI24" s="12">
        <f t="shared" si="0"/>
        <v>3756455.1565200002</v>
      </c>
      <c r="AJ24" s="12">
        <f t="shared" si="0"/>
        <v>3822008.7214800003</v>
      </c>
      <c r="AK24" s="12">
        <f t="shared" si="0"/>
        <v>4018547.9991600001</v>
      </c>
      <c r="AL24" s="12">
        <f t="shared" si="0"/>
        <v>4028111.06904</v>
      </c>
      <c r="AM24" s="12">
        <f t="shared" si="0"/>
        <v>4082825.8461600002</v>
      </c>
      <c r="AN24" s="12">
        <f t="shared" si="0"/>
        <v>4367073.1409999998</v>
      </c>
      <c r="AO24" s="12">
        <f t="shared" si="0"/>
        <v>4476753.4845599998</v>
      </c>
      <c r="AP24" s="12">
        <f t="shared" si="0"/>
        <v>4593026.7820800003</v>
      </c>
      <c r="AQ24" s="12">
        <f t="shared" si="0"/>
        <v>4696239.3569999998</v>
      </c>
      <c r="AR24" s="12">
        <f t="shared" si="0"/>
        <v>4780168.3684800006</v>
      </c>
      <c r="AS24" s="12">
        <f t="shared" si="0"/>
        <v>4674342.3930000002</v>
      </c>
      <c r="AT24" s="12">
        <f t="shared" si="0"/>
        <v>4839294.3580799997</v>
      </c>
      <c r="AU24" s="12">
        <f t="shared" si="0"/>
        <v>4896566.4326400002</v>
      </c>
      <c r="AV24" s="12">
        <f t="shared" si="0"/>
        <v>4984724.1121199997</v>
      </c>
      <c r="AW24" s="12">
        <f t="shared" si="0"/>
        <v>5022861.2546399999</v>
      </c>
      <c r="AX24" s="12">
        <f t="shared" si="0"/>
        <v>5217116.6329200007</v>
      </c>
      <c r="AY24" s="12">
        <f t="shared" si="0"/>
        <v>5356983.3858000003</v>
      </c>
      <c r="AZ24" s="12">
        <f t="shared" si="0"/>
        <v>5558463.5061600003</v>
      </c>
      <c r="BA24" s="12">
        <f t="shared" si="0"/>
        <v>5561312.6235600011</v>
      </c>
      <c r="BB24" s="12">
        <f t="shared" si="0"/>
        <v>5575264.71588</v>
      </c>
      <c r="BC24" s="12">
        <f t="shared" si="0"/>
        <v>5603400.4305600012</v>
      </c>
      <c r="BD24" s="12">
        <f t="shared" si="0"/>
        <v>5542840.0432799999</v>
      </c>
      <c r="BE24" s="12">
        <f t="shared" si="0"/>
        <v>5619005.05284</v>
      </c>
      <c r="BF24" s="12">
        <f t="shared" si="0"/>
        <v>5587501.8949200008</v>
      </c>
      <c r="BG24" s="12">
        <f t="shared" si="0"/>
        <v>5580036.8305200012</v>
      </c>
      <c r="BH24" s="12">
        <f t="shared" si="0"/>
        <v>5570944.7756400006</v>
      </c>
      <c r="BI24" s="12">
        <f t="shared" si="0"/>
        <v>5637240.6602400001</v>
      </c>
      <c r="BJ24" s="12">
        <f t="shared" si="0"/>
        <v>5671257.9915600009</v>
      </c>
      <c r="BK24" s="12">
        <f t="shared" si="0"/>
        <v>5667520.4352000002</v>
      </c>
    </row>
    <row r="25" spans="1:63" x14ac:dyDescent="0.2">
      <c r="A25" t="s">
        <v>84</v>
      </c>
      <c r="B25" t="s">
        <v>80</v>
      </c>
      <c r="C25" t="s">
        <v>82</v>
      </c>
      <c r="D25" s="12">
        <f t="shared" si="1"/>
        <v>1052807.28516</v>
      </c>
      <c r="E25" s="12">
        <f t="shared" si="0"/>
        <v>1088140.10904</v>
      </c>
      <c r="F25" s="12">
        <f t="shared" si="0"/>
        <v>1096877.1232799999</v>
      </c>
      <c r="G25" s="12">
        <f t="shared" si="0"/>
        <v>1186858.57284</v>
      </c>
      <c r="H25" s="12">
        <f t="shared" si="0"/>
        <v>1230696.46224</v>
      </c>
      <c r="I25" s="12">
        <f t="shared" si="0"/>
        <v>1300173.4774800001</v>
      </c>
      <c r="J25" s="12">
        <f t="shared" si="0"/>
        <v>1319487.18588</v>
      </c>
      <c r="K25" s="12">
        <f t="shared" si="0"/>
        <v>1390331.61</v>
      </c>
      <c r="L25" s="12">
        <f t="shared" si="0"/>
        <v>1470838.3311600003</v>
      </c>
      <c r="M25" s="12">
        <f t="shared" si="0"/>
        <v>1538293.122</v>
      </c>
      <c r="N25" s="12">
        <f t="shared" si="0"/>
        <v>1570812.41628</v>
      </c>
      <c r="O25" s="12">
        <f t="shared" si="0"/>
        <v>1625152.0561199998</v>
      </c>
      <c r="P25" s="12">
        <f t="shared" si="0"/>
        <v>1645915.2346800002</v>
      </c>
      <c r="Q25" s="12">
        <f t="shared" si="0"/>
        <v>1777495.473</v>
      </c>
      <c r="R25" s="12">
        <f t="shared" si="0"/>
        <v>1944183.2129283601</v>
      </c>
      <c r="S25" s="12">
        <f t="shared" si="0"/>
        <v>1988664.3493012802</v>
      </c>
      <c r="T25" s="12">
        <f t="shared" si="0"/>
        <v>2017993.5230443201</v>
      </c>
      <c r="U25" s="12">
        <f t="shared" si="0"/>
        <v>2126028.5886006001</v>
      </c>
      <c r="V25" s="12">
        <f t="shared" si="0"/>
        <v>2155560.7844624398</v>
      </c>
      <c r="W25" s="12">
        <f t="shared" si="0"/>
        <v>2197581.3656895598</v>
      </c>
      <c r="X25" s="12">
        <f t="shared" si="0"/>
        <v>2236958.8657128001</v>
      </c>
      <c r="Y25" s="12">
        <f t="shared" si="0"/>
        <v>2223572.6755159199</v>
      </c>
      <c r="Z25" s="12">
        <f t="shared" si="0"/>
        <v>2246770.56368664</v>
      </c>
      <c r="AA25" s="12">
        <f t="shared" si="0"/>
        <v>2167547.3466786002</v>
      </c>
      <c r="AB25" s="12">
        <f t="shared" si="0"/>
        <v>2242327.9213177199</v>
      </c>
      <c r="AC25" s="12">
        <f t="shared" si="0"/>
        <v>2340042.2782714805</v>
      </c>
      <c r="AD25" s="12">
        <f t="shared" si="0"/>
        <v>2340768.9752859604</v>
      </c>
      <c r="AE25" s="12">
        <f t="shared" si="0"/>
        <v>2405485.1668481999</v>
      </c>
      <c r="AF25" s="12">
        <f t="shared" si="0"/>
        <v>2511585.9835581603</v>
      </c>
      <c r="AG25" s="12">
        <f t="shared" si="0"/>
        <v>2610506.3813276403</v>
      </c>
      <c r="AH25" s="12">
        <f t="shared" si="0"/>
        <v>2707031.7628624798</v>
      </c>
      <c r="AI25" s="12">
        <f t="shared" si="0"/>
        <v>2690784.8569922401</v>
      </c>
      <c r="AJ25" s="12">
        <f t="shared" si="0"/>
        <v>2700876.6284400001</v>
      </c>
      <c r="AK25" s="12">
        <f t="shared" si="0"/>
        <v>2805400.0904400004</v>
      </c>
      <c r="AL25" s="12">
        <f t="shared" si="0"/>
        <v>2871192.72168</v>
      </c>
      <c r="AM25" s="12">
        <f t="shared" ref="E25:BK29" si="2">AM10*$B$2</f>
        <v>2973082.6864800001</v>
      </c>
      <c r="AN25" s="12">
        <f t="shared" si="2"/>
        <v>3080420.9341199999</v>
      </c>
      <c r="AO25" s="12">
        <f t="shared" si="2"/>
        <v>3143128.7311200001</v>
      </c>
      <c r="AP25" s="12">
        <f t="shared" si="2"/>
        <v>3201642.1918800003</v>
      </c>
      <c r="AQ25" s="12">
        <f t="shared" si="2"/>
        <v>3251931.5214000004</v>
      </c>
      <c r="AR25" s="12">
        <f t="shared" si="2"/>
        <v>3341390.0396400001</v>
      </c>
      <c r="AS25" s="12">
        <f t="shared" si="2"/>
        <v>3368539.7629200001</v>
      </c>
      <c r="AT25" s="12">
        <f t="shared" si="2"/>
        <v>3299583.5855999999</v>
      </c>
      <c r="AU25" s="12">
        <f t="shared" si="2"/>
        <v>3431067.2583087604</v>
      </c>
      <c r="AV25" s="12">
        <f t="shared" si="2"/>
        <v>3507277.2835050002</v>
      </c>
      <c r="AW25" s="12">
        <f t="shared" si="2"/>
        <v>3504366.6419163602</v>
      </c>
      <c r="AX25" s="12">
        <f t="shared" si="2"/>
        <v>3547004.3566261199</v>
      </c>
      <c r="AY25" s="12">
        <f t="shared" si="2"/>
        <v>3654460.3747633202</v>
      </c>
      <c r="AZ25" s="12">
        <f t="shared" si="2"/>
        <v>3702604.6002340806</v>
      </c>
      <c r="BA25" s="12">
        <f t="shared" si="2"/>
        <v>3673965.4697462404</v>
      </c>
      <c r="BB25" s="12">
        <f t="shared" si="2"/>
        <v>3763714.7269144803</v>
      </c>
      <c r="BC25" s="12">
        <f t="shared" si="2"/>
        <v>3891280.0388173205</v>
      </c>
      <c r="BD25" s="12">
        <f t="shared" si="2"/>
        <v>3950401.3521803999</v>
      </c>
      <c r="BE25" s="12">
        <f t="shared" si="2"/>
        <v>4030975.2271003206</v>
      </c>
      <c r="BF25" s="12">
        <f t="shared" si="2"/>
        <v>4037136.2238801601</v>
      </c>
      <c r="BG25" s="12">
        <f t="shared" si="2"/>
        <v>4004104.9894675198</v>
      </c>
      <c r="BH25" s="12">
        <f t="shared" si="2"/>
        <v>4070840.8045896003</v>
      </c>
      <c r="BI25" s="12">
        <f t="shared" si="2"/>
        <v>4171126.9620585605</v>
      </c>
      <c r="BJ25" s="12">
        <f t="shared" si="2"/>
        <v>4258194.5403324002</v>
      </c>
      <c r="BK25" s="12">
        <f t="shared" si="2"/>
        <v>4303100.8801584002</v>
      </c>
    </row>
    <row r="26" spans="1:63" x14ac:dyDescent="0.2">
      <c r="A26" t="s">
        <v>84</v>
      </c>
      <c r="B26" t="s">
        <v>80</v>
      </c>
      <c r="C26" t="s">
        <v>83</v>
      </c>
      <c r="D26" s="12">
        <f t="shared" si="1"/>
        <v>143159.03250926401</v>
      </c>
      <c r="E26" s="12">
        <f t="shared" si="2"/>
        <v>154893.15182876401</v>
      </c>
      <c r="F26" s="12">
        <f t="shared" si="2"/>
        <v>157120.895062008</v>
      </c>
      <c r="G26" s="12">
        <f t="shared" si="2"/>
        <v>177047.422489116</v>
      </c>
      <c r="H26" s="12">
        <f t="shared" si="2"/>
        <v>184607.81982270002</v>
      </c>
      <c r="I26" s="12">
        <f t="shared" si="2"/>
        <v>197928.88526667599</v>
      </c>
      <c r="J26" s="12">
        <f t="shared" si="2"/>
        <v>208732.92170371203</v>
      </c>
      <c r="K26" s="12">
        <f t="shared" si="2"/>
        <v>225162.14785081201</v>
      </c>
      <c r="L26" s="12">
        <f t="shared" si="2"/>
        <v>243882.12999466801</v>
      </c>
      <c r="M26" s="12">
        <f t="shared" si="2"/>
        <v>253072.08938268002</v>
      </c>
      <c r="N26" s="12">
        <f t="shared" si="2"/>
        <v>254019.67991362803</v>
      </c>
      <c r="O26" s="12">
        <f t="shared" si="2"/>
        <v>260842.46009536801</v>
      </c>
      <c r="P26" s="12">
        <f t="shared" si="2"/>
        <v>254567.856800268</v>
      </c>
      <c r="Q26" s="12">
        <f t="shared" si="2"/>
        <v>284012.40861925198</v>
      </c>
      <c r="R26" s="12">
        <f t="shared" si="2"/>
        <v>339428.68072981201</v>
      </c>
      <c r="S26" s="12">
        <f t="shared" si="2"/>
        <v>343752.35613969603</v>
      </c>
      <c r="T26" s="12">
        <f t="shared" si="2"/>
        <v>349603.00013120397</v>
      </c>
      <c r="U26" s="12">
        <f t="shared" si="2"/>
        <v>368002.667037996</v>
      </c>
      <c r="V26" s="12">
        <f t="shared" si="2"/>
        <v>378834.46187529602</v>
      </c>
      <c r="W26" s="12">
        <f t="shared" si="2"/>
        <v>380932.90814160003</v>
      </c>
      <c r="X26" s="12">
        <f t="shared" si="2"/>
        <v>389184.04026414</v>
      </c>
      <c r="Y26" s="12">
        <f t="shared" si="2"/>
        <v>390882.65123350802</v>
      </c>
      <c r="Z26" s="12">
        <f t="shared" si="2"/>
        <v>398157.15318030003</v>
      </c>
      <c r="AA26" s="12">
        <f t="shared" si="2"/>
        <v>384503.82852182403</v>
      </c>
      <c r="AB26" s="12">
        <f t="shared" si="2"/>
        <v>393015.73778510402</v>
      </c>
      <c r="AC26" s="12">
        <f t="shared" si="2"/>
        <v>412831.46205262799</v>
      </c>
      <c r="AD26" s="12">
        <f t="shared" si="2"/>
        <v>378583.54263889202</v>
      </c>
      <c r="AE26" s="12">
        <f t="shared" si="2"/>
        <v>398834.292341088</v>
      </c>
      <c r="AF26" s="12">
        <f t="shared" si="2"/>
        <v>417715.98251738405</v>
      </c>
      <c r="AG26" s="12">
        <f t="shared" si="2"/>
        <v>437612.87330388004</v>
      </c>
      <c r="AH26" s="12">
        <f t="shared" si="2"/>
        <v>450926.16461388004</v>
      </c>
      <c r="AI26" s="12">
        <f t="shared" si="2"/>
        <v>453034.39928364003</v>
      </c>
      <c r="AJ26" s="12">
        <f t="shared" si="2"/>
        <v>452535.14976048004</v>
      </c>
      <c r="AK26" s="12">
        <f t="shared" si="2"/>
        <v>468272.09250504</v>
      </c>
      <c r="AL26" s="12">
        <f t="shared" si="2"/>
        <v>486509.51739492005</v>
      </c>
      <c r="AM26" s="12">
        <f t="shared" si="2"/>
        <v>503013.98682756006</v>
      </c>
      <c r="AN26" s="12">
        <f t="shared" si="2"/>
        <v>526647.41566056001</v>
      </c>
      <c r="AO26" s="12">
        <f t="shared" si="2"/>
        <v>539841.9575995201</v>
      </c>
      <c r="AP26" s="12">
        <f t="shared" si="2"/>
        <v>555685.69012091996</v>
      </c>
      <c r="AQ26" s="12">
        <f t="shared" si="2"/>
        <v>570071.39256972005</v>
      </c>
      <c r="AR26" s="12">
        <f t="shared" si="2"/>
        <v>591215.88896388002</v>
      </c>
      <c r="AS26" s="12">
        <f t="shared" si="2"/>
        <v>609121.44422100007</v>
      </c>
      <c r="AT26" s="12">
        <f t="shared" si="2"/>
        <v>613197.37231415999</v>
      </c>
      <c r="AU26" s="12">
        <f t="shared" si="2"/>
        <v>652089.55522860005</v>
      </c>
      <c r="AV26" s="12">
        <f t="shared" si="2"/>
        <v>669681.88467336004</v>
      </c>
      <c r="AW26" s="12">
        <f t="shared" si="2"/>
        <v>656027.87492880004</v>
      </c>
      <c r="AX26" s="12">
        <f t="shared" si="2"/>
        <v>666152.72251524008</v>
      </c>
      <c r="AY26" s="12">
        <f t="shared" si="2"/>
        <v>695347.42335983994</v>
      </c>
      <c r="AZ26" s="12">
        <f t="shared" si="2"/>
        <v>712587.64334328007</v>
      </c>
      <c r="BA26" s="12">
        <f t="shared" si="2"/>
        <v>706587.81408000004</v>
      </c>
      <c r="BB26" s="12">
        <f t="shared" si="2"/>
        <v>744988.77356688003</v>
      </c>
      <c r="BC26" s="12">
        <f t="shared" si="2"/>
        <v>759039.39259524003</v>
      </c>
      <c r="BD26" s="12">
        <f t="shared" si="2"/>
        <v>768750.51107268</v>
      </c>
      <c r="BE26" s="12">
        <f t="shared" si="2"/>
        <v>779819.02025507996</v>
      </c>
      <c r="BF26" s="12">
        <f t="shared" si="2"/>
        <v>777763.08918432007</v>
      </c>
      <c r="BG26" s="12">
        <f t="shared" si="2"/>
        <v>791134.74616103992</v>
      </c>
      <c r="BH26" s="12">
        <f t="shared" si="2"/>
        <v>798025.4464964401</v>
      </c>
      <c r="BI26" s="12">
        <f t="shared" si="2"/>
        <v>823805.91786707996</v>
      </c>
      <c r="BJ26" s="12">
        <f t="shared" si="2"/>
        <v>850238.87605956011</v>
      </c>
      <c r="BK26" s="12">
        <f t="shared" si="2"/>
        <v>864875.41723260004</v>
      </c>
    </row>
    <row r="27" spans="1:63" x14ac:dyDescent="0.2">
      <c r="A27" t="s">
        <v>79</v>
      </c>
      <c r="B27" t="s">
        <v>85</v>
      </c>
      <c r="C27" t="s">
        <v>81</v>
      </c>
      <c r="D27" s="12">
        <f t="shared" si="1"/>
        <v>1318088.3760000002</v>
      </c>
      <c r="E27" s="12">
        <f t="shared" si="2"/>
        <v>1367576.352</v>
      </c>
      <c r="F27" s="12">
        <f t="shared" si="2"/>
        <v>1427028.912</v>
      </c>
      <c r="G27" s="12">
        <f t="shared" si="2"/>
        <v>1505615.148</v>
      </c>
      <c r="H27" s="12">
        <f t="shared" si="2"/>
        <v>1566030.672</v>
      </c>
      <c r="I27" s="12">
        <f t="shared" si="2"/>
        <v>1651232.0520000001</v>
      </c>
      <c r="J27" s="12">
        <f t="shared" si="2"/>
        <v>1730069.496</v>
      </c>
      <c r="K27" s="12">
        <f t="shared" si="2"/>
        <v>1824146.892</v>
      </c>
      <c r="L27" s="12">
        <f t="shared" si="2"/>
        <v>1892349.8640000001</v>
      </c>
      <c r="M27" s="12">
        <f t="shared" si="2"/>
        <v>1947364.4160000002</v>
      </c>
      <c r="N27" s="12">
        <f t="shared" si="2"/>
        <v>2127899.2320000003</v>
      </c>
      <c r="O27" s="12">
        <f t="shared" si="2"/>
        <v>2161058.6880000001</v>
      </c>
      <c r="P27" s="12">
        <f t="shared" si="2"/>
        <v>2226289.0320000001</v>
      </c>
      <c r="Q27" s="12">
        <f t="shared" si="2"/>
        <v>2388988.08</v>
      </c>
      <c r="R27" s="12">
        <f t="shared" si="2"/>
        <v>2467448.7120000003</v>
      </c>
      <c r="S27" s="12">
        <f t="shared" si="2"/>
        <v>2527947.9720000001</v>
      </c>
      <c r="T27" s="12">
        <f t="shared" si="2"/>
        <v>2588530.9680000003</v>
      </c>
      <c r="U27" s="12">
        <f t="shared" si="2"/>
        <v>2775555.324</v>
      </c>
      <c r="V27" s="12">
        <f t="shared" si="2"/>
        <v>2783259.0360000003</v>
      </c>
      <c r="W27" s="12">
        <f t="shared" si="2"/>
        <v>2846312.2439999999</v>
      </c>
      <c r="X27" s="12">
        <f t="shared" si="2"/>
        <v>2914222.14</v>
      </c>
      <c r="Y27" s="12">
        <f t="shared" si="2"/>
        <v>2934276.912</v>
      </c>
      <c r="Z27" s="12">
        <f t="shared" si="2"/>
        <v>3061597.5</v>
      </c>
      <c r="AA27" s="12">
        <f t="shared" si="2"/>
        <v>2931178.68</v>
      </c>
      <c r="AB27" s="12">
        <f t="shared" si="2"/>
        <v>3027391.344</v>
      </c>
      <c r="AC27" s="12">
        <f t="shared" si="2"/>
        <v>3051381.7080000001</v>
      </c>
      <c r="AD27" s="12">
        <f t="shared" si="2"/>
        <v>3098273.8680000002</v>
      </c>
      <c r="AE27" s="12">
        <f t="shared" si="2"/>
        <v>3243681.432</v>
      </c>
      <c r="AF27" s="12">
        <f t="shared" si="2"/>
        <v>3308618.7</v>
      </c>
      <c r="AG27" s="12">
        <f t="shared" si="2"/>
        <v>3518419.2480000001</v>
      </c>
      <c r="AH27" s="12">
        <f t="shared" si="2"/>
        <v>3606509.52</v>
      </c>
      <c r="AI27" s="12">
        <f t="shared" si="2"/>
        <v>3564013.5</v>
      </c>
      <c r="AJ27" s="12">
        <f t="shared" si="2"/>
        <v>3630248.676</v>
      </c>
      <c r="AK27" s="12">
        <f t="shared" si="2"/>
        <v>3818110.392</v>
      </c>
      <c r="AL27" s="12">
        <f t="shared" si="2"/>
        <v>3822255.324</v>
      </c>
      <c r="AM27" s="12">
        <f t="shared" si="2"/>
        <v>3873292.4160000002</v>
      </c>
      <c r="AN27" s="12">
        <f t="shared" si="2"/>
        <v>4143299.148</v>
      </c>
      <c r="AO27" s="12">
        <f t="shared" si="2"/>
        <v>4240474.7760000005</v>
      </c>
      <c r="AP27" s="12">
        <f t="shared" si="2"/>
        <v>4350922.5600000005</v>
      </c>
      <c r="AQ27" s="12">
        <f t="shared" si="2"/>
        <v>4445753.58</v>
      </c>
      <c r="AR27" s="12">
        <f t="shared" si="2"/>
        <v>4526391.3480000002</v>
      </c>
      <c r="AS27" s="12">
        <f t="shared" si="2"/>
        <v>4427373.5279999999</v>
      </c>
      <c r="AT27" s="12">
        <f t="shared" si="2"/>
        <v>4582703.8080000002</v>
      </c>
      <c r="AU27" s="12">
        <f t="shared" si="2"/>
        <v>4636420.4520000005</v>
      </c>
      <c r="AV27" s="12">
        <f t="shared" si="2"/>
        <v>4717016.352</v>
      </c>
      <c r="AW27" s="12">
        <f t="shared" si="2"/>
        <v>4751306.2439999999</v>
      </c>
      <c r="AX27" s="12">
        <f t="shared" si="2"/>
        <v>4937786.3160000006</v>
      </c>
      <c r="AY27" s="12">
        <f t="shared" si="2"/>
        <v>5073187.4280000003</v>
      </c>
      <c r="AZ27" s="12">
        <f t="shared" si="2"/>
        <v>5264984.7360000005</v>
      </c>
      <c r="BA27" s="12">
        <f t="shared" si="2"/>
        <v>5272395.3720000004</v>
      </c>
      <c r="BB27" s="12">
        <f t="shared" si="2"/>
        <v>5285416.32</v>
      </c>
      <c r="BC27" s="12">
        <f t="shared" si="2"/>
        <v>5315728.7520000003</v>
      </c>
      <c r="BD27" s="12">
        <f t="shared" si="2"/>
        <v>5257657.8360000001</v>
      </c>
      <c r="BE27" s="12">
        <f t="shared" si="2"/>
        <v>5333606.3880000003</v>
      </c>
      <c r="BF27" s="12">
        <f t="shared" si="2"/>
        <v>5307103.9440000001</v>
      </c>
      <c r="BG27" s="12">
        <f t="shared" si="2"/>
        <v>5300153.8560000006</v>
      </c>
      <c r="BH27" s="12">
        <f t="shared" si="2"/>
        <v>5291403.4440000001</v>
      </c>
      <c r="BI27" s="12">
        <f t="shared" si="2"/>
        <v>5354414.784</v>
      </c>
      <c r="BJ27" s="12">
        <f t="shared" si="2"/>
        <v>5389374.5640000002</v>
      </c>
      <c r="BK27" s="12">
        <f t="shared" si="2"/>
        <v>5389960.716</v>
      </c>
    </row>
    <row r="28" spans="1:63" x14ac:dyDescent="0.2">
      <c r="A28" t="s">
        <v>79</v>
      </c>
      <c r="B28" t="s">
        <v>85</v>
      </c>
      <c r="C28" t="s">
        <v>82</v>
      </c>
      <c r="D28" s="12">
        <f t="shared" si="1"/>
        <v>975691.87200000009</v>
      </c>
      <c r="E28" s="12">
        <f t="shared" si="2"/>
        <v>1009814.292</v>
      </c>
      <c r="F28" s="12">
        <f t="shared" si="2"/>
        <v>1018146.0240000001</v>
      </c>
      <c r="G28" s="12">
        <f t="shared" si="2"/>
        <v>1104352.236</v>
      </c>
      <c r="H28" s="12">
        <f t="shared" si="2"/>
        <v>1147141.3320000002</v>
      </c>
      <c r="I28" s="12">
        <f t="shared" si="2"/>
        <v>1210822.56</v>
      </c>
      <c r="J28" s="12">
        <f t="shared" si="2"/>
        <v>1228574.5919999999</v>
      </c>
      <c r="K28" s="12">
        <f t="shared" si="2"/>
        <v>1295940.2040000001</v>
      </c>
      <c r="L28" s="12">
        <f t="shared" si="2"/>
        <v>1372684.2480000001</v>
      </c>
      <c r="M28" s="12">
        <f t="shared" si="2"/>
        <v>1437830.8560000001</v>
      </c>
      <c r="N28" s="12">
        <f t="shared" si="2"/>
        <v>1462281.7680000002</v>
      </c>
      <c r="O28" s="12">
        <f t="shared" si="2"/>
        <v>1510388.1</v>
      </c>
      <c r="P28" s="12">
        <f t="shared" si="2"/>
        <v>1534713.4080000001</v>
      </c>
      <c r="Q28" s="12">
        <f t="shared" si="2"/>
        <v>1657009.8360000001</v>
      </c>
      <c r="R28" s="12">
        <f t="shared" si="2"/>
        <v>1680748.9920000001</v>
      </c>
      <c r="S28" s="12">
        <f t="shared" si="2"/>
        <v>1720607.328</v>
      </c>
      <c r="T28" s="12">
        <f t="shared" si="2"/>
        <v>1743216.0480000002</v>
      </c>
      <c r="U28" s="12">
        <f t="shared" si="2"/>
        <v>1835995.5360000001</v>
      </c>
      <c r="V28" s="12">
        <f t="shared" si="2"/>
        <v>1860278.976</v>
      </c>
      <c r="W28" s="12">
        <f t="shared" si="2"/>
        <v>1910897.388</v>
      </c>
      <c r="X28" s="12">
        <f t="shared" si="2"/>
        <v>1959296.7960000001</v>
      </c>
      <c r="Y28" s="12">
        <f t="shared" si="2"/>
        <v>1951174.4040000001</v>
      </c>
      <c r="Z28" s="12">
        <f t="shared" si="2"/>
        <v>1972275.8760000002</v>
      </c>
      <c r="AA28" s="12">
        <f t="shared" si="2"/>
        <v>1902356.3160000001</v>
      </c>
      <c r="AB28" s="12">
        <f t="shared" si="2"/>
        <v>1980649.476</v>
      </c>
      <c r="AC28" s="12">
        <f t="shared" si="2"/>
        <v>2064678.5520000001</v>
      </c>
      <c r="AD28" s="12">
        <f t="shared" si="2"/>
        <v>2069702.7120000001</v>
      </c>
      <c r="AE28" s="12">
        <f t="shared" si="2"/>
        <v>2116134.324</v>
      </c>
      <c r="AF28" s="12">
        <f t="shared" si="2"/>
        <v>2208578.8680000002</v>
      </c>
      <c r="AG28" s="12">
        <f t="shared" si="2"/>
        <v>2296166.7239999999</v>
      </c>
      <c r="AH28" s="12">
        <f t="shared" si="2"/>
        <v>2372031.54</v>
      </c>
      <c r="AI28" s="12">
        <f t="shared" si="2"/>
        <v>2353693.3560000001</v>
      </c>
      <c r="AJ28" s="12">
        <f t="shared" si="2"/>
        <v>2375380.98</v>
      </c>
      <c r="AK28" s="12">
        <f t="shared" si="2"/>
        <v>2463136.3080000002</v>
      </c>
      <c r="AL28" s="12">
        <f t="shared" si="2"/>
        <v>2518988.2200000002</v>
      </c>
      <c r="AM28" s="12">
        <f t="shared" si="2"/>
        <v>2607078.4920000001</v>
      </c>
      <c r="AN28" s="12">
        <f t="shared" si="2"/>
        <v>2688093.0720000002</v>
      </c>
      <c r="AO28" s="12">
        <f t="shared" si="2"/>
        <v>2749639.0320000001</v>
      </c>
      <c r="AP28" s="12">
        <f t="shared" si="2"/>
        <v>2790250.9920000001</v>
      </c>
      <c r="AQ28" s="12">
        <f t="shared" si="2"/>
        <v>2833626.24</v>
      </c>
      <c r="AR28" s="12">
        <f t="shared" si="2"/>
        <v>2913259.176</v>
      </c>
      <c r="AS28" s="12">
        <f t="shared" si="2"/>
        <v>2940305.9040000001</v>
      </c>
      <c r="AT28" s="12">
        <f t="shared" si="2"/>
        <v>2920209.264</v>
      </c>
      <c r="AU28" s="12">
        <f t="shared" si="2"/>
        <v>2967185.16</v>
      </c>
      <c r="AV28" s="12">
        <f t="shared" si="2"/>
        <v>3037355.9280000003</v>
      </c>
      <c r="AW28" s="12">
        <f t="shared" si="2"/>
        <v>3023958.1680000001</v>
      </c>
      <c r="AX28" s="12">
        <f t="shared" si="2"/>
        <v>3050251.2720000003</v>
      </c>
      <c r="AY28" s="12">
        <f t="shared" si="2"/>
        <v>3139723.1880000001</v>
      </c>
      <c r="AZ28" s="12">
        <f t="shared" si="2"/>
        <v>3187327.1040000003</v>
      </c>
      <c r="BA28" s="12">
        <f t="shared" si="2"/>
        <v>3154544.46</v>
      </c>
      <c r="BB28" s="12">
        <f t="shared" si="2"/>
        <v>3194947.08</v>
      </c>
      <c r="BC28" s="12">
        <f t="shared" si="2"/>
        <v>3297272.4720000001</v>
      </c>
      <c r="BD28" s="12">
        <f t="shared" si="2"/>
        <v>3345923.088</v>
      </c>
      <c r="BE28" s="12">
        <f t="shared" si="2"/>
        <v>3394489.9680000003</v>
      </c>
      <c r="BF28" s="12">
        <f t="shared" si="2"/>
        <v>3401858.736</v>
      </c>
      <c r="BG28" s="12">
        <f t="shared" si="2"/>
        <v>3383520.5520000001</v>
      </c>
      <c r="BH28" s="12">
        <f t="shared" si="2"/>
        <v>3414419.1359999999</v>
      </c>
      <c r="BI28" s="12">
        <f t="shared" si="2"/>
        <v>3436483.5720000002</v>
      </c>
      <c r="BJ28" s="12">
        <f t="shared" si="2"/>
        <v>3480068.16</v>
      </c>
      <c r="BK28" s="12">
        <f t="shared" si="2"/>
        <v>3447578.5920000002</v>
      </c>
    </row>
    <row r="29" spans="1:63" x14ac:dyDescent="0.2">
      <c r="A29" t="s">
        <v>79</v>
      </c>
      <c r="B29" t="s">
        <v>85</v>
      </c>
      <c r="C29" t="s">
        <v>83</v>
      </c>
      <c r="D29" s="12">
        <f t="shared" si="1"/>
        <v>267890.24665468797</v>
      </c>
      <c r="E29" s="12">
        <f t="shared" si="2"/>
        <v>280955.29924324801</v>
      </c>
      <c r="F29" s="12">
        <f t="shared" si="2"/>
        <v>284558.19425693998</v>
      </c>
      <c r="G29" s="12">
        <f t="shared" si="2"/>
        <v>309193.82046230399</v>
      </c>
      <c r="H29" s="12">
        <f t="shared" si="2"/>
        <v>324978.63340334402</v>
      </c>
      <c r="I29" s="12">
        <f t="shared" si="2"/>
        <v>347467.77655315201</v>
      </c>
      <c r="J29" s="12">
        <f t="shared" si="2"/>
        <v>354015.93439083599</v>
      </c>
      <c r="K29" s="12">
        <f t="shared" si="2"/>
        <v>379469.82137756399</v>
      </c>
      <c r="L29" s="12">
        <f t="shared" si="2"/>
        <v>402584.01361596008</v>
      </c>
      <c r="M29" s="12">
        <f t="shared" si="2"/>
        <v>426085.30285416002</v>
      </c>
      <c r="N29" s="12">
        <f t="shared" si="2"/>
        <v>431682.17522616003</v>
      </c>
      <c r="O29" s="12">
        <f t="shared" si="2"/>
        <v>451080.96065820003</v>
      </c>
      <c r="P29" s="12">
        <f t="shared" si="2"/>
        <v>469126.90685556002</v>
      </c>
      <c r="Q29" s="12">
        <f t="shared" si="2"/>
        <v>511813.33163388004</v>
      </c>
      <c r="R29" s="12">
        <f t="shared" si="2"/>
        <v>470781.47829924006</v>
      </c>
      <c r="S29" s="12">
        <f t="shared" si="2"/>
        <v>488394.74383740005</v>
      </c>
      <c r="T29" s="12">
        <f t="shared" si="2"/>
        <v>498298.41743364005</v>
      </c>
      <c r="U29" s="12">
        <f t="shared" si="2"/>
        <v>529614.60919415997</v>
      </c>
      <c r="V29" s="12">
        <f t="shared" si="2"/>
        <v>542352.09701771999</v>
      </c>
      <c r="W29" s="12">
        <f t="shared" si="2"/>
        <v>564607.85219315998</v>
      </c>
      <c r="X29" s="12">
        <f t="shared" si="2"/>
        <v>586646.47154699999</v>
      </c>
      <c r="Y29" s="12">
        <f t="shared" si="2"/>
        <v>599004.51847884001</v>
      </c>
      <c r="Z29" s="12">
        <f t="shared" si="2"/>
        <v>619222.02595200005</v>
      </c>
      <c r="AA29" s="12">
        <f t="shared" si="2"/>
        <v>612860.22103320004</v>
      </c>
      <c r="AB29" s="12">
        <f t="shared" si="2"/>
        <v>642346.50988908007</v>
      </c>
      <c r="AC29" s="12">
        <f t="shared" si="2"/>
        <v>674319.96226080006</v>
      </c>
      <c r="AD29" s="12">
        <f t="shared" si="2"/>
        <v>664638.98497524008</v>
      </c>
      <c r="AE29" s="12">
        <f t="shared" si="2"/>
        <v>698127.59337480005</v>
      </c>
      <c r="AF29" s="12">
        <f t="shared" si="2"/>
        <v>728985.69729899999</v>
      </c>
      <c r="AG29" s="12">
        <f t="shared" si="2"/>
        <v>766199.72787479998</v>
      </c>
      <c r="AH29" s="12">
        <f t="shared" si="2"/>
        <v>806929.58188259997</v>
      </c>
      <c r="AI29" s="12">
        <f t="shared" si="2"/>
        <v>816362.82202536007</v>
      </c>
      <c r="AJ29" s="12">
        <f t="shared" si="2"/>
        <v>829453.28765255993</v>
      </c>
      <c r="AK29" s="12">
        <f t="shared" si="2"/>
        <v>870662.47876272001</v>
      </c>
      <c r="AL29" s="12">
        <f t="shared" si="2"/>
        <v>884978.27086248004</v>
      </c>
      <c r="AM29" s="12">
        <f t="shared" si="2"/>
        <v>922900.2428448</v>
      </c>
      <c r="AN29" s="12">
        <f t="shared" si="2"/>
        <v>969557.58658548014</v>
      </c>
      <c r="AO29" s="12">
        <f t="shared" si="2"/>
        <v>1005344.32489956</v>
      </c>
      <c r="AP29" s="12">
        <f t="shared" si="2"/>
        <v>1038031.62918336</v>
      </c>
      <c r="AQ29" s="12">
        <f t="shared" si="2"/>
        <v>1056704.2874244</v>
      </c>
      <c r="AR29" s="12">
        <f t="shared" si="2"/>
        <v>1110019.4667086401</v>
      </c>
      <c r="AS29" s="12">
        <f t="shared" si="2"/>
        <v>1152830.58904476</v>
      </c>
      <c r="AT29" s="12">
        <f t="shared" si="2"/>
        <v>1175650.2454716</v>
      </c>
      <c r="AU29" s="12">
        <f t="shared" si="2"/>
        <v>1187298.2115421202</v>
      </c>
      <c r="AV29" s="12">
        <f t="shared" si="2"/>
        <v>1214766.6976774801</v>
      </c>
      <c r="AW29" s="12">
        <f t="shared" si="2"/>
        <v>1203739.8237090001</v>
      </c>
      <c r="AX29" s="12">
        <f t="shared" si="2"/>
        <v>1224486.4769694</v>
      </c>
      <c r="AY29" s="12">
        <f t="shared" si="2"/>
        <v>1276222.6222182002</v>
      </c>
      <c r="AZ29" s="12">
        <f t="shared" si="2"/>
        <v>1310898.8721222002</v>
      </c>
      <c r="BA29" s="12">
        <f t="shared" si="2"/>
        <v>1330451.6166572401</v>
      </c>
      <c r="BB29" s="12">
        <f t="shared" si="2"/>
        <v>1371177.0971337601</v>
      </c>
      <c r="BC29" s="12">
        <f t="shared" si="2"/>
        <v>1410217.3751191201</v>
      </c>
      <c r="BD29" s="12">
        <f t="shared" si="2"/>
        <v>1433517.5384402401</v>
      </c>
      <c r="BE29" s="12">
        <f t="shared" si="2"/>
        <v>1450376.4175621201</v>
      </c>
      <c r="BF29" s="12">
        <f t="shared" ref="E29:BK32" si="3">BF14*$B$2</f>
        <v>1462044.2202723599</v>
      </c>
      <c r="BG29" s="12">
        <f t="shared" si="3"/>
        <v>1502457.2377714801</v>
      </c>
      <c r="BH29" s="12">
        <f t="shared" si="3"/>
        <v>1515247.12925856</v>
      </c>
      <c r="BI29" s="12">
        <f t="shared" si="3"/>
        <v>1531448.2202324399</v>
      </c>
      <c r="BJ29" s="12">
        <f t="shared" si="3"/>
        <v>1552120.3137024003</v>
      </c>
      <c r="BK29" s="12">
        <f t="shared" si="3"/>
        <v>1556733.5769636</v>
      </c>
    </row>
    <row r="30" spans="1:63" x14ac:dyDescent="0.2">
      <c r="A30" t="s">
        <v>84</v>
      </c>
      <c r="B30" t="s">
        <v>85</v>
      </c>
      <c r="C30" t="s">
        <v>81</v>
      </c>
      <c r="D30" s="12">
        <f t="shared" si="1"/>
        <v>1375546.3444800002</v>
      </c>
      <c r="E30" s="12">
        <f t="shared" si="3"/>
        <v>1424876.8968</v>
      </c>
      <c r="F30" s="12">
        <f t="shared" si="3"/>
        <v>1485483.7575600001</v>
      </c>
      <c r="G30" s="12">
        <f t="shared" si="3"/>
        <v>1564893.1184400001</v>
      </c>
      <c r="H30" s="12">
        <f t="shared" si="3"/>
        <v>1626503.5551600002</v>
      </c>
      <c r="I30" s="12">
        <f t="shared" si="3"/>
        <v>1713584.3896800003</v>
      </c>
      <c r="J30" s="12">
        <f t="shared" si="3"/>
        <v>1793165.4093599999</v>
      </c>
      <c r="K30" s="12">
        <f t="shared" si="3"/>
        <v>1887388.5060000001</v>
      </c>
      <c r="L30" s="12">
        <f t="shared" si="3"/>
        <v>1955172.7980000002</v>
      </c>
      <c r="M30" s="12">
        <f t="shared" si="3"/>
        <v>2012518.56024</v>
      </c>
      <c r="N30" s="12">
        <f t="shared" si="3"/>
        <v>2198278.5026400001</v>
      </c>
      <c r="O30" s="12">
        <f t="shared" si="3"/>
        <v>2289410.48484</v>
      </c>
      <c r="P30" s="12">
        <f t="shared" si="3"/>
        <v>2358185.7924000002</v>
      </c>
      <c r="Q30" s="12">
        <f t="shared" si="3"/>
        <v>2531315.41524</v>
      </c>
      <c r="R30" s="12">
        <f t="shared" si="3"/>
        <v>2616079.2746400004</v>
      </c>
      <c r="S30" s="12">
        <f t="shared" si="3"/>
        <v>2679502.5957599999</v>
      </c>
      <c r="T30" s="12">
        <f t="shared" si="3"/>
        <v>2743612.1334000002</v>
      </c>
      <c r="U30" s="12">
        <f t="shared" si="3"/>
        <v>2941278.4976400002</v>
      </c>
      <c r="V30" s="12">
        <f t="shared" si="3"/>
        <v>2946594.8962800005</v>
      </c>
      <c r="W30" s="12">
        <f t="shared" si="3"/>
        <v>3011664.0484800003</v>
      </c>
      <c r="X30" s="12">
        <f t="shared" si="3"/>
        <v>3083762.4191999999</v>
      </c>
      <c r="Y30" s="12">
        <f t="shared" si="3"/>
        <v>3099884.5299600004</v>
      </c>
      <c r="Z30" s="12">
        <f t="shared" si="3"/>
        <v>3234185.7696000002</v>
      </c>
      <c r="AA30" s="12">
        <f t="shared" si="3"/>
        <v>3095984.9444400002</v>
      </c>
      <c r="AB30" s="12">
        <f t="shared" si="3"/>
        <v>3196385.6644800003</v>
      </c>
      <c r="AC30" s="12">
        <f t="shared" si="3"/>
        <v>3221344.01664</v>
      </c>
      <c r="AD30" s="12">
        <f t="shared" si="3"/>
        <v>3267456.59448</v>
      </c>
      <c r="AE30" s="12">
        <f t="shared" si="3"/>
        <v>3421555.9552800003</v>
      </c>
      <c r="AF30" s="12">
        <f t="shared" si="3"/>
        <v>3490355.96496</v>
      </c>
      <c r="AG30" s="12">
        <f t="shared" si="3"/>
        <v>3711946.1230800003</v>
      </c>
      <c r="AH30" s="12">
        <f t="shared" si="3"/>
        <v>3801475.39824</v>
      </c>
      <c r="AI30" s="12">
        <f t="shared" si="3"/>
        <v>3756455.1565200002</v>
      </c>
      <c r="AJ30" s="12">
        <f t="shared" si="3"/>
        <v>3822008.7214800003</v>
      </c>
      <c r="AK30" s="12">
        <f t="shared" si="3"/>
        <v>4018547.9991600001</v>
      </c>
      <c r="AL30" s="12">
        <f t="shared" si="3"/>
        <v>4028111.06904</v>
      </c>
      <c r="AM30" s="12">
        <f t="shared" si="3"/>
        <v>4082825.8461600002</v>
      </c>
      <c r="AN30" s="12">
        <f t="shared" si="3"/>
        <v>4367073.1409999998</v>
      </c>
      <c r="AO30" s="12">
        <f t="shared" si="3"/>
        <v>4476753.4845599998</v>
      </c>
      <c r="AP30" s="12">
        <f t="shared" si="3"/>
        <v>4593026.7820800003</v>
      </c>
      <c r="AQ30" s="12">
        <f t="shared" si="3"/>
        <v>4696239.3569999998</v>
      </c>
      <c r="AR30" s="12">
        <f t="shared" si="3"/>
        <v>4780168.3684800006</v>
      </c>
      <c r="AS30" s="12">
        <f t="shared" si="3"/>
        <v>4674342.3930000002</v>
      </c>
      <c r="AT30" s="12">
        <f t="shared" si="3"/>
        <v>4839294.3580799997</v>
      </c>
      <c r="AU30" s="12">
        <f t="shared" si="3"/>
        <v>4896566.4326400002</v>
      </c>
      <c r="AV30" s="12">
        <f t="shared" si="3"/>
        <v>4984724.1121199997</v>
      </c>
      <c r="AW30" s="12">
        <f t="shared" si="3"/>
        <v>5022861.2546399999</v>
      </c>
      <c r="AX30" s="12">
        <f t="shared" si="3"/>
        <v>5217116.6329200007</v>
      </c>
      <c r="AY30" s="12">
        <f t="shared" si="3"/>
        <v>5356983.3858000003</v>
      </c>
      <c r="AZ30" s="12">
        <f t="shared" si="3"/>
        <v>5558463.5061600003</v>
      </c>
      <c r="BA30" s="12">
        <f t="shared" si="3"/>
        <v>5561312.6235600011</v>
      </c>
      <c r="BB30" s="12">
        <f t="shared" si="3"/>
        <v>5575264.71588</v>
      </c>
      <c r="BC30" s="12">
        <f t="shared" si="3"/>
        <v>5603400.4305600012</v>
      </c>
      <c r="BD30" s="12">
        <f t="shared" si="3"/>
        <v>5542840.0432799999</v>
      </c>
      <c r="BE30" s="12">
        <f t="shared" si="3"/>
        <v>5619005.05284</v>
      </c>
      <c r="BF30" s="12">
        <f t="shared" si="3"/>
        <v>5587501.8949200008</v>
      </c>
      <c r="BG30" s="12">
        <f t="shared" si="3"/>
        <v>5580036.8305200012</v>
      </c>
      <c r="BH30" s="12">
        <f t="shared" si="3"/>
        <v>5570944.7756400006</v>
      </c>
      <c r="BI30" s="12">
        <f t="shared" si="3"/>
        <v>5637240.6602400001</v>
      </c>
      <c r="BJ30" s="12">
        <f t="shared" si="3"/>
        <v>5671257.9915600009</v>
      </c>
      <c r="BK30" s="12">
        <f t="shared" si="3"/>
        <v>5667520.4352000002</v>
      </c>
    </row>
    <row r="31" spans="1:63" x14ac:dyDescent="0.2">
      <c r="A31" t="s">
        <v>84</v>
      </c>
      <c r="B31" t="s">
        <v>85</v>
      </c>
      <c r="C31" t="s">
        <v>82</v>
      </c>
      <c r="D31" s="12">
        <f t="shared" si="1"/>
        <v>1034744.5926000001</v>
      </c>
      <c r="E31" s="12">
        <f t="shared" si="3"/>
        <v>1070077.4164800001</v>
      </c>
      <c r="F31" s="12">
        <f t="shared" si="3"/>
        <v>1078370.62992</v>
      </c>
      <c r="G31" s="12">
        <f t="shared" si="3"/>
        <v>1168352.0794800001</v>
      </c>
      <c r="H31" s="12">
        <f t="shared" si="3"/>
        <v>1212633.7696799999</v>
      </c>
      <c r="I31" s="12">
        <f t="shared" si="3"/>
        <v>1278959.7992400001</v>
      </c>
      <c r="J31" s="12">
        <f t="shared" si="3"/>
        <v>1296897.7251599999</v>
      </c>
      <c r="K31" s="12">
        <f t="shared" si="3"/>
        <v>1367742.14928</v>
      </c>
      <c r="L31" s="12">
        <f t="shared" si="3"/>
        <v>1447805.0696400001</v>
      </c>
      <c r="M31" s="12">
        <f t="shared" si="3"/>
        <v>1515703.6612800001</v>
      </c>
      <c r="N31" s="12">
        <f t="shared" si="3"/>
        <v>1542434.2858800003</v>
      </c>
      <c r="O31" s="12">
        <f t="shared" si="3"/>
        <v>1592625.6442800001</v>
      </c>
      <c r="P31" s="12">
        <f t="shared" si="3"/>
        <v>1617523.70652</v>
      </c>
      <c r="Q31" s="12">
        <f t="shared" si="3"/>
        <v>1745167.5154800001</v>
      </c>
      <c r="R31" s="12">
        <f t="shared" si="3"/>
        <v>1768752.1785599999</v>
      </c>
      <c r="S31" s="12">
        <f t="shared" si="3"/>
        <v>1810063.3341600001</v>
      </c>
      <c r="T31" s="12">
        <f t="shared" si="3"/>
        <v>1833581.4271199999</v>
      </c>
      <c r="U31" s="12">
        <f t="shared" si="3"/>
        <v>1930591.67652</v>
      </c>
      <c r="V31" s="12">
        <f t="shared" si="3"/>
        <v>1955225.1330000001</v>
      </c>
      <c r="W31" s="12">
        <f t="shared" si="3"/>
        <v>2006982.7732800001</v>
      </c>
      <c r="X31" s="12">
        <f t="shared" si="3"/>
        <v>2056944.6950400001</v>
      </c>
      <c r="Y31" s="12">
        <f t="shared" si="3"/>
        <v>2047587.6157200001</v>
      </c>
      <c r="Z31" s="12">
        <f t="shared" si="3"/>
        <v>2069322.96924</v>
      </c>
      <c r="AA31" s="12">
        <f t="shared" si="3"/>
        <v>1995102.3096</v>
      </c>
      <c r="AB31" s="12">
        <f t="shared" si="3"/>
        <v>2076047.8074000003</v>
      </c>
      <c r="AC31" s="12">
        <f t="shared" si="3"/>
        <v>2163646.5490799998</v>
      </c>
      <c r="AD31" s="12">
        <f t="shared" si="3"/>
        <v>2164100.3982000002</v>
      </c>
      <c r="AE31" s="12">
        <f t="shared" si="3"/>
        <v>2212213.8477600003</v>
      </c>
      <c r="AF31" s="12">
        <f t="shared" si="3"/>
        <v>2308731.3108000001</v>
      </c>
      <c r="AG31" s="12">
        <f t="shared" si="3"/>
        <v>2399946.61032</v>
      </c>
      <c r="AH31" s="12">
        <f t="shared" si="3"/>
        <v>2478225.9538800004</v>
      </c>
      <c r="AI31" s="12">
        <f t="shared" si="3"/>
        <v>2458287.9936000002</v>
      </c>
      <c r="AJ31" s="12">
        <f t="shared" si="3"/>
        <v>2480252.3650799999</v>
      </c>
      <c r="AK31" s="12">
        <f t="shared" si="3"/>
        <v>2573159.1318000001</v>
      </c>
      <c r="AL31" s="12">
        <f t="shared" si="3"/>
        <v>2631057.9703199998</v>
      </c>
      <c r="AM31" s="12">
        <f t="shared" si="3"/>
        <v>2723160.8714400004</v>
      </c>
      <c r="AN31" s="12">
        <f t="shared" si="3"/>
        <v>2809206.7290000003</v>
      </c>
      <c r="AO31" s="12">
        <f t="shared" si="3"/>
        <v>2873547.378</v>
      </c>
      <c r="AP31" s="12">
        <f t="shared" si="3"/>
        <v>2914000.6582800006</v>
      </c>
      <c r="AQ31" s="12">
        <f t="shared" si="3"/>
        <v>2958827.88852</v>
      </c>
      <c r="AR31" s="12">
        <f t="shared" si="3"/>
        <v>3041956.8025199999</v>
      </c>
      <c r="AS31" s="12">
        <f t="shared" si="3"/>
        <v>3068504.4639600003</v>
      </c>
      <c r="AT31" s="12">
        <f t="shared" si="3"/>
        <v>3045721.9917600006</v>
      </c>
      <c r="AU31" s="12">
        <f t="shared" si="3"/>
        <v>3094089.5800800002</v>
      </c>
      <c r="AV31" s="12">
        <f t="shared" si="3"/>
        <v>3167058.3865200002</v>
      </c>
      <c r="AW31" s="12">
        <f t="shared" si="3"/>
        <v>3152945.9397600004</v>
      </c>
      <c r="AX31" s="12">
        <f t="shared" si="3"/>
        <v>3180564.58464</v>
      </c>
      <c r="AY31" s="12">
        <f t="shared" si="3"/>
        <v>3271012.4437199999</v>
      </c>
      <c r="AZ31" s="12">
        <f t="shared" si="3"/>
        <v>3320757.9079200001</v>
      </c>
      <c r="BA31" s="12">
        <f t="shared" si="3"/>
        <v>3285045.3412800003</v>
      </c>
      <c r="BB31" s="12">
        <f t="shared" si="3"/>
        <v>3326575.0478400001</v>
      </c>
      <c r="BC31" s="12">
        <f t="shared" si="3"/>
        <v>3433648.27104</v>
      </c>
      <c r="BD31" s="12">
        <f t="shared" si="3"/>
        <v>3484924.8480000002</v>
      </c>
      <c r="BE31" s="12">
        <f t="shared" si="3"/>
        <v>3536154.11412</v>
      </c>
      <c r="BF31" s="12">
        <f t="shared" si="3"/>
        <v>3543450.4504800001</v>
      </c>
      <c r="BG31" s="12">
        <f t="shared" si="3"/>
        <v>3523188.8505600002</v>
      </c>
      <c r="BH31" s="12">
        <f t="shared" si="3"/>
        <v>3555154.2311999998</v>
      </c>
      <c r="BI31" s="12">
        <f t="shared" si="3"/>
        <v>3578413.1612399998</v>
      </c>
      <c r="BJ31" s="12">
        <f t="shared" si="3"/>
        <v>3622844.7388800005</v>
      </c>
      <c r="BK31" s="12">
        <f t="shared" si="3"/>
        <v>3588911.5622399999</v>
      </c>
    </row>
    <row r="32" spans="1:63" x14ac:dyDescent="0.2">
      <c r="A32" t="s">
        <v>84</v>
      </c>
      <c r="B32" t="s">
        <v>85</v>
      </c>
      <c r="C32" t="s">
        <v>83</v>
      </c>
      <c r="D32" s="12">
        <f t="shared" si="1"/>
        <v>134886.93490198802</v>
      </c>
      <c r="E32" s="12">
        <f t="shared" si="3"/>
        <v>146621.05422148801</v>
      </c>
      <c r="F32" s="12">
        <f t="shared" si="3"/>
        <v>148645.55180268001</v>
      </c>
      <c r="G32" s="12">
        <f t="shared" si="3"/>
        <v>168572.07922978801</v>
      </c>
      <c r="H32" s="12">
        <f t="shared" si="3"/>
        <v>176335.722215424</v>
      </c>
      <c r="I32" s="12">
        <f t="shared" si="3"/>
        <v>188213.74356751202</v>
      </c>
      <c r="J32" s="12">
        <f t="shared" si="3"/>
        <v>198387.71856273603</v>
      </c>
      <c r="K32" s="12">
        <f t="shared" si="3"/>
        <v>214816.94470983601</v>
      </c>
      <c r="L32" s="12">
        <f t="shared" si="3"/>
        <v>233333.68115977201</v>
      </c>
      <c r="M32" s="12">
        <f t="shared" si="3"/>
        <v>242726.88619983604</v>
      </c>
      <c r="N32" s="12">
        <f t="shared" si="3"/>
        <v>244233.731680884</v>
      </c>
      <c r="O32" s="12">
        <f t="shared" si="3"/>
        <v>250426.36266548399</v>
      </c>
      <c r="P32" s="12">
        <f t="shared" si="3"/>
        <v>246196.48823906403</v>
      </c>
      <c r="Q32" s="12">
        <f t="shared" si="3"/>
        <v>274812.76604206802</v>
      </c>
      <c r="R32" s="12">
        <f t="shared" si="3"/>
        <v>269999.22037838399</v>
      </c>
      <c r="S32" s="12">
        <f t="shared" si="3"/>
        <v>274707.86798707198</v>
      </c>
      <c r="T32" s="12">
        <f t="shared" si="3"/>
        <v>278811.01727218804</v>
      </c>
      <c r="U32" s="12">
        <f t="shared" si="3"/>
        <v>292614.93970315205</v>
      </c>
      <c r="V32" s="12">
        <f t="shared" si="3"/>
        <v>300904.79637625202</v>
      </c>
      <c r="W32" s="12">
        <f t="shared" si="3"/>
        <v>308422.49513245199</v>
      </c>
      <c r="X32" s="12">
        <f t="shared" si="3"/>
        <v>321828.81818515202</v>
      </c>
      <c r="Y32" s="12">
        <f t="shared" si="3"/>
        <v>325854.76040805603</v>
      </c>
      <c r="Z32" s="12">
        <f t="shared" si="3"/>
        <v>333386.80996554001</v>
      </c>
      <c r="AA32" s="12">
        <f t="shared" si="3"/>
        <v>323649.64393992</v>
      </c>
      <c r="AB32" s="12">
        <f t="shared" si="3"/>
        <v>337587.85320793203</v>
      </c>
      <c r="AC32" s="12">
        <f t="shared" si="3"/>
        <v>356089.4846883</v>
      </c>
      <c r="AD32" s="12">
        <f t="shared" si="3"/>
        <v>322503.21708534</v>
      </c>
      <c r="AE32" s="12">
        <f t="shared" si="3"/>
        <v>335636.35194045602</v>
      </c>
      <c r="AF32" s="12">
        <f t="shared" si="3"/>
        <v>352005.506174232</v>
      </c>
      <c r="AG32" s="12">
        <f t="shared" si="3"/>
        <v>369917.21175681602</v>
      </c>
      <c r="AH32" s="12">
        <f t="shared" si="3"/>
        <v>382708.49213106005</v>
      </c>
      <c r="AI32" s="12">
        <f t="shared" si="3"/>
        <v>383564.94640927203</v>
      </c>
      <c r="AJ32" s="12">
        <f t="shared" si="3"/>
        <v>392017.57594365603</v>
      </c>
      <c r="AK32" s="12">
        <f t="shared" si="3"/>
        <v>406388.05832775607</v>
      </c>
      <c r="AL32" s="12">
        <f t="shared" si="3"/>
        <v>422037.73363212001</v>
      </c>
      <c r="AM32" s="12">
        <f t="shared" si="3"/>
        <v>438395.47540271998</v>
      </c>
      <c r="AN32" s="12">
        <f t="shared" si="3"/>
        <v>456394.66425504</v>
      </c>
      <c r="AO32" s="12">
        <f t="shared" si="3"/>
        <v>471526.42055076006</v>
      </c>
      <c r="AP32" s="12">
        <f t="shared" si="3"/>
        <v>482737.20598943997</v>
      </c>
      <c r="AQ32" s="12">
        <f t="shared" si="3"/>
        <v>494270.1577332</v>
      </c>
      <c r="AR32" s="12">
        <f t="shared" si="3"/>
        <v>512926.67083608004</v>
      </c>
      <c r="AS32" s="12">
        <f t="shared" si="3"/>
        <v>531657.30495275999</v>
      </c>
      <c r="AT32" s="12">
        <f t="shared" si="3"/>
        <v>543787.63769412006</v>
      </c>
      <c r="AU32" s="12">
        <f t="shared" si="3"/>
        <v>559362.43028016004</v>
      </c>
      <c r="AV32" s="12">
        <f t="shared" si="3"/>
        <v>578268.67553603998</v>
      </c>
      <c r="AW32" s="12">
        <f t="shared" si="3"/>
        <v>565807.75055460003</v>
      </c>
      <c r="AX32" s="12">
        <f t="shared" si="3"/>
        <v>574305.36482664</v>
      </c>
      <c r="AY32" s="12">
        <f t="shared" si="3"/>
        <v>602499.83077764011</v>
      </c>
      <c r="AZ32" s="12">
        <f t="shared" si="3"/>
        <v>620831.42014896008</v>
      </c>
      <c r="BA32" s="12">
        <f t="shared" si="3"/>
        <v>616115.19217140006</v>
      </c>
      <c r="BB32" s="12">
        <f t="shared" si="3"/>
        <v>628308.31770180003</v>
      </c>
      <c r="BC32" s="12">
        <f t="shared" si="3"/>
        <v>639979.30824156001</v>
      </c>
      <c r="BD32" s="12">
        <f t="shared" si="3"/>
        <v>651128.96012003999</v>
      </c>
      <c r="BE32" s="12">
        <f t="shared" si="3"/>
        <v>658091.34307692002</v>
      </c>
      <c r="BF32" s="12">
        <f t="shared" si="3"/>
        <v>661215.6977781601</v>
      </c>
      <c r="BG32" s="12">
        <f t="shared" si="3"/>
        <v>679376.91704652004</v>
      </c>
      <c r="BH32" s="12">
        <f t="shared" si="3"/>
        <v>685954.63398528006</v>
      </c>
      <c r="BI32" s="12">
        <f t="shared" si="3"/>
        <v>700340.46748092014</v>
      </c>
      <c r="BJ32" s="12">
        <f t="shared" si="3"/>
        <v>721605.49138008</v>
      </c>
      <c r="BK32" s="12">
        <f t="shared" si="3"/>
        <v>726015.54411648004</v>
      </c>
    </row>
    <row r="34" spans="1:63" x14ac:dyDescent="0.2"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</row>
    <row r="35" spans="1:63" x14ac:dyDescent="0.2">
      <c r="A35" t="s">
        <v>79</v>
      </c>
      <c r="B35" t="s">
        <v>85</v>
      </c>
      <c r="C35" t="s">
        <v>87</v>
      </c>
      <c r="D35" s="8">
        <f>D29/D28</f>
        <v>0.27456439306556807</v>
      </c>
      <c r="E35" s="8">
        <f t="shared" ref="E35:BK35" si="4">E29/E28</f>
        <v>0.27822472059372277</v>
      </c>
      <c r="F35" s="8">
        <f t="shared" si="4"/>
        <v>0.2794866232831647</v>
      </c>
      <c r="G35" s="8">
        <f t="shared" si="4"/>
        <v>0.27997753830989119</v>
      </c>
      <c r="H35" s="8">
        <f t="shared" si="4"/>
        <v>0.28329432855213693</v>
      </c>
      <c r="I35" s="8">
        <f t="shared" si="4"/>
        <v>0.28696837012448134</v>
      </c>
      <c r="J35" s="8">
        <f t="shared" si="4"/>
        <v>0.28815176277944382</v>
      </c>
      <c r="K35" s="8">
        <f t="shared" si="4"/>
        <v>0.29281429822634314</v>
      </c>
      <c r="L35" s="8">
        <f t="shared" si="4"/>
        <v>0.2932823147074971</v>
      </c>
      <c r="M35" s="8">
        <f t="shared" si="4"/>
        <v>0.29633896162133827</v>
      </c>
      <c r="N35" s="8">
        <f t="shared" si="4"/>
        <v>0.29521135028345646</v>
      </c>
      <c r="O35" s="8">
        <f t="shared" si="4"/>
        <v>0.29865235343035346</v>
      </c>
      <c r="P35" s="8">
        <f t="shared" si="4"/>
        <v>0.30567720618725447</v>
      </c>
      <c r="Q35" s="8">
        <f t="shared" si="4"/>
        <v>0.30887766657402027</v>
      </c>
      <c r="R35" s="8">
        <f t="shared" si="4"/>
        <v>0.28010219285571941</v>
      </c>
      <c r="S35" s="8">
        <f t="shared" si="4"/>
        <v>0.2838502056161184</v>
      </c>
      <c r="T35" s="8">
        <f t="shared" si="4"/>
        <v>0.28585006316649053</v>
      </c>
      <c r="U35" s="8">
        <f t="shared" si="4"/>
        <v>0.28846181747696797</v>
      </c>
      <c r="V35" s="8">
        <f t="shared" si="4"/>
        <v>0.2915434211829312</v>
      </c>
      <c r="W35" s="8">
        <f t="shared" si="4"/>
        <v>0.29546738393111455</v>
      </c>
      <c r="X35" s="8">
        <f t="shared" si="4"/>
        <v>0.29941684830224158</v>
      </c>
      <c r="Y35" s="8">
        <f t="shared" si="4"/>
        <v>0.30699691285968711</v>
      </c>
      <c r="Z35" s="8">
        <f t="shared" si="4"/>
        <v>0.31396319018404906</v>
      </c>
      <c r="AA35" s="8">
        <f t="shared" si="4"/>
        <v>0.32215848097365585</v>
      </c>
      <c r="AB35" s="8">
        <f t="shared" si="4"/>
        <v>0.32431104931616889</v>
      </c>
      <c r="AC35" s="8">
        <f t="shared" si="4"/>
        <v>0.32659803706858093</v>
      </c>
      <c r="AD35" s="8">
        <f t="shared" si="4"/>
        <v>0.32112775478415667</v>
      </c>
      <c r="AE35" s="8">
        <f t="shared" si="4"/>
        <v>0.32990703163642843</v>
      </c>
      <c r="AF35" s="8">
        <f t="shared" si="4"/>
        <v>0.33007003184773742</v>
      </c>
      <c r="AG35" s="8">
        <f t="shared" si="4"/>
        <v>0.33368645223638388</v>
      </c>
      <c r="AH35" s="8">
        <f t="shared" si="4"/>
        <v>0.34018501367928689</v>
      </c>
      <c r="AI35" s="8">
        <f t="shared" si="4"/>
        <v>0.34684332177099453</v>
      </c>
      <c r="AJ35" s="8">
        <f t="shared" si="4"/>
        <v>0.34918747545606765</v>
      </c>
      <c r="AK35" s="8">
        <f t="shared" si="4"/>
        <v>0.35347718107800308</v>
      </c>
      <c r="AL35" s="8">
        <f t="shared" si="4"/>
        <v>0.35132290966508767</v>
      </c>
      <c r="AM35" s="8">
        <f t="shared" si="4"/>
        <v>0.353997873741348</v>
      </c>
      <c r="AN35" s="8">
        <f t="shared" si="4"/>
        <v>0.36068601816086227</v>
      </c>
      <c r="AO35" s="8">
        <f t="shared" si="4"/>
        <v>0.36562774720589575</v>
      </c>
      <c r="AP35" s="8">
        <f t="shared" si="4"/>
        <v>0.37202087989916571</v>
      </c>
      <c r="AQ35" s="8">
        <f t="shared" si="4"/>
        <v>0.37291590277777775</v>
      </c>
      <c r="AR35" s="8">
        <f t="shared" si="4"/>
        <v>0.38102324566698287</v>
      </c>
      <c r="AS35" s="8">
        <f t="shared" si="4"/>
        <v>0.39207845261149399</v>
      </c>
      <c r="AT35" s="8">
        <f t="shared" si="4"/>
        <v>0.40259109508516372</v>
      </c>
      <c r="AU35" s="8">
        <f t="shared" si="4"/>
        <v>0.40014294609849022</v>
      </c>
      <c r="AV35" s="8">
        <f t="shared" si="4"/>
        <v>0.39994216235216273</v>
      </c>
      <c r="AW35" s="8">
        <f t="shared" si="4"/>
        <v>0.39806761761692466</v>
      </c>
      <c r="AX35" s="8">
        <f t="shared" si="4"/>
        <v>0.40143790388997164</v>
      </c>
      <c r="AY35" s="8">
        <f t="shared" si="4"/>
        <v>0.40647615913909674</v>
      </c>
      <c r="AZ35" s="8">
        <f t="shared" si="4"/>
        <v>0.41128470011034052</v>
      </c>
      <c r="BA35" s="8">
        <f t="shared" si="4"/>
        <v>0.42175712960382244</v>
      </c>
      <c r="BB35" s="8">
        <f t="shared" si="4"/>
        <v>0.42917051919800814</v>
      </c>
      <c r="BC35" s="8">
        <f t="shared" si="4"/>
        <v>0.42769209614749731</v>
      </c>
      <c r="BD35" s="8">
        <f t="shared" si="4"/>
        <v>0.42843708619050003</v>
      </c>
      <c r="BE35" s="8">
        <f t="shared" si="4"/>
        <v>0.42727373809758745</v>
      </c>
      <c r="BF35" s="8">
        <f t="shared" si="4"/>
        <v>0.42977805186333873</v>
      </c>
      <c r="BG35" s="8">
        <f t="shared" si="4"/>
        <v>0.44405145902937609</v>
      </c>
      <c r="BH35" s="8">
        <f t="shared" si="4"/>
        <v>0.44377888856189918</v>
      </c>
      <c r="BI35" s="8">
        <f t="shared" si="4"/>
        <v>0.44564398116448783</v>
      </c>
      <c r="BJ35" s="8">
        <f t="shared" si="4"/>
        <v>0.44600284889316655</v>
      </c>
      <c r="BK35" s="8">
        <f t="shared" si="4"/>
        <v>0.451544043281842</v>
      </c>
    </row>
    <row r="36" spans="1:63" x14ac:dyDescent="0.2">
      <c r="A36" t="s">
        <v>84</v>
      </c>
      <c r="B36" t="s">
        <v>85</v>
      </c>
      <c r="C36" t="s">
        <v>88</v>
      </c>
      <c r="D36" s="8">
        <f>D32/D31</f>
        <v>0.13035770939672944</v>
      </c>
      <c r="E36" s="8">
        <f t="shared" ref="E36:BK36" si="5">E32/E31</f>
        <v>0.13701910905081546</v>
      </c>
      <c r="F36" s="8">
        <f t="shared" si="5"/>
        <v>0.1378427302065037</v>
      </c>
      <c r="G36" s="8">
        <f t="shared" si="5"/>
        <v>0.14428191825944675</v>
      </c>
      <c r="H36" s="8">
        <f t="shared" si="5"/>
        <v>0.1454154804397019</v>
      </c>
      <c r="I36" s="8">
        <f t="shared" si="5"/>
        <v>0.14716157902645166</v>
      </c>
      <c r="J36" s="8">
        <f t="shared" si="5"/>
        <v>0.15297098199340328</v>
      </c>
      <c r="K36" s="8">
        <f t="shared" si="5"/>
        <v>0.15705953408171186</v>
      </c>
      <c r="L36" s="8">
        <f t="shared" si="5"/>
        <v>0.16116374092942701</v>
      </c>
      <c r="M36" s="8">
        <f t="shared" si="5"/>
        <v>0.16014138673707171</v>
      </c>
      <c r="N36" s="8">
        <f t="shared" si="5"/>
        <v>0.15834303860896223</v>
      </c>
      <c r="O36" s="8">
        <f t="shared" si="5"/>
        <v>0.15724119699120984</v>
      </c>
      <c r="P36" s="8">
        <f t="shared" si="5"/>
        <v>0.15220579905362883</v>
      </c>
      <c r="Q36" s="8">
        <f t="shared" si="5"/>
        <v>0.15747070903189603</v>
      </c>
      <c r="R36" s="8">
        <f t="shared" si="5"/>
        <v>0.15264954788533425</v>
      </c>
      <c r="S36" s="8">
        <f t="shared" si="5"/>
        <v>0.15176699223873083</v>
      </c>
      <c r="T36" s="8">
        <f t="shared" si="5"/>
        <v>0.15205815959322599</v>
      </c>
      <c r="U36" s="8">
        <f t="shared" si="5"/>
        <v>0.1515674926303458</v>
      </c>
      <c r="V36" s="8">
        <f t="shared" si="5"/>
        <v>0.15389777437780716</v>
      </c>
      <c r="W36" s="8">
        <f t="shared" si="5"/>
        <v>0.15367470973774175</v>
      </c>
      <c r="X36" s="8">
        <f t="shared" si="5"/>
        <v>0.15645963596454091</v>
      </c>
      <c r="Y36" s="8">
        <f t="shared" si="5"/>
        <v>0.15914081424714743</v>
      </c>
      <c r="Z36" s="8">
        <f t="shared" si="5"/>
        <v>0.16110912357387255</v>
      </c>
      <c r="AA36" s="8">
        <f t="shared" si="5"/>
        <v>0.16222207872878902</v>
      </c>
      <c r="AB36" s="8">
        <f t="shared" si="5"/>
        <v>0.16261082813440608</v>
      </c>
      <c r="AC36" s="8">
        <f t="shared" si="5"/>
        <v>0.16457839883307751</v>
      </c>
      <c r="AD36" s="8">
        <f t="shared" si="5"/>
        <v>0.14902414756431054</v>
      </c>
      <c r="AE36" s="8">
        <f t="shared" si="5"/>
        <v>0.1517196686388651</v>
      </c>
      <c r="AF36" s="8">
        <f t="shared" si="5"/>
        <v>0.15246707337817422</v>
      </c>
      <c r="AG36" s="8">
        <f t="shared" si="5"/>
        <v>0.15413560041966626</v>
      </c>
      <c r="AH36" s="8">
        <f t="shared" si="5"/>
        <v>0.15442840937561716</v>
      </c>
      <c r="AI36" s="8">
        <f t="shared" si="5"/>
        <v>0.15602929657056436</v>
      </c>
      <c r="AJ36" s="8">
        <f t="shared" si="5"/>
        <v>0.15805551945558233</v>
      </c>
      <c r="AK36" s="8">
        <f t="shared" si="5"/>
        <v>0.15793351188640856</v>
      </c>
      <c r="AL36" s="8">
        <f t="shared" si="5"/>
        <v>0.16040609457981272</v>
      </c>
      <c r="AM36" s="8">
        <f t="shared" si="5"/>
        <v>0.16098772569793043</v>
      </c>
      <c r="AN36" s="8">
        <f t="shared" si="5"/>
        <v>0.16246389400380792</v>
      </c>
      <c r="AO36" s="8">
        <f t="shared" si="5"/>
        <v>0.16409209890213963</v>
      </c>
      <c r="AP36" s="8">
        <f t="shared" si="5"/>
        <v>0.16566132358884825</v>
      </c>
      <c r="AQ36" s="8">
        <f t="shared" si="5"/>
        <v>0.16704931018493036</v>
      </c>
      <c r="AR36" s="8">
        <f t="shared" si="5"/>
        <v>0.16861734210399187</v>
      </c>
      <c r="AS36" s="8">
        <f t="shared" si="5"/>
        <v>0.17326267932706205</v>
      </c>
      <c r="AT36" s="8">
        <f t="shared" si="5"/>
        <v>0.17854145557779125</v>
      </c>
      <c r="AU36" s="8">
        <f t="shared" si="5"/>
        <v>0.18078417440832378</v>
      </c>
      <c r="AV36" s="8">
        <f t="shared" si="5"/>
        <v>0.18258857430520825</v>
      </c>
      <c r="AW36" s="8">
        <f t="shared" si="5"/>
        <v>0.17945367962689168</v>
      </c>
      <c r="AX36" s="8">
        <f t="shared" si="5"/>
        <v>0.18056711302142733</v>
      </c>
      <c r="AY36" s="8">
        <f t="shared" si="5"/>
        <v>0.18419368349832371</v>
      </c>
      <c r="AZ36" s="8">
        <f t="shared" si="5"/>
        <v>0.18695473664860621</v>
      </c>
      <c r="BA36" s="8">
        <f t="shared" si="5"/>
        <v>0.18755150330172737</v>
      </c>
      <c r="BB36" s="8">
        <f t="shared" si="5"/>
        <v>0.1888754375494312</v>
      </c>
      <c r="BC36" s="8">
        <f t="shared" si="5"/>
        <v>0.18638464330760354</v>
      </c>
      <c r="BD36" s="8">
        <f t="shared" si="5"/>
        <v>0.18684160735739341</v>
      </c>
      <c r="BE36" s="8">
        <f t="shared" si="5"/>
        <v>0.1861036939677306</v>
      </c>
      <c r="BF36" s="8">
        <f t="shared" si="5"/>
        <v>0.18660221358212897</v>
      </c>
      <c r="BG36" s="8">
        <f t="shared" si="5"/>
        <v>0.19283011665370567</v>
      </c>
      <c r="BH36" s="8">
        <f t="shared" si="5"/>
        <v>0.19294651915952019</v>
      </c>
      <c r="BI36" s="8">
        <f t="shared" si="5"/>
        <v>0.19571257871135164</v>
      </c>
      <c r="BJ36" s="8">
        <f t="shared" si="5"/>
        <v>0.19918200844653469</v>
      </c>
      <c r="BK36" s="8">
        <f t="shared" si="5"/>
        <v>0.2022940748262243</v>
      </c>
    </row>
    <row r="39" spans="1:63" x14ac:dyDescent="0.2">
      <c r="A39" t="s">
        <v>79</v>
      </c>
      <c r="B39" t="s">
        <v>85</v>
      </c>
      <c r="C39" t="s">
        <v>87</v>
      </c>
      <c r="D39" s="13">
        <f>D35/$D35</f>
        <v>1</v>
      </c>
      <c r="E39" s="13">
        <f>E35/$D35</f>
        <v>1.0133313991930504</v>
      </c>
      <c r="F39" s="13">
        <f t="shared" ref="F39:BK39" si="6">F35/$D35</f>
        <v>1.0179274164527998</v>
      </c>
      <c r="G39" s="13">
        <f t="shared" si="6"/>
        <v>1.0197153942063799</v>
      </c>
      <c r="H39" s="13">
        <f t="shared" si="6"/>
        <v>1.0317955849594964</v>
      </c>
      <c r="I39" s="13">
        <f t="shared" si="6"/>
        <v>1.0451769325236251</v>
      </c>
      <c r="J39" s="13">
        <f t="shared" si="6"/>
        <v>1.0494870058064338</v>
      </c>
      <c r="K39" s="13">
        <f t="shared" si="6"/>
        <v>1.0664685793995758</v>
      </c>
      <c r="L39" s="13">
        <f t="shared" si="6"/>
        <v>1.0681731576077276</v>
      </c>
      <c r="M39" s="13">
        <f t="shared" si="6"/>
        <v>1.0793058717944182</v>
      </c>
      <c r="N39" s="13">
        <f t="shared" si="6"/>
        <v>1.0751989614798949</v>
      </c>
      <c r="O39" s="13">
        <f t="shared" si="6"/>
        <v>1.0877315521355058</v>
      </c>
      <c r="P39" s="13">
        <f t="shared" si="6"/>
        <v>1.1133169992448964</v>
      </c>
      <c r="Q39" s="13">
        <f t="shared" si="6"/>
        <v>1.1249735012079951</v>
      </c>
      <c r="R39" s="13">
        <f t="shared" si="6"/>
        <v>1.0201694026247201</v>
      </c>
      <c r="S39" s="13">
        <f t="shared" si="6"/>
        <v>1.0338201630840487</v>
      </c>
      <c r="T39" s="13">
        <f t="shared" si="6"/>
        <v>1.0411039099969068</v>
      </c>
      <c r="U39" s="13">
        <f t="shared" si="6"/>
        <v>1.0506162662107503</v>
      </c>
      <c r="V39" s="13">
        <f t="shared" si="6"/>
        <v>1.0618398763502754</v>
      </c>
      <c r="W39" s="13">
        <f t="shared" si="6"/>
        <v>1.0761314700430025</v>
      </c>
      <c r="X39" s="13">
        <f t="shared" si="6"/>
        <v>1.0905159440348062</v>
      </c>
      <c r="Y39" s="13">
        <f t="shared" si="6"/>
        <v>1.1181235462909203</v>
      </c>
      <c r="Z39" s="13">
        <f t="shared" si="6"/>
        <v>1.1434956538922811</v>
      </c>
      <c r="AA39" s="13">
        <f t="shared" si="6"/>
        <v>1.1733439918289841</v>
      </c>
      <c r="AB39" s="13">
        <f t="shared" si="6"/>
        <v>1.181183931736993</v>
      </c>
      <c r="AC39" s="13">
        <f t="shared" si="6"/>
        <v>1.189513444995713</v>
      </c>
      <c r="AD39" s="13">
        <f t="shared" si="6"/>
        <v>1.1695899500976767</v>
      </c>
      <c r="AE39" s="13">
        <f t="shared" si="6"/>
        <v>1.2015652428668859</v>
      </c>
      <c r="AF39" s="13">
        <f t="shared" si="6"/>
        <v>1.2021589112937678</v>
      </c>
      <c r="AG39" s="13">
        <f t="shared" si="6"/>
        <v>1.215330394850934</v>
      </c>
      <c r="AH39" s="13">
        <f t="shared" si="6"/>
        <v>1.2389990190681721</v>
      </c>
      <c r="AI39" s="13">
        <f t="shared" si="6"/>
        <v>1.2632494618053614</v>
      </c>
      <c r="AJ39" s="13">
        <f t="shared" si="6"/>
        <v>1.2717871809862797</v>
      </c>
      <c r="AK39" s="13">
        <f t="shared" si="6"/>
        <v>1.2874108588202477</v>
      </c>
      <c r="AL39" s="13">
        <f t="shared" si="6"/>
        <v>1.2795647161035519</v>
      </c>
      <c r="AM39" s="13">
        <f t="shared" si="6"/>
        <v>1.2893072906828476</v>
      </c>
      <c r="AN39" s="13">
        <f t="shared" si="6"/>
        <v>1.3136664012901618</v>
      </c>
      <c r="AO39" s="13">
        <f t="shared" si="6"/>
        <v>1.3316648350632307</v>
      </c>
      <c r="AP39" s="13">
        <f t="shared" si="6"/>
        <v>1.354949473766339</v>
      </c>
      <c r="AQ39" s="13">
        <f t="shared" si="6"/>
        <v>1.3582092660089489</v>
      </c>
      <c r="AR39" s="13">
        <f t="shared" si="6"/>
        <v>1.3877372860070447</v>
      </c>
      <c r="AS39" s="13">
        <f t="shared" si="6"/>
        <v>1.4280018185674304</v>
      </c>
      <c r="AT39" s="13">
        <f t="shared" si="6"/>
        <v>1.4662902592362801</v>
      </c>
      <c r="AU39" s="13">
        <f t="shared" si="6"/>
        <v>1.4573737753494242</v>
      </c>
      <c r="AV39" s="13">
        <f t="shared" si="6"/>
        <v>1.4566424942678329</v>
      </c>
      <c r="AW39" s="13">
        <f t="shared" si="6"/>
        <v>1.4498151532775887</v>
      </c>
      <c r="AX39" s="13">
        <f t="shared" si="6"/>
        <v>1.4620901836827225</v>
      </c>
      <c r="AY39" s="13">
        <f t="shared" si="6"/>
        <v>1.4804401787162078</v>
      </c>
      <c r="AZ39" s="13">
        <f t="shared" si="6"/>
        <v>1.4979535238282795</v>
      </c>
      <c r="BA39" s="13">
        <f t="shared" si="6"/>
        <v>1.5360955034803208</v>
      </c>
      <c r="BB39" s="13">
        <f t="shared" si="6"/>
        <v>1.5630960533746958</v>
      </c>
      <c r="BC39" s="13">
        <f t="shared" si="6"/>
        <v>1.5577114401915955</v>
      </c>
      <c r="BD39" s="13">
        <f t="shared" si="6"/>
        <v>1.5604247929125536</v>
      </c>
      <c r="BE39" s="13">
        <f t="shared" si="6"/>
        <v>1.5561877245879849</v>
      </c>
      <c r="BF39" s="13">
        <f t="shared" si="6"/>
        <v>1.5653087680626689</v>
      </c>
      <c r="BG39" s="13">
        <f t="shared" si="6"/>
        <v>1.6172944134213836</v>
      </c>
      <c r="BH39" s="13">
        <f t="shared" si="6"/>
        <v>1.6163016755633037</v>
      </c>
      <c r="BI39" s="13">
        <f t="shared" si="6"/>
        <v>1.6230945906305654</v>
      </c>
      <c r="BJ39" s="13">
        <f t="shared" si="6"/>
        <v>1.6244016345799714</v>
      </c>
      <c r="BK39" s="13">
        <f t="shared" si="6"/>
        <v>1.6445834007835454</v>
      </c>
    </row>
    <row r="40" spans="1:63" x14ac:dyDescent="0.2">
      <c r="A40" t="s">
        <v>84</v>
      </c>
      <c r="B40" t="s">
        <v>85</v>
      </c>
      <c r="C40" t="s">
        <v>88</v>
      </c>
      <c r="D40" s="13">
        <f>D36/$D36</f>
        <v>1</v>
      </c>
      <c r="E40" s="13">
        <f>E36/$D36</f>
        <v>1.0511009259438027</v>
      </c>
      <c r="F40" s="13">
        <f t="shared" ref="F40:BK40" si="7">F36/$D36</f>
        <v>1.0574190881721803</v>
      </c>
      <c r="G40" s="13">
        <f t="shared" si="7"/>
        <v>1.1068153845841253</v>
      </c>
      <c r="H40" s="13">
        <f t="shared" si="7"/>
        <v>1.1155111662567327</v>
      </c>
      <c r="I40" s="13">
        <f t="shared" si="7"/>
        <v>1.1289058369273848</v>
      </c>
      <c r="J40" s="13">
        <f t="shared" si="7"/>
        <v>1.173470926279111</v>
      </c>
      <c r="K40" s="13">
        <f t="shared" si="7"/>
        <v>1.20483502516693</v>
      </c>
      <c r="L40" s="13">
        <f t="shared" si="7"/>
        <v>1.2363192148378641</v>
      </c>
      <c r="M40" s="13">
        <f t="shared" si="7"/>
        <v>1.2284765318305717</v>
      </c>
      <c r="N40" s="13">
        <f t="shared" si="7"/>
        <v>1.2146810445024199</v>
      </c>
      <c r="O40" s="13">
        <f t="shared" si="7"/>
        <v>1.2062285975942046</v>
      </c>
      <c r="P40" s="13">
        <f t="shared" si="7"/>
        <v>1.1676010552656084</v>
      </c>
      <c r="Q40" s="13">
        <f t="shared" si="7"/>
        <v>1.2079892302545079</v>
      </c>
      <c r="R40" s="13">
        <f t="shared" si="7"/>
        <v>1.1710051410980384</v>
      </c>
      <c r="S40" s="13">
        <f t="shared" si="7"/>
        <v>1.1642348806302247</v>
      </c>
      <c r="T40" s="13">
        <f t="shared" si="7"/>
        <v>1.1664684835052879</v>
      </c>
      <c r="U40" s="13">
        <f t="shared" si="7"/>
        <v>1.1627044793267018</v>
      </c>
      <c r="V40" s="13">
        <f t="shared" si="7"/>
        <v>1.1805805355894687</v>
      </c>
      <c r="W40" s="13">
        <f t="shared" si="7"/>
        <v>1.1788693622258239</v>
      </c>
      <c r="X40" s="13">
        <f t="shared" si="7"/>
        <v>1.2002330870080964</v>
      </c>
      <c r="Y40" s="13">
        <f t="shared" si="7"/>
        <v>1.2208009406088884</v>
      </c>
      <c r="Z40" s="13">
        <f t="shared" si="7"/>
        <v>1.2359002342052094</v>
      </c>
      <c r="AA40" s="13">
        <f t="shared" si="7"/>
        <v>1.2444379352745747</v>
      </c>
      <c r="AB40" s="13">
        <f t="shared" si="7"/>
        <v>1.247420109535047</v>
      </c>
      <c r="AC40" s="13">
        <f t="shared" si="7"/>
        <v>1.2625137369681845</v>
      </c>
      <c r="AD40" s="13">
        <f t="shared" si="7"/>
        <v>1.1431939718330877</v>
      </c>
      <c r="AE40" s="13">
        <f t="shared" si="7"/>
        <v>1.1638718518528341</v>
      </c>
      <c r="AF40" s="13">
        <f t="shared" si="7"/>
        <v>1.1696053427431541</v>
      </c>
      <c r="AG40" s="13">
        <f t="shared" si="7"/>
        <v>1.1824049466117221</v>
      </c>
      <c r="AH40" s="13">
        <f t="shared" si="7"/>
        <v>1.1846511425391126</v>
      </c>
      <c r="AI40" s="13">
        <f t="shared" si="7"/>
        <v>1.1969318676481668</v>
      </c>
      <c r="AJ40" s="13">
        <f t="shared" si="7"/>
        <v>1.2124754277060641</v>
      </c>
      <c r="AK40" s="13">
        <f t="shared" si="7"/>
        <v>1.2115394832978783</v>
      </c>
      <c r="AL40" s="13">
        <f t="shared" si="7"/>
        <v>1.2305071585113105</v>
      </c>
      <c r="AM40" s="13">
        <f t="shared" si="7"/>
        <v>1.2349689668754602</v>
      </c>
      <c r="AN40" s="13">
        <f t="shared" si="7"/>
        <v>1.2462929485003975</v>
      </c>
      <c r="AO40" s="13">
        <f t="shared" si="7"/>
        <v>1.2587832331630135</v>
      </c>
      <c r="AP40" s="13">
        <f t="shared" si="7"/>
        <v>1.27082106885352</v>
      </c>
      <c r="AQ40" s="13">
        <f t="shared" si="7"/>
        <v>1.2814685909870818</v>
      </c>
      <c r="AR40" s="13">
        <f t="shared" si="7"/>
        <v>1.2934972767189659</v>
      </c>
      <c r="AS40" s="13">
        <f t="shared" si="7"/>
        <v>1.3291325854749105</v>
      </c>
      <c r="AT40" s="13">
        <f t="shared" si="7"/>
        <v>1.3696271314067037</v>
      </c>
      <c r="AU40" s="13">
        <f t="shared" si="7"/>
        <v>1.3868314750616468</v>
      </c>
      <c r="AV40" s="13">
        <f t="shared" si="7"/>
        <v>1.4006733867156247</v>
      </c>
      <c r="AW40" s="13">
        <f t="shared" si="7"/>
        <v>1.3766249841100231</v>
      </c>
      <c r="AX40" s="13">
        <f t="shared" si="7"/>
        <v>1.3851663538509338</v>
      </c>
      <c r="AY40" s="13">
        <f t="shared" si="7"/>
        <v>1.4129864996150736</v>
      </c>
      <c r="AZ40" s="13">
        <f t="shared" si="7"/>
        <v>1.4341670892638188</v>
      </c>
      <c r="BA40" s="13">
        <f t="shared" si="7"/>
        <v>1.4387450053370827</v>
      </c>
      <c r="BB40" s="13">
        <f t="shared" si="7"/>
        <v>1.4489011691254059</v>
      </c>
      <c r="BC40" s="13">
        <f t="shared" si="7"/>
        <v>1.4297937894901347</v>
      </c>
      <c r="BD40" s="13">
        <f t="shared" si="7"/>
        <v>1.4332992518974186</v>
      </c>
      <c r="BE40" s="13">
        <f t="shared" si="7"/>
        <v>1.4276385710441133</v>
      </c>
      <c r="BF40" s="13">
        <f t="shared" si="7"/>
        <v>1.4314628144793917</v>
      </c>
      <c r="BG40" s="13">
        <f t="shared" si="7"/>
        <v>1.4792383016400532</v>
      </c>
      <c r="BH40" s="13">
        <f t="shared" si="7"/>
        <v>1.4801312484887912</v>
      </c>
      <c r="BI40" s="13">
        <f t="shared" si="7"/>
        <v>1.5013502432427821</v>
      </c>
      <c r="BJ40" s="13">
        <f t="shared" si="7"/>
        <v>1.5279649310218086</v>
      </c>
      <c r="BK40" s="13">
        <f t="shared" si="7"/>
        <v>1.5518382131935473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PFU data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Brockway</dc:creator>
  <cp:lastModifiedBy>KIKSTRA Jarmo</cp:lastModifiedBy>
  <dcterms:created xsi:type="dcterms:W3CDTF">2023-03-14T10:09:45Z</dcterms:created>
  <dcterms:modified xsi:type="dcterms:W3CDTF">2023-06-27T15:42:44Z</dcterms:modified>
</cp:coreProperties>
</file>