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cts\ntnu_iam_2024\results\v02\"/>
    </mc:Choice>
  </mc:AlternateContent>
  <xr:revisionPtr revIDLastSave="0" documentId="13_ncr:1_{D109E5F8-2097-4937-92C0-3D8167B3AF1B}" xr6:coauthVersionLast="47" xr6:coauthVersionMax="47" xr10:uidLastSave="{00000000-0000-0000-0000-000000000000}"/>
  <bookViews>
    <workbookView xWindow="55995" yWindow="0" windowWidth="20910" windowHeight="20985" activeTab="1" xr2:uid="{00000000-000D-0000-FFFF-FFFF00000000}"/>
  </bookViews>
  <sheets>
    <sheet name="Tabelle1" sheetId="1" r:id="rId1"/>
    <sheet name="ann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D14" i="2"/>
  <c r="E14" i="2"/>
  <c r="F14" i="2"/>
  <c r="G14" i="2"/>
  <c r="H14" i="2"/>
  <c r="I14" i="2"/>
  <c r="J14" i="2"/>
  <c r="P40" i="1"/>
  <c r="P39" i="1"/>
  <c r="P38" i="1"/>
  <c r="P37" i="1"/>
  <c r="P36" i="1"/>
  <c r="P14" i="1"/>
  <c r="P15" i="1"/>
  <c r="P16" i="1"/>
  <c r="P17" i="1"/>
  <c r="P18" i="1"/>
  <c r="P19" i="1"/>
  <c r="P13" i="1"/>
  <c r="N13" i="1"/>
  <c r="P11" i="1"/>
  <c r="P20" i="1"/>
  <c r="P6" i="1"/>
  <c r="N7" i="1"/>
  <c r="J72" i="1"/>
  <c r="J8" i="1"/>
  <c r="P35" i="1"/>
  <c r="P34" i="1"/>
  <c r="P42" i="1"/>
  <c r="P43" i="1"/>
  <c r="P44" i="1"/>
  <c r="P45" i="1"/>
  <c r="P46" i="1"/>
  <c r="P47" i="1"/>
  <c r="P41" i="1"/>
  <c r="P25" i="1"/>
  <c r="P28" i="1"/>
  <c r="P29" i="1"/>
  <c r="P30" i="1"/>
  <c r="P31" i="1"/>
  <c r="P32" i="1"/>
  <c r="P33" i="1"/>
  <c r="P27" i="1"/>
  <c r="P7" i="1"/>
  <c r="P21" i="1"/>
  <c r="P22" i="1"/>
  <c r="P23" i="1"/>
  <c r="P24" i="1"/>
  <c r="P26" i="1"/>
  <c r="P8" i="1"/>
  <c r="P9" i="1"/>
  <c r="P10" i="1"/>
  <c r="P12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6" i="1"/>
  <c r="J73" i="1"/>
  <c r="J74" i="1"/>
  <c r="J75" i="1"/>
  <c r="J76" i="1"/>
  <c r="J77" i="1"/>
  <c r="J78" i="1"/>
  <c r="J84" i="1"/>
  <c r="J85" i="1"/>
  <c r="J79" i="1"/>
  <c r="J80" i="1"/>
  <c r="J81" i="1"/>
  <c r="J82" i="1"/>
  <c r="J83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" i="1"/>
</calcChain>
</file>

<file path=xl/sharedStrings.xml><?xml version="1.0" encoding="utf-8"?>
<sst xmlns="http://schemas.openxmlformats.org/spreadsheetml/2006/main" count="289" uniqueCount="49">
  <si>
    <t>coal_extr</t>
  </si>
  <si>
    <t>gas_extr</t>
  </si>
  <si>
    <t>oil_extr</t>
  </si>
  <si>
    <t>nuclear_fuel</t>
  </si>
  <si>
    <t>bio_pot</t>
  </si>
  <si>
    <t>coal_ppl</t>
  </si>
  <si>
    <t>gas_ppl</t>
  </si>
  <si>
    <t>oil_ppl</t>
  </si>
  <si>
    <t>bio_ppl</t>
  </si>
  <si>
    <t>hydro_ppl</t>
  </si>
  <si>
    <t>wind_ppl</t>
  </si>
  <si>
    <t>solar_PV_ppl</t>
  </si>
  <si>
    <t>nuclear_ppl</t>
  </si>
  <si>
    <t>other_ppl</t>
  </si>
  <si>
    <t>electricity_grid</t>
  </si>
  <si>
    <t>aviation_short_oil</t>
  </si>
  <si>
    <t>aviation_short_electric</t>
  </si>
  <si>
    <t>aviation_short_bio</t>
  </si>
  <si>
    <t>aviation_long_oil</t>
  </si>
  <si>
    <t>aviation_long_electric</t>
  </si>
  <si>
    <t>aviation_long_bio</t>
  </si>
  <si>
    <t>Coal</t>
  </si>
  <si>
    <t>Gas</t>
  </si>
  <si>
    <t>Oil</t>
  </si>
  <si>
    <t>Nuclear</t>
  </si>
  <si>
    <t>Bio</t>
  </si>
  <si>
    <t>Hydro</t>
  </si>
  <si>
    <t>Wind</t>
  </si>
  <si>
    <t>Solar PV</t>
  </si>
  <si>
    <t>Other</t>
  </si>
  <si>
    <t>$/MWh</t>
  </si>
  <si>
    <t>Cost of electricity</t>
  </si>
  <si>
    <t>Source</t>
  </si>
  <si>
    <t>SAF</t>
  </si>
  <si>
    <t>bio_to_saf</t>
  </si>
  <si>
    <t>oil_to_jet_A</t>
  </si>
  <si>
    <t>Jet A</t>
  </si>
  <si>
    <t>Cost of aviation fuels</t>
  </si>
  <si>
    <t>Non-fuel costs of aviation</t>
  </si>
  <si>
    <t>Total costs</t>
  </si>
  <si>
    <t>-</t>
  </si>
  <si>
    <t>2020</t>
  </si>
  <si>
    <t>2030</t>
  </si>
  <si>
    <t>2040</t>
  </si>
  <si>
    <t>2050</t>
  </si>
  <si>
    <t>2060</t>
  </si>
  <si>
    <t>2070</t>
  </si>
  <si>
    <t>2080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</si>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</sst>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52"/>
  <sheetViews>
    <sheetView topLeftCell="G1" workbookViewId="0">
      <selection activeCell="X35" sqref="X35:AB35"/>
    </sheetView>
  </sheetViews>
  <sheetFormatPr defaultRowHeight="15" x14ac:dyDescent="0.25"/>
  <cols>
    <col min="2" max="2" width="19.7109375" customWidth="1"/>
    <col min="11" max="11" width="22.28515625" customWidth="1"/>
    <col min="12" max="12" width="18.85546875" customWidth="1"/>
    <col min="14" max="14" width="12.140625" customWidth="1"/>
    <col min="15" max="15" width="6.42578125" customWidth="1"/>
    <col min="16" max="16" width="10" bestFit="1" customWidth="1"/>
    <col min="20" max="20" width="10.5703125" bestFit="1" customWidth="1"/>
    <col min="21" max="21" width="9.5703125" bestFit="1" customWidth="1"/>
    <col min="22" max="26" width="9.28515625" bestFit="1" customWidth="1"/>
  </cols>
  <sheetData>
    <row r="2" spans="1:28" x14ac:dyDescent="0.25">
      <c r="B2" t="s">
        <v>14</v>
      </c>
      <c r="C2">
        <v>47.8</v>
      </c>
    </row>
    <row r="3" spans="1:28" x14ac:dyDescent="0.25">
      <c r="B3" t="s">
        <v>34</v>
      </c>
      <c r="C3">
        <v>199</v>
      </c>
    </row>
    <row r="4" spans="1:28" x14ac:dyDescent="0.25">
      <c r="B4" t="s">
        <v>35</v>
      </c>
      <c r="C4">
        <v>27.8</v>
      </c>
      <c r="H4" t="s">
        <v>31</v>
      </c>
      <c r="L4" t="s">
        <v>38</v>
      </c>
    </row>
    <row r="5" spans="1:28" x14ac:dyDescent="0.25">
      <c r="H5" t="s">
        <v>32</v>
      </c>
      <c r="J5" t="s">
        <v>30</v>
      </c>
      <c r="N5" t="s">
        <v>30</v>
      </c>
      <c r="P5" t="s">
        <v>39</v>
      </c>
    </row>
    <row r="6" spans="1:28" x14ac:dyDescent="0.25">
      <c r="A6">
        <v>2020</v>
      </c>
      <c r="B6" t="s">
        <v>0</v>
      </c>
      <c r="C6">
        <v>7.2</v>
      </c>
      <c r="E6" t="s">
        <v>5</v>
      </c>
      <c r="F6">
        <v>19.6539</v>
      </c>
      <c r="H6" t="s">
        <v>21</v>
      </c>
      <c r="I6">
        <v>2020</v>
      </c>
      <c r="J6" s="1">
        <f t="shared" ref="J6:J37" si="0">C6+F6+$C$2</f>
        <v>74.653899999999993</v>
      </c>
      <c r="L6" t="s">
        <v>15</v>
      </c>
      <c r="M6">
        <v>16.149999999999999</v>
      </c>
      <c r="N6" s="1">
        <f>M6*3600/280</f>
        <v>207.64285714285711</v>
      </c>
      <c r="P6" s="2">
        <f>N6+$J$72</f>
        <v>275.44285714285712</v>
      </c>
      <c r="R6" s="1">
        <v>207.64285714285711</v>
      </c>
      <c r="T6" s="1">
        <v>275.44285714285712</v>
      </c>
      <c r="V6" s="1">
        <v>207.64285714285711</v>
      </c>
      <c r="W6" s="1">
        <v>207.64285714285711</v>
      </c>
      <c r="X6" s="1">
        <v>213.81428571428572</v>
      </c>
      <c r="Y6" s="1">
        <v>213.94285714285715</v>
      </c>
      <c r="Z6" s="1">
        <v>213.94285714285715</v>
      </c>
      <c r="AA6" s="1">
        <v>213.94285714285715</v>
      </c>
      <c r="AB6" s="1">
        <v>213.94285714285715</v>
      </c>
    </row>
    <row r="7" spans="1:28" x14ac:dyDescent="0.25">
      <c r="A7">
        <v>2030</v>
      </c>
      <c r="B7" t="s">
        <v>0</v>
      </c>
      <c r="C7">
        <v>7.2</v>
      </c>
      <c r="E7" t="s">
        <v>5</v>
      </c>
      <c r="F7">
        <v>19.6539</v>
      </c>
      <c r="H7" t="s">
        <v>21</v>
      </c>
      <c r="I7">
        <v>2030</v>
      </c>
      <c r="J7" s="1">
        <f t="shared" si="0"/>
        <v>74.653899999999993</v>
      </c>
      <c r="L7" t="s">
        <v>15</v>
      </c>
      <c r="M7">
        <v>16.149999999999999</v>
      </c>
      <c r="N7" s="1">
        <f>M7*3600/280</f>
        <v>207.64285714285711</v>
      </c>
      <c r="P7" s="2">
        <f>N7+$J$72</f>
        <v>275.44285714285712</v>
      </c>
      <c r="R7" s="1">
        <v>207.64285714285711</v>
      </c>
      <c r="T7" s="1">
        <v>275.44285714285712</v>
      </c>
      <c r="V7" s="1">
        <v>275.44285714285712</v>
      </c>
      <c r="W7" s="1">
        <v>275.44285714285712</v>
      </c>
      <c r="X7" s="1">
        <v>281.6142857142857</v>
      </c>
      <c r="Y7" s="1">
        <v>281.74285714285713</v>
      </c>
      <c r="Z7" s="1">
        <v>281.74285714285713</v>
      </c>
      <c r="AA7" s="1">
        <v>281.74285714285713</v>
      </c>
      <c r="AB7" s="1">
        <v>281.74285714285713</v>
      </c>
    </row>
    <row r="8" spans="1:28" x14ac:dyDescent="0.25">
      <c r="A8">
        <v>2040</v>
      </c>
      <c r="B8" t="s">
        <v>0</v>
      </c>
      <c r="C8">
        <v>7.2</v>
      </c>
      <c r="E8" t="s">
        <v>5</v>
      </c>
      <c r="F8">
        <v>19.6539</v>
      </c>
      <c r="H8" t="s">
        <v>21</v>
      </c>
      <c r="I8">
        <v>2040</v>
      </c>
      <c r="J8" s="1">
        <f>C8+F8+$C$2</f>
        <v>74.653899999999993</v>
      </c>
      <c r="L8" t="s">
        <v>15</v>
      </c>
      <c r="M8">
        <v>16.63</v>
      </c>
      <c r="N8" s="1">
        <f t="shared" ref="N8:N26" si="1">M8*3600/280</f>
        <v>213.81428571428572</v>
      </c>
      <c r="P8" s="2">
        <f t="shared" ref="P8:P12" si="2">N8+$J$72</f>
        <v>281.6142857142857</v>
      </c>
      <c r="R8" s="1">
        <v>213.81428571428572</v>
      </c>
      <c r="T8" s="1">
        <v>281.6142857142857</v>
      </c>
    </row>
    <row r="9" spans="1:28" x14ac:dyDescent="0.25">
      <c r="A9">
        <v>2050</v>
      </c>
      <c r="B9" t="s">
        <v>0</v>
      </c>
      <c r="C9">
        <v>7.2</v>
      </c>
      <c r="E9" t="s">
        <v>5</v>
      </c>
      <c r="F9">
        <v>19.6539</v>
      </c>
      <c r="H9" t="s">
        <v>21</v>
      </c>
      <c r="I9">
        <v>2050</v>
      </c>
      <c r="J9" s="1">
        <f t="shared" si="0"/>
        <v>74.653899999999993</v>
      </c>
      <c r="L9" t="s">
        <v>15</v>
      </c>
      <c r="M9">
        <v>16.64</v>
      </c>
      <c r="N9" s="1">
        <f t="shared" si="1"/>
        <v>213.94285714285715</v>
      </c>
      <c r="P9" s="2">
        <f t="shared" si="2"/>
        <v>281.74285714285713</v>
      </c>
      <c r="R9" s="1">
        <v>213.94285714285715</v>
      </c>
      <c r="T9" s="1">
        <v>281.74285714285713</v>
      </c>
    </row>
    <row r="10" spans="1:28" x14ac:dyDescent="0.25">
      <c r="A10">
        <v>2060</v>
      </c>
      <c r="B10" t="s">
        <v>0</v>
      </c>
      <c r="C10">
        <v>7.2</v>
      </c>
      <c r="E10" t="s">
        <v>5</v>
      </c>
      <c r="F10">
        <v>19.6539</v>
      </c>
      <c r="H10" t="s">
        <v>21</v>
      </c>
      <c r="I10">
        <v>2060</v>
      </c>
      <c r="J10" s="1">
        <f t="shared" si="0"/>
        <v>74.653899999999993</v>
      </c>
      <c r="L10" t="s">
        <v>15</v>
      </c>
      <c r="M10">
        <v>16.64</v>
      </c>
      <c r="N10" s="1">
        <f t="shared" si="1"/>
        <v>213.94285714285715</v>
      </c>
      <c r="P10" s="2">
        <f t="shared" si="2"/>
        <v>281.74285714285713</v>
      </c>
      <c r="R10" s="1">
        <v>213.94285714285715</v>
      </c>
      <c r="T10" s="1">
        <v>281.74285714285713</v>
      </c>
    </row>
    <row r="11" spans="1:28" x14ac:dyDescent="0.25">
      <c r="A11">
        <v>2070</v>
      </c>
      <c r="B11" t="s">
        <v>0</v>
      </c>
      <c r="C11">
        <v>7.2</v>
      </c>
      <c r="E11" t="s">
        <v>5</v>
      </c>
      <c r="F11">
        <v>19.6539</v>
      </c>
      <c r="H11" t="s">
        <v>21</v>
      </c>
      <c r="I11">
        <v>2070</v>
      </c>
      <c r="J11" s="1">
        <f t="shared" si="0"/>
        <v>74.653899999999993</v>
      </c>
      <c r="L11" t="s">
        <v>15</v>
      </c>
      <c r="M11">
        <v>16.64</v>
      </c>
      <c r="N11" s="1">
        <f t="shared" si="1"/>
        <v>213.94285714285715</v>
      </c>
      <c r="P11" s="2">
        <f>N11+$J$72</f>
        <v>281.74285714285713</v>
      </c>
      <c r="R11" s="1">
        <v>213.94285714285715</v>
      </c>
      <c r="T11" s="1">
        <v>281.74285714285713</v>
      </c>
    </row>
    <row r="12" spans="1:28" x14ac:dyDescent="0.25">
      <c r="A12">
        <v>2080</v>
      </c>
      <c r="B12" t="s">
        <v>0</v>
      </c>
      <c r="C12">
        <v>7.2</v>
      </c>
      <c r="E12" t="s">
        <v>5</v>
      </c>
      <c r="F12">
        <v>19.6539</v>
      </c>
      <c r="H12" t="s">
        <v>21</v>
      </c>
      <c r="I12">
        <v>2080</v>
      </c>
      <c r="J12" s="1">
        <f t="shared" si="0"/>
        <v>74.653899999999993</v>
      </c>
      <c r="L12" t="s">
        <v>15</v>
      </c>
      <c r="M12">
        <v>16.64</v>
      </c>
      <c r="N12" s="1">
        <f t="shared" si="1"/>
        <v>213.94285714285715</v>
      </c>
      <c r="P12" s="2">
        <f t="shared" si="2"/>
        <v>281.74285714285713</v>
      </c>
      <c r="R12" s="1">
        <v>213.94285714285715</v>
      </c>
      <c r="T12" s="1">
        <v>281.74285714285713</v>
      </c>
    </row>
    <row r="13" spans="1:28" x14ac:dyDescent="0.25">
      <c r="A13">
        <v>2020</v>
      </c>
      <c r="B13" t="s">
        <v>1</v>
      </c>
      <c r="C13">
        <v>14.4</v>
      </c>
      <c r="E13" t="s">
        <v>6</v>
      </c>
      <c r="F13">
        <v>14.8657</v>
      </c>
      <c r="H13" t="s">
        <v>22</v>
      </c>
      <c r="I13">
        <v>2020</v>
      </c>
      <c r="J13" s="1">
        <f t="shared" si="0"/>
        <v>77.065699999999993</v>
      </c>
      <c r="L13" t="s">
        <v>16</v>
      </c>
      <c r="M13">
        <v>22.26</v>
      </c>
      <c r="N13" s="1">
        <f>M13*3600/280</f>
        <v>286.2</v>
      </c>
      <c r="P13" s="2">
        <f>N13+$J$41</f>
        <v>374.68639999999999</v>
      </c>
      <c r="R13" s="1">
        <v>286.2</v>
      </c>
      <c r="T13" s="1">
        <v>374.68639999999999</v>
      </c>
      <c r="V13" s="1">
        <v>286.2</v>
      </c>
      <c r="W13" s="1">
        <v>286.2</v>
      </c>
      <c r="X13" s="1">
        <v>273.60000000000002</v>
      </c>
      <c r="Y13" s="1">
        <v>252.12857142857143</v>
      </c>
      <c r="Z13" s="1">
        <v>252.12857142857143</v>
      </c>
      <c r="AA13" s="1">
        <v>252.12857142857143</v>
      </c>
      <c r="AB13" s="1">
        <v>252.12857142857143</v>
      </c>
    </row>
    <row r="14" spans="1:28" x14ac:dyDescent="0.25">
      <c r="A14">
        <v>2030</v>
      </c>
      <c r="B14" t="s">
        <v>1</v>
      </c>
      <c r="C14">
        <v>14.4</v>
      </c>
      <c r="E14" t="s">
        <v>6</v>
      </c>
      <c r="F14">
        <v>14.8657</v>
      </c>
      <c r="H14" t="s">
        <v>22</v>
      </c>
      <c r="I14">
        <v>2030</v>
      </c>
      <c r="J14" s="1">
        <f t="shared" si="0"/>
        <v>77.065699999999993</v>
      </c>
      <c r="L14" t="s">
        <v>16</v>
      </c>
      <c r="M14">
        <v>22.26</v>
      </c>
      <c r="N14" s="1">
        <f t="shared" si="1"/>
        <v>286.2</v>
      </c>
      <c r="P14" s="2">
        <f>N14+$J$41</f>
        <v>374.68639999999999</v>
      </c>
      <c r="R14" s="1">
        <v>286.2</v>
      </c>
      <c r="T14" s="1">
        <v>374.68639999999999</v>
      </c>
      <c r="V14" s="1">
        <v>374.68639999999999</v>
      </c>
      <c r="W14" s="1">
        <v>374.68639999999999</v>
      </c>
      <c r="X14" s="1">
        <v>362.08640000000003</v>
      </c>
      <c r="Y14" s="1">
        <v>340.61497142857144</v>
      </c>
      <c r="Z14" s="1">
        <v>340.61497142857144</v>
      </c>
      <c r="AA14" s="1">
        <v>340.61497142857144</v>
      </c>
      <c r="AB14" s="1">
        <v>340.61497142857144</v>
      </c>
    </row>
    <row r="15" spans="1:28" x14ac:dyDescent="0.25">
      <c r="A15">
        <v>2040</v>
      </c>
      <c r="B15" t="s">
        <v>1</v>
      </c>
      <c r="C15">
        <v>14.4</v>
      </c>
      <c r="E15" t="s">
        <v>6</v>
      </c>
      <c r="F15">
        <v>14.8657</v>
      </c>
      <c r="H15" t="s">
        <v>22</v>
      </c>
      <c r="I15">
        <v>2040</v>
      </c>
      <c r="J15" s="1">
        <f t="shared" si="0"/>
        <v>77.065699999999993</v>
      </c>
      <c r="L15" t="s">
        <v>16</v>
      </c>
      <c r="M15">
        <v>21.28</v>
      </c>
      <c r="N15" s="1">
        <f t="shared" si="1"/>
        <v>273.60000000000002</v>
      </c>
      <c r="P15" s="2">
        <f t="shared" ref="P15:P19" si="3">N15+$J$41</f>
        <v>362.08640000000003</v>
      </c>
      <c r="R15" s="1">
        <v>273.60000000000002</v>
      </c>
      <c r="T15" s="1">
        <v>362.08640000000003</v>
      </c>
    </row>
    <row r="16" spans="1:28" x14ac:dyDescent="0.25">
      <c r="A16">
        <v>2050</v>
      </c>
      <c r="B16" t="s">
        <v>1</v>
      </c>
      <c r="C16">
        <v>14.4</v>
      </c>
      <c r="E16" t="s">
        <v>6</v>
      </c>
      <c r="F16">
        <v>14.8657</v>
      </c>
      <c r="H16" t="s">
        <v>22</v>
      </c>
      <c r="I16">
        <v>2050</v>
      </c>
      <c r="J16" s="1">
        <f t="shared" si="0"/>
        <v>77.065699999999993</v>
      </c>
      <c r="L16" t="s">
        <v>16</v>
      </c>
      <c r="M16">
        <v>19.61</v>
      </c>
      <c r="N16" s="1">
        <f t="shared" si="1"/>
        <v>252.12857142857143</v>
      </c>
      <c r="P16" s="2">
        <f t="shared" si="3"/>
        <v>340.61497142857144</v>
      </c>
      <c r="R16" s="1">
        <v>252.12857142857143</v>
      </c>
      <c r="T16" s="1">
        <v>340.61497142857144</v>
      </c>
    </row>
    <row r="17" spans="1:28" x14ac:dyDescent="0.25">
      <c r="A17">
        <v>2060</v>
      </c>
      <c r="B17" t="s">
        <v>1</v>
      </c>
      <c r="C17">
        <v>14.4</v>
      </c>
      <c r="E17" t="s">
        <v>6</v>
      </c>
      <c r="F17">
        <v>14.8657</v>
      </c>
      <c r="H17" t="s">
        <v>22</v>
      </c>
      <c r="I17">
        <v>2060</v>
      </c>
      <c r="J17" s="1">
        <f t="shared" si="0"/>
        <v>77.065699999999993</v>
      </c>
      <c r="L17" t="s">
        <v>16</v>
      </c>
      <c r="M17">
        <v>19.61</v>
      </c>
      <c r="N17" s="1">
        <f t="shared" si="1"/>
        <v>252.12857142857143</v>
      </c>
      <c r="P17" s="2">
        <f t="shared" si="3"/>
        <v>340.61497142857144</v>
      </c>
      <c r="R17" s="1">
        <v>252.12857142857143</v>
      </c>
      <c r="T17" s="1">
        <v>340.61497142857144</v>
      </c>
    </row>
    <row r="18" spans="1:28" x14ac:dyDescent="0.25">
      <c r="A18">
        <v>2070</v>
      </c>
      <c r="B18" t="s">
        <v>1</v>
      </c>
      <c r="C18">
        <v>14.4</v>
      </c>
      <c r="E18" t="s">
        <v>6</v>
      </c>
      <c r="F18">
        <v>14.8657</v>
      </c>
      <c r="H18" t="s">
        <v>22</v>
      </c>
      <c r="I18">
        <v>2070</v>
      </c>
      <c r="J18" s="1">
        <f t="shared" si="0"/>
        <v>77.065699999999993</v>
      </c>
      <c r="L18" t="s">
        <v>16</v>
      </c>
      <c r="M18">
        <v>19.61</v>
      </c>
      <c r="N18" s="1">
        <f t="shared" si="1"/>
        <v>252.12857142857143</v>
      </c>
      <c r="P18" s="2">
        <f t="shared" si="3"/>
        <v>340.61497142857144</v>
      </c>
      <c r="R18" s="1">
        <v>252.12857142857143</v>
      </c>
      <c r="T18" s="1">
        <v>340.61497142857144</v>
      </c>
    </row>
    <row r="19" spans="1:28" x14ac:dyDescent="0.25">
      <c r="A19">
        <v>2080</v>
      </c>
      <c r="B19" t="s">
        <v>1</v>
      </c>
      <c r="C19">
        <v>14.4</v>
      </c>
      <c r="E19" t="s">
        <v>6</v>
      </c>
      <c r="F19">
        <v>14.8657</v>
      </c>
      <c r="H19" t="s">
        <v>22</v>
      </c>
      <c r="I19">
        <v>2080</v>
      </c>
      <c r="J19" s="1">
        <f t="shared" si="0"/>
        <v>77.065699999999993</v>
      </c>
      <c r="L19" t="s">
        <v>16</v>
      </c>
      <c r="M19">
        <v>19.61</v>
      </c>
      <c r="N19" s="1">
        <f t="shared" si="1"/>
        <v>252.12857142857143</v>
      </c>
      <c r="P19" s="2">
        <f t="shared" si="3"/>
        <v>340.61497142857144</v>
      </c>
      <c r="R19" s="1">
        <v>252.12857142857143</v>
      </c>
      <c r="T19" s="1">
        <v>340.61497142857144</v>
      </c>
    </row>
    <row r="20" spans="1:28" x14ac:dyDescent="0.25">
      <c r="A20">
        <v>2020</v>
      </c>
      <c r="B20" t="s">
        <v>2</v>
      </c>
      <c r="C20">
        <v>40</v>
      </c>
      <c r="E20" t="s">
        <v>7</v>
      </c>
      <c r="F20">
        <v>16.871700000000001</v>
      </c>
      <c r="H20" t="s">
        <v>23</v>
      </c>
      <c r="I20">
        <v>2020</v>
      </c>
      <c r="J20" s="1">
        <f t="shared" si="0"/>
        <v>104.6717</v>
      </c>
      <c r="L20" t="s">
        <v>17</v>
      </c>
      <c r="M20">
        <v>16.149999999999999</v>
      </c>
      <c r="N20" s="1">
        <f t="shared" si="1"/>
        <v>207.64285714285711</v>
      </c>
      <c r="P20" s="2">
        <f>N20+$J$79</f>
        <v>424.64285714285711</v>
      </c>
      <c r="R20" s="1">
        <v>207.64285714285711</v>
      </c>
      <c r="T20" s="1">
        <v>424.64285714285711</v>
      </c>
      <c r="V20" s="1">
        <v>207.64285714285711</v>
      </c>
      <c r="W20" s="1">
        <v>207.64285714285711</v>
      </c>
      <c r="X20" s="1">
        <v>213.81428571428572</v>
      </c>
      <c r="Y20" s="1">
        <v>213.94285714285715</v>
      </c>
      <c r="Z20" s="1">
        <v>213.94285714285715</v>
      </c>
      <c r="AA20" s="1">
        <v>213.94285714285715</v>
      </c>
      <c r="AB20" s="1">
        <v>213.94285714285715</v>
      </c>
    </row>
    <row r="21" spans="1:28" x14ac:dyDescent="0.25">
      <c r="A21">
        <v>2030</v>
      </c>
      <c r="B21" t="s">
        <v>2</v>
      </c>
      <c r="C21">
        <v>40</v>
      </c>
      <c r="E21" t="s">
        <v>7</v>
      </c>
      <c r="F21">
        <v>16.871700000000001</v>
      </c>
      <c r="H21" t="s">
        <v>23</v>
      </c>
      <c r="I21">
        <v>2030</v>
      </c>
      <c r="J21" s="1">
        <f t="shared" si="0"/>
        <v>104.6717</v>
      </c>
      <c r="L21" t="s">
        <v>17</v>
      </c>
      <c r="M21">
        <v>16.149999999999999</v>
      </c>
      <c r="N21" s="1">
        <f t="shared" si="1"/>
        <v>207.64285714285711</v>
      </c>
      <c r="P21" s="2">
        <f t="shared" ref="P21:P26" si="4">N21+$J$79</f>
        <v>424.64285714285711</v>
      </c>
      <c r="R21" s="1">
        <v>207.64285714285711</v>
      </c>
      <c r="T21" s="1">
        <v>424.64285714285711</v>
      </c>
      <c r="V21" s="1">
        <v>424.64285714285711</v>
      </c>
      <c r="W21" s="1">
        <v>424.64285714285711</v>
      </c>
      <c r="X21" s="1">
        <v>430.81428571428569</v>
      </c>
      <c r="Y21" s="1">
        <v>430.94285714285718</v>
      </c>
      <c r="Z21" s="1">
        <v>430.94285714285718</v>
      </c>
      <c r="AA21" s="1">
        <v>430.94285714285718</v>
      </c>
      <c r="AB21" s="1">
        <v>430.94285714285718</v>
      </c>
    </row>
    <row r="22" spans="1:28" x14ac:dyDescent="0.25">
      <c r="A22">
        <v>2040</v>
      </c>
      <c r="B22" t="s">
        <v>2</v>
      </c>
      <c r="C22">
        <v>40</v>
      </c>
      <c r="E22" t="s">
        <v>7</v>
      </c>
      <c r="F22">
        <v>16.871700000000001</v>
      </c>
      <c r="H22" t="s">
        <v>23</v>
      </c>
      <c r="I22">
        <v>2040</v>
      </c>
      <c r="J22" s="1">
        <f t="shared" si="0"/>
        <v>104.6717</v>
      </c>
      <c r="L22" t="s">
        <v>17</v>
      </c>
      <c r="M22">
        <v>16.63</v>
      </c>
      <c r="N22" s="1">
        <f t="shared" si="1"/>
        <v>213.81428571428572</v>
      </c>
      <c r="P22" s="2">
        <f t="shared" si="4"/>
        <v>430.81428571428569</v>
      </c>
      <c r="R22" s="1">
        <v>213.81428571428572</v>
      </c>
      <c r="T22" s="1">
        <v>430.81428571428569</v>
      </c>
    </row>
    <row r="23" spans="1:28" x14ac:dyDescent="0.25">
      <c r="A23">
        <v>2050</v>
      </c>
      <c r="B23" t="s">
        <v>2</v>
      </c>
      <c r="C23">
        <v>40</v>
      </c>
      <c r="E23" t="s">
        <v>7</v>
      </c>
      <c r="F23">
        <v>16.871700000000001</v>
      </c>
      <c r="H23" t="s">
        <v>23</v>
      </c>
      <c r="I23">
        <v>2050</v>
      </c>
      <c r="J23" s="1">
        <f t="shared" si="0"/>
        <v>104.6717</v>
      </c>
      <c r="L23" t="s">
        <v>17</v>
      </c>
      <c r="M23">
        <v>16.64</v>
      </c>
      <c r="N23" s="1">
        <f t="shared" si="1"/>
        <v>213.94285714285715</v>
      </c>
      <c r="P23" s="2">
        <f t="shared" si="4"/>
        <v>430.94285714285718</v>
      </c>
      <c r="R23" s="1">
        <v>213.94285714285715</v>
      </c>
      <c r="T23" s="1">
        <v>430.94285714285718</v>
      </c>
    </row>
    <row r="24" spans="1:28" x14ac:dyDescent="0.25">
      <c r="A24">
        <v>2060</v>
      </c>
      <c r="B24" t="s">
        <v>2</v>
      </c>
      <c r="C24">
        <v>40</v>
      </c>
      <c r="E24" t="s">
        <v>7</v>
      </c>
      <c r="F24">
        <v>16.871700000000001</v>
      </c>
      <c r="H24" t="s">
        <v>23</v>
      </c>
      <c r="I24">
        <v>2060</v>
      </c>
      <c r="J24" s="1">
        <f t="shared" si="0"/>
        <v>104.6717</v>
      </c>
      <c r="L24" t="s">
        <v>17</v>
      </c>
      <c r="M24">
        <v>16.64</v>
      </c>
      <c r="N24" s="1">
        <f t="shared" si="1"/>
        <v>213.94285714285715</v>
      </c>
      <c r="P24" s="2">
        <f t="shared" si="4"/>
        <v>430.94285714285718</v>
      </c>
      <c r="R24" s="1">
        <v>213.94285714285715</v>
      </c>
      <c r="T24" s="1">
        <v>430.94285714285718</v>
      </c>
    </row>
    <row r="25" spans="1:28" x14ac:dyDescent="0.25">
      <c r="A25">
        <v>2070</v>
      </c>
      <c r="B25" t="s">
        <v>2</v>
      </c>
      <c r="C25">
        <v>40</v>
      </c>
      <c r="E25" t="s">
        <v>7</v>
      </c>
      <c r="F25">
        <v>16.871700000000001</v>
      </c>
      <c r="H25" t="s">
        <v>23</v>
      </c>
      <c r="I25">
        <v>2070</v>
      </c>
      <c r="J25" s="1">
        <f t="shared" si="0"/>
        <v>104.6717</v>
      </c>
      <c r="L25" t="s">
        <v>17</v>
      </c>
      <c r="M25">
        <v>16.64</v>
      </c>
      <c r="N25" s="1">
        <f t="shared" si="1"/>
        <v>213.94285714285715</v>
      </c>
      <c r="P25" s="2">
        <f>N25+$J$79</f>
        <v>430.94285714285718</v>
      </c>
      <c r="R25" s="1">
        <v>213.94285714285715</v>
      </c>
      <c r="T25" s="1">
        <v>430.94285714285718</v>
      </c>
    </row>
    <row r="26" spans="1:28" x14ac:dyDescent="0.25">
      <c r="A26">
        <v>2080</v>
      </c>
      <c r="B26" t="s">
        <v>2</v>
      </c>
      <c r="C26">
        <v>40</v>
      </c>
      <c r="E26" t="s">
        <v>7</v>
      </c>
      <c r="F26">
        <v>16.871700000000001</v>
      </c>
      <c r="H26" t="s">
        <v>23</v>
      </c>
      <c r="I26">
        <v>2080</v>
      </c>
      <c r="J26" s="1">
        <f t="shared" si="0"/>
        <v>104.6717</v>
      </c>
      <c r="L26" t="s">
        <v>17</v>
      </c>
      <c r="M26">
        <v>16.64</v>
      </c>
      <c r="N26" s="1">
        <f t="shared" si="1"/>
        <v>213.94285714285715</v>
      </c>
      <c r="P26" s="2">
        <f t="shared" si="4"/>
        <v>430.94285714285718</v>
      </c>
      <c r="R26" s="1">
        <v>213.94285714285715</v>
      </c>
      <c r="T26" s="1">
        <v>430.94285714285718</v>
      </c>
    </row>
    <row r="27" spans="1:28" x14ac:dyDescent="0.25">
      <c r="A27">
        <v>2020</v>
      </c>
      <c r="B27" t="s">
        <v>3</v>
      </c>
      <c r="C27">
        <v>10</v>
      </c>
      <c r="E27" t="s">
        <v>12</v>
      </c>
      <c r="F27">
        <v>59.9559</v>
      </c>
      <c r="H27" t="s">
        <v>24</v>
      </c>
      <c r="I27">
        <v>2020</v>
      </c>
      <c r="J27" s="1">
        <f t="shared" si="0"/>
        <v>117.7559</v>
      </c>
      <c r="L27" t="s">
        <v>18</v>
      </c>
      <c r="M27">
        <v>21.5</v>
      </c>
      <c r="N27" s="1">
        <f>M27*3600/313</f>
        <v>247.28434504792332</v>
      </c>
      <c r="P27" s="2">
        <f>N27+$J$72</f>
        <v>315.08434504792331</v>
      </c>
      <c r="R27" s="1">
        <v>247.28434504792332</v>
      </c>
      <c r="T27" s="1">
        <v>315.08434504792331</v>
      </c>
      <c r="V27" s="1">
        <v>247.28434504792332</v>
      </c>
      <c r="W27" s="1">
        <v>247.28434504792332</v>
      </c>
      <c r="X27" s="1">
        <v>254.87539936102237</v>
      </c>
      <c r="Y27" s="1">
        <v>254.87539936102237</v>
      </c>
      <c r="Z27" s="1">
        <v>254.87539936102237</v>
      </c>
      <c r="AA27" s="1">
        <v>254.87539936102237</v>
      </c>
      <c r="AB27" s="1">
        <v>254.87539936102237</v>
      </c>
    </row>
    <row r="28" spans="1:28" x14ac:dyDescent="0.25">
      <c r="A28">
        <v>2030</v>
      </c>
      <c r="B28" t="s">
        <v>3</v>
      </c>
      <c r="C28">
        <v>10</v>
      </c>
      <c r="E28" t="s">
        <v>12</v>
      </c>
      <c r="F28">
        <v>59.9559</v>
      </c>
      <c r="H28" t="s">
        <v>24</v>
      </c>
      <c r="I28">
        <v>2030</v>
      </c>
      <c r="J28" s="1">
        <f t="shared" si="0"/>
        <v>117.7559</v>
      </c>
      <c r="L28" t="s">
        <v>18</v>
      </c>
      <c r="M28">
        <v>21.5</v>
      </c>
      <c r="N28" s="1">
        <f t="shared" ref="N28:N47" si="5">M28*3600/313</f>
        <v>247.28434504792332</v>
      </c>
      <c r="P28" s="2">
        <f t="shared" ref="P28:P33" si="6">N28+$J$72</f>
        <v>315.08434504792331</v>
      </c>
      <c r="R28" s="1">
        <v>247.28434504792332</v>
      </c>
      <c r="T28" s="1">
        <v>315.08434504792331</v>
      </c>
      <c r="V28" s="1">
        <v>315.08434504792331</v>
      </c>
      <c r="W28" s="1">
        <v>315.08434504792331</v>
      </c>
      <c r="X28" s="1">
        <v>322.67539936102236</v>
      </c>
      <c r="Y28" s="1">
        <v>322.67539936102236</v>
      </c>
      <c r="Z28" s="1">
        <v>322.67539936102236</v>
      </c>
      <c r="AA28" s="1">
        <v>322.67539936102236</v>
      </c>
      <c r="AB28" s="1">
        <v>322.67539936102236</v>
      </c>
    </row>
    <row r="29" spans="1:28" x14ac:dyDescent="0.25">
      <c r="A29">
        <v>2040</v>
      </c>
      <c r="B29" t="s">
        <v>3</v>
      </c>
      <c r="C29">
        <v>10</v>
      </c>
      <c r="E29" t="s">
        <v>12</v>
      </c>
      <c r="F29">
        <v>59.9559</v>
      </c>
      <c r="H29" t="s">
        <v>24</v>
      </c>
      <c r="I29">
        <v>2040</v>
      </c>
      <c r="J29" s="1">
        <f t="shared" si="0"/>
        <v>117.7559</v>
      </c>
      <c r="L29" t="s">
        <v>18</v>
      </c>
      <c r="M29">
        <v>22.16</v>
      </c>
      <c r="N29" s="1">
        <f t="shared" si="5"/>
        <v>254.87539936102237</v>
      </c>
      <c r="P29" s="2">
        <f t="shared" si="6"/>
        <v>322.67539936102236</v>
      </c>
      <c r="R29" s="1">
        <v>254.87539936102237</v>
      </c>
      <c r="T29" s="1">
        <v>322.67539936102236</v>
      </c>
    </row>
    <row r="30" spans="1:28" x14ac:dyDescent="0.25">
      <c r="A30">
        <v>2050</v>
      </c>
      <c r="B30" t="s">
        <v>3</v>
      </c>
      <c r="C30">
        <v>10</v>
      </c>
      <c r="E30" t="s">
        <v>12</v>
      </c>
      <c r="F30">
        <v>59.9559</v>
      </c>
      <c r="H30" t="s">
        <v>24</v>
      </c>
      <c r="I30">
        <v>2050</v>
      </c>
      <c r="J30" s="1">
        <f t="shared" si="0"/>
        <v>117.7559</v>
      </c>
      <c r="L30" t="s">
        <v>18</v>
      </c>
      <c r="M30">
        <v>22.16</v>
      </c>
      <c r="N30" s="1">
        <f t="shared" si="5"/>
        <v>254.87539936102237</v>
      </c>
      <c r="P30" s="2">
        <f t="shared" si="6"/>
        <v>322.67539936102236</v>
      </c>
      <c r="R30" s="1">
        <v>254.87539936102237</v>
      </c>
      <c r="T30" s="1">
        <v>322.67539936102236</v>
      </c>
    </row>
    <row r="31" spans="1:28" x14ac:dyDescent="0.25">
      <c r="A31">
        <v>2060</v>
      </c>
      <c r="B31" t="s">
        <v>3</v>
      </c>
      <c r="C31">
        <v>10</v>
      </c>
      <c r="E31" t="s">
        <v>12</v>
      </c>
      <c r="F31">
        <v>59.9559</v>
      </c>
      <c r="H31" t="s">
        <v>24</v>
      </c>
      <c r="I31">
        <v>2060</v>
      </c>
      <c r="J31" s="1">
        <f t="shared" si="0"/>
        <v>117.7559</v>
      </c>
      <c r="L31" t="s">
        <v>18</v>
      </c>
      <c r="M31">
        <v>22.16</v>
      </c>
      <c r="N31" s="1">
        <f t="shared" si="5"/>
        <v>254.87539936102237</v>
      </c>
      <c r="P31" s="2">
        <f t="shared" si="6"/>
        <v>322.67539936102236</v>
      </c>
      <c r="R31" s="1">
        <v>254.87539936102237</v>
      </c>
      <c r="T31" s="1">
        <v>322.67539936102236</v>
      </c>
    </row>
    <row r="32" spans="1:28" x14ac:dyDescent="0.25">
      <c r="A32">
        <v>2070</v>
      </c>
      <c r="B32" t="s">
        <v>3</v>
      </c>
      <c r="C32">
        <v>10</v>
      </c>
      <c r="E32" t="s">
        <v>12</v>
      </c>
      <c r="F32">
        <v>59.9559</v>
      </c>
      <c r="H32" t="s">
        <v>24</v>
      </c>
      <c r="I32">
        <v>2070</v>
      </c>
      <c r="J32" s="1">
        <f t="shared" si="0"/>
        <v>117.7559</v>
      </c>
      <c r="L32" t="s">
        <v>18</v>
      </c>
      <c r="M32">
        <v>22.16</v>
      </c>
      <c r="N32" s="1">
        <f t="shared" si="5"/>
        <v>254.87539936102237</v>
      </c>
      <c r="P32" s="2">
        <f t="shared" si="6"/>
        <v>322.67539936102236</v>
      </c>
      <c r="R32" s="1">
        <v>254.87539936102237</v>
      </c>
      <c r="T32" s="1">
        <v>322.67539936102236</v>
      </c>
    </row>
    <row r="33" spans="1:28" x14ac:dyDescent="0.25">
      <c r="A33">
        <v>2080</v>
      </c>
      <c r="B33" t="s">
        <v>3</v>
      </c>
      <c r="C33">
        <v>10</v>
      </c>
      <c r="E33" t="s">
        <v>12</v>
      </c>
      <c r="F33">
        <v>59.9559</v>
      </c>
      <c r="H33" t="s">
        <v>24</v>
      </c>
      <c r="I33">
        <v>2080</v>
      </c>
      <c r="J33" s="1">
        <f t="shared" si="0"/>
        <v>117.7559</v>
      </c>
      <c r="L33" t="s">
        <v>18</v>
      </c>
      <c r="M33">
        <v>22.16</v>
      </c>
      <c r="N33" s="1">
        <f t="shared" si="5"/>
        <v>254.87539936102237</v>
      </c>
      <c r="P33" s="2">
        <f t="shared" si="6"/>
        <v>322.67539936102236</v>
      </c>
      <c r="R33" s="1">
        <v>254.87539936102237</v>
      </c>
      <c r="T33" s="1">
        <v>322.67539936102236</v>
      </c>
    </row>
    <row r="34" spans="1:28" x14ac:dyDescent="0.25">
      <c r="A34">
        <v>2020</v>
      </c>
      <c r="B34" t="s">
        <v>4</v>
      </c>
      <c r="C34">
        <v>18</v>
      </c>
      <c r="E34" t="s">
        <v>8</v>
      </c>
      <c r="F34">
        <v>31.398</v>
      </c>
      <c r="H34" t="s">
        <v>25</v>
      </c>
      <c r="I34">
        <v>2020</v>
      </c>
      <c r="J34" s="1">
        <f t="shared" si="0"/>
        <v>97.197999999999993</v>
      </c>
      <c r="L34" t="s">
        <v>19</v>
      </c>
      <c r="M34">
        <v>10000</v>
      </c>
      <c r="N34" s="1">
        <f t="shared" si="5"/>
        <v>115015.97444089457</v>
      </c>
      <c r="P34" s="2">
        <f>N34</f>
        <v>115015.97444089457</v>
      </c>
      <c r="R34">
        <v>115015.97444089457</v>
      </c>
      <c r="T34" s="1">
        <v>115015.97444089457</v>
      </c>
      <c r="V34" s="1">
        <v>115015.97444089457</v>
      </c>
      <c r="W34" s="1">
        <v>115015.97444089457</v>
      </c>
      <c r="X34" s="1">
        <v>754.50479233226827</v>
      </c>
      <c r="Y34" s="1">
        <v>568.5239616613419</v>
      </c>
      <c r="Z34" s="1">
        <v>568.5239616613419</v>
      </c>
      <c r="AA34" s="1">
        <v>568.5239616613419</v>
      </c>
      <c r="AB34" s="1">
        <v>568.5239616613419</v>
      </c>
    </row>
    <row r="35" spans="1:28" x14ac:dyDescent="0.25">
      <c r="A35">
        <v>2030</v>
      </c>
      <c r="B35" t="s">
        <v>4</v>
      </c>
      <c r="C35">
        <v>18</v>
      </c>
      <c r="E35" t="s">
        <v>8</v>
      </c>
      <c r="F35">
        <v>31.398</v>
      </c>
      <c r="H35" t="s">
        <v>25</v>
      </c>
      <c r="I35">
        <v>2030</v>
      </c>
      <c r="J35" s="1">
        <f t="shared" si="0"/>
        <v>97.197999999999993</v>
      </c>
      <c r="L35" t="s">
        <v>19</v>
      </c>
      <c r="M35">
        <v>10000</v>
      </c>
      <c r="N35" s="1">
        <f t="shared" si="5"/>
        <v>115015.97444089457</v>
      </c>
      <c r="P35" s="2">
        <f t="shared" ref="P35" si="7">N35</f>
        <v>115015.97444089457</v>
      </c>
      <c r="R35">
        <v>115015.97444089457</v>
      </c>
      <c r="T35" s="1">
        <v>115015.97444089457</v>
      </c>
      <c r="V35" s="1">
        <v>115015.97444089457</v>
      </c>
      <c r="W35" s="1">
        <v>115015.97444089457</v>
      </c>
      <c r="X35" s="1">
        <v>842.99119233226827</v>
      </c>
      <c r="Y35" s="1">
        <v>657.0103616613419</v>
      </c>
      <c r="Z35" s="1">
        <v>657.0103616613419</v>
      </c>
      <c r="AA35" s="1">
        <v>657.0103616613419</v>
      </c>
      <c r="AB35" s="1">
        <v>657.0103616613419</v>
      </c>
    </row>
    <row r="36" spans="1:28" x14ac:dyDescent="0.25">
      <c r="A36">
        <v>2040</v>
      </c>
      <c r="B36" t="s">
        <v>4</v>
      </c>
      <c r="C36">
        <v>18</v>
      </c>
      <c r="E36" t="s">
        <v>8</v>
      </c>
      <c r="F36">
        <v>31.398</v>
      </c>
      <c r="H36" t="s">
        <v>25</v>
      </c>
      <c r="I36">
        <v>2040</v>
      </c>
      <c r="J36" s="1">
        <f t="shared" si="0"/>
        <v>97.197999999999993</v>
      </c>
      <c r="L36" t="s">
        <v>19</v>
      </c>
      <c r="M36">
        <v>65.599999999999994</v>
      </c>
      <c r="N36" s="1">
        <f t="shared" si="5"/>
        <v>754.50479233226827</v>
      </c>
      <c r="P36" s="2">
        <f>N36+$J$41</f>
        <v>842.99119233226827</v>
      </c>
      <c r="R36">
        <v>754.50479233226827</v>
      </c>
      <c r="T36" s="1">
        <v>842.99119233226827</v>
      </c>
    </row>
    <row r="37" spans="1:28" x14ac:dyDescent="0.25">
      <c r="A37">
        <v>2050</v>
      </c>
      <c r="B37" t="s">
        <v>4</v>
      </c>
      <c r="C37">
        <v>18</v>
      </c>
      <c r="E37" t="s">
        <v>8</v>
      </c>
      <c r="F37">
        <v>31.398</v>
      </c>
      <c r="H37" t="s">
        <v>25</v>
      </c>
      <c r="I37">
        <v>2050</v>
      </c>
      <c r="J37" s="1">
        <f t="shared" si="0"/>
        <v>97.197999999999993</v>
      </c>
      <c r="L37" t="s">
        <v>19</v>
      </c>
      <c r="M37">
        <v>49.43</v>
      </c>
      <c r="N37" s="1">
        <f t="shared" si="5"/>
        <v>568.5239616613419</v>
      </c>
      <c r="P37" s="2">
        <f t="shared" ref="P37:P40" si="8">N37+$J$41</f>
        <v>657.0103616613419</v>
      </c>
      <c r="R37">
        <v>568.5239616613419</v>
      </c>
      <c r="T37" s="1">
        <v>657.0103616613419</v>
      </c>
    </row>
    <row r="38" spans="1:28" x14ac:dyDescent="0.25">
      <c r="A38">
        <v>2060</v>
      </c>
      <c r="B38" t="s">
        <v>4</v>
      </c>
      <c r="C38">
        <v>18</v>
      </c>
      <c r="E38" t="s">
        <v>8</v>
      </c>
      <c r="F38">
        <v>31.398</v>
      </c>
      <c r="H38" t="s">
        <v>25</v>
      </c>
      <c r="I38">
        <v>2060</v>
      </c>
      <c r="J38" s="1">
        <f t="shared" ref="J38:J68" si="9">C38+F38+$C$2</f>
        <v>97.197999999999993</v>
      </c>
      <c r="L38" t="s">
        <v>19</v>
      </c>
      <c r="M38">
        <v>49.43</v>
      </c>
      <c r="N38" s="1">
        <f t="shared" si="5"/>
        <v>568.5239616613419</v>
      </c>
      <c r="P38" s="2">
        <f t="shared" si="8"/>
        <v>657.0103616613419</v>
      </c>
      <c r="R38">
        <v>568.5239616613419</v>
      </c>
      <c r="T38" s="1">
        <v>657.0103616613419</v>
      </c>
    </row>
    <row r="39" spans="1:28" x14ac:dyDescent="0.25">
      <c r="A39">
        <v>2070</v>
      </c>
      <c r="B39" t="s">
        <v>4</v>
      </c>
      <c r="C39">
        <v>18</v>
      </c>
      <c r="E39" t="s">
        <v>8</v>
      </c>
      <c r="F39">
        <v>31.398</v>
      </c>
      <c r="H39" t="s">
        <v>25</v>
      </c>
      <c r="I39">
        <v>2070</v>
      </c>
      <c r="J39" s="1">
        <f t="shared" si="9"/>
        <v>97.197999999999993</v>
      </c>
      <c r="L39" t="s">
        <v>19</v>
      </c>
      <c r="M39">
        <v>49.43</v>
      </c>
      <c r="N39" s="1">
        <f t="shared" si="5"/>
        <v>568.5239616613419</v>
      </c>
      <c r="P39" s="2">
        <f t="shared" si="8"/>
        <v>657.0103616613419</v>
      </c>
      <c r="R39">
        <v>568.5239616613419</v>
      </c>
      <c r="T39" s="1">
        <v>657.0103616613419</v>
      </c>
    </row>
    <row r="40" spans="1:28" x14ac:dyDescent="0.25">
      <c r="A40">
        <v>2080</v>
      </c>
      <c r="B40" t="s">
        <v>4</v>
      </c>
      <c r="C40">
        <v>18</v>
      </c>
      <c r="E40" t="s">
        <v>8</v>
      </c>
      <c r="F40">
        <v>31.398</v>
      </c>
      <c r="H40" t="s">
        <v>25</v>
      </c>
      <c r="I40">
        <v>2080</v>
      </c>
      <c r="J40" s="1">
        <f t="shared" si="9"/>
        <v>97.197999999999993</v>
      </c>
      <c r="L40" t="s">
        <v>19</v>
      </c>
      <c r="M40">
        <v>49.43</v>
      </c>
      <c r="N40" s="1">
        <f t="shared" si="5"/>
        <v>568.5239616613419</v>
      </c>
      <c r="P40" s="2">
        <f t="shared" si="8"/>
        <v>657.0103616613419</v>
      </c>
      <c r="R40">
        <v>568.5239616613419</v>
      </c>
      <c r="T40" s="1">
        <v>657.0103616613419</v>
      </c>
    </row>
    <row r="41" spans="1:28" x14ac:dyDescent="0.25">
      <c r="E41" t="s">
        <v>9</v>
      </c>
      <c r="F41">
        <v>40.686399999999999</v>
      </c>
      <c r="H41" t="s">
        <v>26</v>
      </c>
      <c r="I41">
        <v>2020</v>
      </c>
      <c r="J41" s="1">
        <f t="shared" si="9"/>
        <v>88.486400000000003</v>
      </c>
      <c r="L41" t="s">
        <v>20</v>
      </c>
      <c r="M41">
        <v>21.5</v>
      </c>
      <c r="N41" s="1">
        <f t="shared" si="5"/>
        <v>247.28434504792332</v>
      </c>
      <c r="P41" s="2">
        <f>N41++$J$79</f>
        <v>464.28434504792335</v>
      </c>
      <c r="R41">
        <v>247.28434504792332</v>
      </c>
      <c r="T41" s="1">
        <v>464.28434504792335</v>
      </c>
      <c r="V41" s="1">
        <v>247.28434504792332</v>
      </c>
      <c r="W41" s="1">
        <v>247.28434504792332</v>
      </c>
      <c r="X41" s="1">
        <v>254.87539936102237</v>
      </c>
      <c r="Y41" s="1">
        <v>254.87539936102237</v>
      </c>
      <c r="Z41" s="1">
        <v>254.87539936102237</v>
      </c>
      <c r="AA41" s="1">
        <v>254.87539936102237</v>
      </c>
      <c r="AB41" s="1">
        <v>254.87539936102237</v>
      </c>
    </row>
    <row r="42" spans="1:28" x14ac:dyDescent="0.25">
      <c r="E42" t="s">
        <v>9</v>
      </c>
      <c r="F42">
        <v>40.686399999999999</v>
      </c>
      <c r="H42" t="s">
        <v>26</v>
      </c>
      <c r="I42">
        <v>2030</v>
      </c>
      <c r="J42" s="1">
        <f t="shared" si="9"/>
        <v>88.486400000000003</v>
      </c>
      <c r="L42" t="s">
        <v>20</v>
      </c>
      <c r="M42">
        <v>21.5</v>
      </c>
      <c r="N42" s="1">
        <f t="shared" si="5"/>
        <v>247.28434504792332</v>
      </c>
      <c r="P42" s="2">
        <f t="shared" ref="P42:P47" si="10">N42++$J$79</f>
        <v>464.28434504792335</v>
      </c>
      <c r="R42">
        <v>247.28434504792332</v>
      </c>
      <c r="T42" s="1">
        <v>464.28434504792335</v>
      </c>
      <c r="V42" s="1">
        <v>464.28434504792335</v>
      </c>
      <c r="W42" s="1">
        <v>464.28434504792335</v>
      </c>
      <c r="X42" s="1">
        <v>471.87539936102235</v>
      </c>
      <c r="Y42" s="1">
        <v>471.87539936102235</v>
      </c>
      <c r="Z42" s="1">
        <v>471.87539936102235</v>
      </c>
      <c r="AA42" s="1">
        <v>471.87539936102235</v>
      </c>
      <c r="AB42" s="1">
        <v>471.87539936102235</v>
      </c>
    </row>
    <row r="43" spans="1:28" x14ac:dyDescent="0.25">
      <c r="E43" t="s">
        <v>9</v>
      </c>
      <c r="F43">
        <v>40.686399999999999</v>
      </c>
      <c r="H43" t="s">
        <v>26</v>
      </c>
      <c r="I43">
        <v>2040</v>
      </c>
      <c r="J43" s="1">
        <f t="shared" si="9"/>
        <v>88.486400000000003</v>
      </c>
      <c r="L43" t="s">
        <v>20</v>
      </c>
      <c r="M43">
        <v>22.16</v>
      </c>
      <c r="N43" s="1">
        <f t="shared" si="5"/>
        <v>254.87539936102237</v>
      </c>
      <c r="P43" s="2">
        <f t="shared" si="10"/>
        <v>471.87539936102235</v>
      </c>
      <c r="R43">
        <v>254.87539936102237</v>
      </c>
      <c r="T43" s="1">
        <v>471.87539936102235</v>
      </c>
    </row>
    <row r="44" spans="1:28" x14ac:dyDescent="0.25">
      <c r="E44" t="s">
        <v>9</v>
      </c>
      <c r="F44">
        <v>40.686399999999999</v>
      </c>
      <c r="H44" t="s">
        <v>26</v>
      </c>
      <c r="I44">
        <v>2050</v>
      </c>
      <c r="J44" s="1">
        <f t="shared" si="9"/>
        <v>88.486400000000003</v>
      </c>
      <c r="L44" t="s">
        <v>20</v>
      </c>
      <c r="M44">
        <v>22.16</v>
      </c>
      <c r="N44" s="1">
        <f t="shared" si="5"/>
        <v>254.87539936102237</v>
      </c>
      <c r="P44" s="2">
        <f t="shared" si="10"/>
        <v>471.87539936102235</v>
      </c>
      <c r="R44">
        <v>254.87539936102237</v>
      </c>
      <c r="T44" s="1">
        <v>471.87539936102235</v>
      </c>
    </row>
    <row r="45" spans="1:28" x14ac:dyDescent="0.25">
      <c r="E45" t="s">
        <v>9</v>
      </c>
      <c r="F45">
        <v>40.686399999999999</v>
      </c>
      <c r="H45" t="s">
        <v>26</v>
      </c>
      <c r="I45">
        <v>2060</v>
      </c>
      <c r="J45" s="1">
        <f t="shared" si="9"/>
        <v>88.486400000000003</v>
      </c>
      <c r="L45" t="s">
        <v>20</v>
      </c>
      <c r="M45">
        <v>22.16</v>
      </c>
      <c r="N45" s="1">
        <f t="shared" si="5"/>
        <v>254.87539936102237</v>
      </c>
      <c r="P45" s="2">
        <f t="shared" si="10"/>
        <v>471.87539936102235</v>
      </c>
      <c r="R45">
        <v>254.87539936102237</v>
      </c>
      <c r="T45" s="1">
        <v>471.87539936102235</v>
      </c>
    </row>
    <row r="46" spans="1:28" x14ac:dyDescent="0.25">
      <c r="E46" t="s">
        <v>9</v>
      </c>
      <c r="F46">
        <v>40.686399999999999</v>
      </c>
      <c r="H46" t="s">
        <v>26</v>
      </c>
      <c r="I46">
        <v>2070</v>
      </c>
      <c r="J46" s="1">
        <f t="shared" si="9"/>
        <v>88.486400000000003</v>
      </c>
      <c r="L46" t="s">
        <v>20</v>
      </c>
      <c r="M46">
        <v>22.16</v>
      </c>
      <c r="N46" s="1">
        <f t="shared" si="5"/>
        <v>254.87539936102237</v>
      </c>
      <c r="P46" s="2">
        <f t="shared" si="10"/>
        <v>471.87539936102235</v>
      </c>
      <c r="R46">
        <v>254.87539936102237</v>
      </c>
      <c r="T46" s="1">
        <v>471.87539936102235</v>
      </c>
    </row>
    <row r="47" spans="1:28" x14ac:dyDescent="0.25">
      <c r="E47" t="s">
        <v>9</v>
      </c>
      <c r="F47">
        <v>40.686399999999999</v>
      </c>
      <c r="H47" t="s">
        <v>26</v>
      </c>
      <c r="I47">
        <v>2080</v>
      </c>
      <c r="J47" s="1">
        <f t="shared" si="9"/>
        <v>88.486400000000003</v>
      </c>
      <c r="L47" t="s">
        <v>20</v>
      </c>
      <c r="M47">
        <v>22.16</v>
      </c>
      <c r="N47" s="1">
        <f t="shared" si="5"/>
        <v>254.87539936102237</v>
      </c>
      <c r="P47" s="2">
        <f t="shared" si="10"/>
        <v>471.87539936102235</v>
      </c>
      <c r="R47">
        <v>254.87539936102237</v>
      </c>
      <c r="T47" s="1">
        <v>471.87539936102235</v>
      </c>
    </row>
    <row r="48" spans="1:28" x14ac:dyDescent="0.25">
      <c r="E48" t="s">
        <v>10</v>
      </c>
      <c r="F48">
        <v>60.121299999999998</v>
      </c>
      <c r="H48" t="s">
        <v>27</v>
      </c>
      <c r="I48">
        <v>2020</v>
      </c>
      <c r="J48" s="1">
        <f t="shared" si="9"/>
        <v>107.9213</v>
      </c>
    </row>
    <row r="49" spans="5:10" x14ac:dyDescent="0.25">
      <c r="E49" t="s">
        <v>10</v>
      </c>
      <c r="F49">
        <v>60.121299999999998</v>
      </c>
      <c r="H49" t="s">
        <v>27</v>
      </c>
      <c r="I49">
        <v>2030</v>
      </c>
      <c r="J49" s="1">
        <f t="shared" si="9"/>
        <v>107.9213</v>
      </c>
    </row>
    <row r="50" spans="5:10" x14ac:dyDescent="0.25">
      <c r="E50" t="s">
        <v>10</v>
      </c>
      <c r="F50">
        <v>60.121299999999998</v>
      </c>
      <c r="H50" t="s">
        <v>27</v>
      </c>
      <c r="I50">
        <v>2040</v>
      </c>
      <c r="J50" s="1">
        <f t="shared" si="9"/>
        <v>107.9213</v>
      </c>
    </row>
    <row r="51" spans="5:10" x14ac:dyDescent="0.25">
      <c r="E51" t="s">
        <v>10</v>
      </c>
      <c r="F51">
        <v>60.121299999999998</v>
      </c>
      <c r="H51" t="s">
        <v>27</v>
      </c>
      <c r="I51">
        <v>2050</v>
      </c>
      <c r="J51" s="1">
        <f t="shared" si="9"/>
        <v>107.9213</v>
      </c>
    </row>
    <row r="52" spans="5:10" x14ac:dyDescent="0.25">
      <c r="E52" t="s">
        <v>10</v>
      </c>
      <c r="F52">
        <v>60.121299999999998</v>
      </c>
      <c r="H52" t="s">
        <v>27</v>
      </c>
      <c r="I52">
        <v>2060</v>
      </c>
      <c r="J52" s="1">
        <f t="shared" si="9"/>
        <v>107.9213</v>
      </c>
    </row>
    <row r="53" spans="5:10" x14ac:dyDescent="0.25">
      <c r="E53" t="s">
        <v>10</v>
      </c>
      <c r="F53">
        <v>60.121299999999998</v>
      </c>
      <c r="H53" t="s">
        <v>27</v>
      </c>
      <c r="I53">
        <v>2070</v>
      </c>
      <c r="J53" s="1">
        <f t="shared" si="9"/>
        <v>107.9213</v>
      </c>
    </row>
    <row r="54" spans="5:10" x14ac:dyDescent="0.25">
      <c r="E54" t="s">
        <v>10</v>
      </c>
      <c r="F54">
        <v>50.121299999999998</v>
      </c>
      <c r="H54" t="s">
        <v>27</v>
      </c>
      <c r="I54">
        <v>2080</v>
      </c>
      <c r="J54" s="1">
        <v>107.9213</v>
      </c>
    </row>
    <row r="55" spans="5:10" x14ac:dyDescent="0.25">
      <c r="E55" t="s">
        <v>11</v>
      </c>
      <c r="F55">
        <v>288.30900000000003</v>
      </c>
      <c r="H55" t="s">
        <v>28</v>
      </c>
      <c r="I55">
        <v>2020</v>
      </c>
      <c r="J55" s="1">
        <f t="shared" si="9"/>
        <v>336.10900000000004</v>
      </c>
    </row>
    <row r="56" spans="5:10" x14ac:dyDescent="0.25">
      <c r="E56" t="s">
        <v>11</v>
      </c>
      <c r="F56">
        <v>288.30900000000003</v>
      </c>
      <c r="H56" t="s">
        <v>28</v>
      </c>
      <c r="I56">
        <v>2030</v>
      </c>
      <c r="J56" s="1">
        <f t="shared" si="9"/>
        <v>336.10900000000004</v>
      </c>
    </row>
    <row r="57" spans="5:10" x14ac:dyDescent="0.25">
      <c r="E57" t="s">
        <v>11</v>
      </c>
      <c r="F57">
        <v>288.30900000000003</v>
      </c>
      <c r="H57" t="s">
        <v>28</v>
      </c>
      <c r="I57">
        <v>2040</v>
      </c>
      <c r="J57" s="1">
        <f t="shared" si="9"/>
        <v>336.10900000000004</v>
      </c>
    </row>
    <row r="58" spans="5:10" x14ac:dyDescent="0.25">
      <c r="E58" t="s">
        <v>11</v>
      </c>
      <c r="F58">
        <v>288.30900000000003</v>
      </c>
      <c r="H58" t="s">
        <v>28</v>
      </c>
      <c r="I58">
        <v>2050</v>
      </c>
      <c r="J58" s="1">
        <f t="shared" si="9"/>
        <v>336.10900000000004</v>
      </c>
    </row>
    <row r="59" spans="5:10" x14ac:dyDescent="0.25">
      <c r="E59" t="s">
        <v>11</v>
      </c>
      <c r="F59">
        <v>288.30900000000003</v>
      </c>
      <c r="H59" t="s">
        <v>28</v>
      </c>
      <c r="I59">
        <v>2060</v>
      </c>
      <c r="J59" s="1">
        <f t="shared" si="9"/>
        <v>336.10900000000004</v>
      </c>
    </row>
    <row r="60" spans="5:10" x14ac:dyDescent="0.25">
      <c r="E60" t="s">
        <v>11</v>
      </c>
      <c r="F60">
        <v>288.30900000000003</v>
      </c>
      <c r="H60" t="s">
        <v>28</v>
      </c>
      <c r="I60">
        <v>2070</v>
      </c>
      <c r="J60" s="1">
        <f t="shared" si="9"/>
        <v>336.10900000000004</v>
      </c>
    </row>
    <row r="61" spans="5:10" x14ac:dyDescent="0.25">
      <c r="E61" t="s">
        <v>11</v>
      </c>
      <c r="F61">
        <v>288.30900000000003</v>
      </c>
      <c r="H61" t="s">
        <v>28</v>
      </c>
      <c r="I61">
        <v>2080</v>
      </c>
      <c r="J61" s="1">
        <f t="shared" si="9"/>
        <v>336.10900000000004</v>
      </c>
    </row>
    <row r="62" spans="5:10" x14ac:dyDescent="0.25">
      <c r="E62" t="s">
        <v>13</v>
      </c>
      <c r="F62">
        <v>86.492599999999996</v>
      </c>
      <c r="H62" t="s">
        <v>29</v>
      </c>
      <c r="I62">
        <v>2020</v>
      </c>
      <c r="J62" s="1">
        <f t="shared" si="9"/>
        <v>134.29259999999999</v>
      </c>
    </row>
    <row r="63" spans="5:10" x14ac:dyDescent="0.25">
      <c r="E63" t="s">
        <v>13</v>
      </c>
      <c r="F63">
        <v>86.492599999999996</v>
      </c>
      <c r="H63" t="s">
        <v>29</v>
      </c>
      <c r="I63">
        <v>2030</v>
      </c>
      <c r="J63" s="1">
        <f t="shared" si="9"/>
        <v>134.29259999999999</v>
      </c>
    </row>
    <row r="64" spans="5:10" x14ac:dyDescent="0.25">
      <c r="E64" t="s">
        <v>13</v>
      </c>
      <c r="F64">
        <v>86.492599999999996</v>
      </c>
      <c r="H64" t="s">
        <v>29</v>
      </c>
      <c r="I64">
        <v>2040</v>
      </c>
      <c r="J64" s="1">
        <f t="shared" si="9"/>
        <v>134.29259999999999</v>
      </c>
    </row>
    <row r="65" spans="5:10" x14ac:dyDescent="0.25">
      <c r="E65" t="s">
        <v>13</v>
      </c>
      <c r="F65">
        <v>86.492599999999996</v>
      </c>
      <c r="H65" t="s">
        <v>29</v>
      </c>
      <c r="I65">
        <v>2050</v>
      </c>
      <c r="J65" s="1">
        <f t="shared" si="9"/>
        <v>134.29259999999999</v>
      </c>
    </row>
    <row r="66" spans="5:10" x14ac:dyDescent="0.25">
      <c r="E66" t="s">
        <v>13</v>
      </c>
      <c r="F66">
        <v>86.492599999999996</v>
      </c>
      <c r="H66" t="s">
        <v>29</v>
      </c>
      <c r="I66">
        <v>2060</v>
      </c>
      <c r="J66" s="1">
        <f t="shared" si="9"/>
        <v>134.29259999999999</v>
      </c>
    </row>
    <row r="67" spans="5:10" x14ac:dyDescent="0.25">
      <c r="E67" t="s">
        <v>13</v>
      </c>
      <c r="F67">
        <v>86.492599999999996</v>
      </c>
      <c r="H67" t="s">
        <v>29</v>
      </c>
      <c r="I67">
        <v>2070</v>
      </c>
      <c r="J67" s="1">
        <f t="shared" si="9"/>
        <v>134.29259999999999</v>
      </c>
    </row>
    <row r="68" spans="5:10" x14ac:dyDescent="0.25">
      <c r="E68" t="s">
        <v>13</v>
      </c>
      <c r="F68">
        <v>86.492599999999996</v>
      </c>
      <c r="H68" t="s">
        <v>29</v>
      </c>
      <c r="I68">
        <v>2080</v>
      </c>
      <c r="J68" s="1">
        <f t="shared" si="9"/>
        <v>134.29259999999999</v>
      </c>
    </row>
    <row r="70" spans="5:10" x14ac:dyDescent="0.25">
      <c r="H70" t="s">
        <v>37</v>
      </c>
    </row>
    <row r="71" spans="5:10" x14ac:dyDescent="0.25">
      <c r="H71" t="s">
        <v>32</v>
      </c>
      <c r="J71" t="s">
        <v>30</v>
      </c>
    </row>
    <row r="72" spans="5:10" x14ac:dyDescent="0.25">
      <c r="H72" t="s">
        <v>36</v>
      </c>
      <c r="I72">
        <v>2020</v>
      </c>
      <c r="J72" s="2">
        <f>C20+$C$4</f>
        <v>67.8</v>
      </c>
    </row>
    <row r="73" spans="5:10" x14ac:dyDescent="0.25">
      <c r="H73" t="s">
        <v>36</v>
      </c>
      <c r="I73">
        <v>2030</v>
      </c>
      <c r="J73" s="2">
        <f t="shared" ref="J73:J78" si="11">C21+$C$4</f>
        <v>67.8</v>
      </c>
    </row>
    <row r="74" spans="5:10" x14ac:dyDescent="0.25">
      <c r="H74" t="s">
        <v>36</v>
      </c>
      <c r="I74">
        <v>2040</v>
      </c>
      <c r="J74" s="2">
        <f t="shared" si="11"/>
        <v>67.8</v>
      </c>
    </row>
    <row r="75" spans="5:10" x14ac:dyDescent="0.25">
      <c r="H75" t="s">
        <v>36</v>
      </c>
      <c r="I75">
        <v>2050</v>
      </c>
      <c r="J75" s="2">
        <f t="shared" si="11"/>
        <v>67.8</v>
      </c>
    </row>
    <row r="76" spans="5:10" x14ac:dyDescent="0.25">
      <c r="H76" t="s">
        <v>36</v>
      </c>
      <c r="I76">
        <v>2060</v>
      </c>
      <c r="J76" s="2">
        <f t="shared" si="11"/>
        <v>67.8</v>
      </c>
    </row>
    <row r="77" spans="5:10" x14ac:dyDescent="0.25">
      <c r="H77" t="s">
        <v>36</v>
      </c>
      <c r="I77">
        <v>2070</v>
      </c>
      <c r="J77" s="2">
        <f t="shared" si="11"/>
        <v>67.8</v>
      </c>
    </row>
    <row r="78" spans="5:10" x14ac:dyDescent="0.25">
      <c r="H78" t="s">
        <v>36</v>
      </c>
      <c r="I78">
        <v>2080</v>
      </c>
      <c r="J78" s="2">
        <f t="shared" si="11"/>
        <v>67.8</v>
      </c>
    </row>
    <row r="79" spans="5:10" x14ac:dyDescent="0.25">
      <c r="H79" t="s">
        <v>33</v>
      </c>
      <c r="I79">
        <v>2020</v>
      </c>
      <c r="J79" s="2">
        <f t="shared" ref="J79:J85" si="12">C34+$C$3</f>
        <v>217</v>
      </c>
    </row>
    <row r="80" spans="5:10" x14ac:dyDescent="0.25">
      <c r="H80" t="s">
        <v>33</v>
      </c>
      <c r="I80">
        <v>2030</v>
      </c>
      <c r="J80" s="2">
        <f t="shared" si="12"/>
        <v>217</v>
      </c>
    </row>
    <row r="81" spans="8:10" x14ac:dyDescent="0.25">
      <c r="H81" t="s">
        <v>33</v>
      </c>
      <c r="I81">
        <v>2040</v>
      </c>
      <c r="J81" s="2">
        <f t="shared" si="12"/>
        <v>217</v>
      </c>
    </row>
    <row r="82" spans="8:10" x14ac:dyDescent="0.25">
      <c r="H82" t="s">
        <v>33</v>
      </c>
      <c r="I82">
        <v>2050</v>
      </c>
      <c r="J82" s="2">
        <f t="shared" si="12"/>
        <v>217</v>
      </c>
    </row>
    <row r="83" spans="8:10" x14ac:dyDescent="0.25">
      <c r="H83" t="s">
        <v>33</v>
      </c>
      <c r="I83">
        <v>2060</v>
      </c>
      <c r="J83" s="2">
        <f t="shared" si="12"/>
        <v>217</v>
      </c>
    </row>
    <row r="84" spans="8:10" x14ac:dyDescent="0.25">
      <c r="H84" t="s">
        <v>33</v>
      </c>
      <c r="I84">
        <v>2070</v>
      </c>
      <c r="J84" s="2">
        <f t="shared" si="12"/>
        <v>217</v>
      </c>
    </row>
    <row r="85" spans="8:10" x14ac:dyDescent="0.25">
      <c r="H85" t="s">
        <v>33</v>
      </c>
      <c r="I85">
        <v>2080</v>
      </c>
      <c r="J85" s="2">
        <f t="shared" si="12"/>
        <v>217</v>
      </c>
    </row>
    <row r="111" spans="1:3" x14ac:dyDescent="0.25">
      <c r="A111">
        <v>2020</v>
      </c>
      <c r="B111" t="s">
        <v>15</v>
      </c>
      <c r="C111">
        <v>16.149999999999999</v>
      </c>
    </row>
    <row r="112" spans="1:3" x14ac:dyDescent="0.25">
      <c r="A112">
        <v>2030</v>
      </c>
      <c r="B112" t="s">
        <v>15</v>
      </c>
      <c r="C112">
        <v>16.149999999999999</v>
      </c>
    </row>
    <row r="113" spans="1:3" x14ac:dyDescent="0.25">
      <c r="A113">
        <v>2040</v>
      </c>
      <c r="B113" t="s">
        <v>15</v>
      </c>
      <c r="C113">
        <v>16.63</v>
      </c>
    </row>
    <row r="114" spans="1:3" x14ac:dyDescent="0.25">
      <c r="A114">
        <v>2050</v>
      </c>
      <c r="B114" t="s">
        <v>15</v>
      </c>
      <c r="C114">
        <v>16.64</v>
      </c>
    </row>
    <row r="115" spans="1:3" x14ac:dyDescent="0.25">
      <c r="A115">
        <v>2060</v>
      </c>
      <c r="B115" t="s">
        <v>15</v>
      </c>
      <c r="C115">
        <v>16.64</v>
      </c>
    </row>
    <row r="116" spans="1:3" x14ac:dyDescent="0.25">
      <c r="A116">
        <v>2070</v>
      </c>
      <c r="B116" t="s">
        <v>15</v>
      </c>
      <c r="C116">
        <v>16.64</v>
      </c>
    </row>
    <row r="117" spans="1:3" x14ac:dyDescent="0.25">
      <c r="A117">
        <v>2080</v>
      </c>
      <c r="B117" t="s">
        <v>15</v>
      </c>
      <c r="C117">
        <v>16.64</v>
      </c>
    </row>
    <row r="118" spans="1:3" x14ac:dyDescent="0.25">
      <c r="A118">
        <v>2020</v>
      </c>
      <c r="B118" t="s">
        <v>16</v>
      </c>
      <c r="C118">
        <v>22.26</v>
      </c>
    </row>
    <row r="119" spans="1:3" x14ac:dyDescent="0.25">
      <c r="A119">
        <v>2030</v>
      </c>
      <c r="B119" t="s">
        <v>16</v>
      </c>
      <c r="C119">
        <v>22.26</v>
      </c>
    </row>
    <row r="120" spans="1:3" x14ac:dyDescent="0.25">
      <c r="A120">
        <v>2040</v>
      </c>
      <c r="B120" t="s">
        <v>16</v>
      </c>
      <c r="C120">
        <v>21.28</v>
      </c>
    </row>
    <row r="121" spans="1:3" x14ac:dyDescent="0.25">
      <c r="A121">
        <v>2050</v>
      </c>
      <c r="B121" t="s">
        <v>16</v>
      </c>
      <c r="C121">
        <v>19.61</v>
      </c>
    </row>
    <row r="122" spans="1:3" x14ac:dyDescent="0.25">
      <c r="A122">
        <v>2060</v>
      </c>
      <c r="B122" t="s">
        <v>16</v>
      </c>
      <c r="C122">
        <v>19.61</v>
      </c>
    </row>
    <row r="123" spans="1:3" x14ac:dyDescent="0.25">
      <c r="A123">
        <v>2070</v>
      </c>
      <c r="B123" t="s">
        <v>16</v>
      </c>
      <c r="C123">
        <v>19.61</v>
      </c>
    </row>
    <row r="124" spans="1:3" x14ac:dyDescent="0.25">
      <c r="A124">
        <v>2080</v>
      </c>
      <c r="B124" t="s">
        <v>16</v>
      </c>
      <c r="C124">
        <v>19.61</v>
      </c>
    </row>
    <row r="125" spans="1:3" x14ac:dyDescent="0.25">
      <c r="A125">
        <v>2020</v>
      </c>
      <c r="B125" t="s">
        <v>17</v>
      </c>
      <c r="C125">
        <v>16.149999999999999</v>
      </c>
    </row>
    <row r="126" spans="1:3" x14ac:dyDescent="0.25">
      <c r="A126">
        <v>2030</v>
      </c>
      <c r="B126" t="s">
        <v>17</v>
      </c>
      <c r="C126">
        <v>16.149999999999999</v>
      </c>
    </row>
    <row r="127" spans="1:3" x14ac:dyDescent="0.25">
      <c r="A127">
        <v>2040</v>
      </c>
      <c r="B127" t="s">
        <v>17</v>
      </c>
      <c r="C127">
        <v>16.63</v>
      </c>
    </row>
    <row r="128" spans="1:3" x14ac:dyDescent="0.25">
      <c r="A128">
        <v>2050</v>
      </c>
      <c r="B128" t="s">
        <v>17</v>
      </c>
      <c r="C128">
        <v>16.64</v>
      </c>
    </row>
    <row r="129" spans="1:3" x14ac:dyDescent="0.25">
      <c r="A129">
        <v>2060</v>
      </c>
      <c r="B129" t="s">
        <v>17</v>
      </c>
      <c r="C129">
        <v>16.64</v>
      </c>
    </row>
    <row r="130" spans="1:3" x14ac:dyDescent="0.25">
      <c r="A130">
        <v>2070</v>
      </c>
      <c r="B130" t="s">
        <v>17</v>
      </c>
      <c r="C130">
        <v>16.64</v>
      </c>
    </row>
    <row r="131" spans="1:3" x14ac:dyDescent="0.25">
      <c r="A131">
        <v>2080</v>
      </c>
      <c r="B131" t="s">
        <v>17</v>
      </c>
      <c r="C131">
        <v>16.64</v>
      </c>
    </row>
    <row r="132" spans="1:3" x14ac:dyDescent="0.25">
      <c r="A132">
        <v>2020</v>
      </c>
      <c r="B132" t="s">
        <v>18</v>
      </c>
      <c r="C132">
        <v>21.5</v>
      </c>
    </row>
    <row r="133" spans="1:3" x14ac:dyDescent="0.25">
      <c r="A133">
        <v>2030</v>
      </c>
      <c r="B133" t="s">
        <v>18</v>
      </c>
      <c r="C133">
        <v>21.5</v>
      </c>
    </row>
    <row r="134" spans="1:3" x14ac:dyDescent="0.25">
      <c r="A134">
        <v>2040</v>
      </c>
      <c r="B134" t="s">
        <v>18</v>
      </c>
      <c r="C134">
        <v>22.16</v>
      </c>
    </row>
    <row r="135" spans="1:3" x14ac:dyDescent="0.25">
      <c r="A135">
        <v>2050</v>
      </c>
      <c r="B135" t="s">
        <v>18</v>
      </c>
      <c r="C135">
        <v>22.16</v>
      </c>
    </row>
    <row r="136" spans="1:3" x14ac:dyDescent="0.25">
      <c r="A136">
        <v>2060</v>
      </c>
      <c r="B136" t="s">
        <v>18</v>
      </c>
      <c r="C136">
        <v>22.16</v>
      </c>
    </row>
    <row r="137" spans="1:3" x14ac:dyDescent="0.25">
      <c r="A137">
        <v>2070</v>
      </c>
      <c r="B137" t="s">
        <v>18</v>
      </c>
      <c r="C137">
        <v>22.16</v>
      </c>
    </row>
    <row r="138" spans="1:3" x14ac:dyDescent="0.25">
      <c r="A138">
        <v>2080</v>
      </c>
      <c r="B138" t="s">
        <v>18</v>
      </c>
      <c r="C138">
        <v>22.16</v>
      </c>
    </row>
    <row r="139" spans="1:3" x14ac:dyDescent="0.25">
      <c r="A139">
        <v>2020</v>
      </c>
      <c r="B139" t="s">
        <v>19</v>
      </c>
      <c r="C139">
        <v>10000</v>
      </c>
    </row>
    <row r="140" spans="1:3" x14ac:dyDescent="0.25">
      <c r="A140">
        <v>2030</v>
      </c>
      <c r="B140" t="s">
        <v>19</v>
      </c>
      <c r="C140">
        <v>10000</v>
      </c>
    </row>
    <row r="141" spans="1:3" x14ac:dyDescent="0.25">
      <c r="A141">
        <v>2040</v>
      </c>
      <c r="B141" t="s">
        <v>19</v>
      </c>
      <c r="C141">
        <v>65.599999999999994</v>
      </c>
    </row>
    <row r="142" spans="1:3" x14ac:dyDescent="0.25">
      <c r="A142">
        <v>2050</v>
      </c>
      <c r="B142" t="s">
        <v>19</v>
      </c>
      <c r="C142">
        <v>49.43</v>
      </c>
    </row>
    <row r="143" spans="1:3" x14ac:dyDescent="0.25">
      <c r="A143">
        <v>2060</v>
      </c>
      <c r="B143" t="s">
        <v>19</v>
      </c>
      <c r="C143">
        <v>49.43</v>
      </c>
    </row>
    <row r="144" spans="1:3" x14ac:dyDescent="0.25">
      <c r="A144">
        <v>2070</v>
      </c>
      <c r="B144" t="s">
        <v>19</v>
      </c>
      <c r="C144">
        <v>49.43</v>
      </c>
    </row>
    <row r="145" spans="1:3" x14ac:dyDescent="0.25">
      <c r="A145">
        <v>2080</v>
      </c>
      <c r="B145" t="s">
        <v>19</v>
      </c>
      <c r="C145">
        <v>49.43</v>
      </c>
    </row>
    <row r="146" spans="1:3" x14ac:dyDescent="0.25">
      <c r="A146">
        <v>2020</v>
      </c>
      <c r="B146" t="s">
        <v>20</v>
      </c>
      <c r="C146">
        <v>21.5</v>
      </c>
    </row>
    <row r="147" spans="1:3" x14ac:dyDescent="0.25">
      <c r="A147">
        <v>2030</v>
      </c>
      <c r="B147" t="s">
        <v>20</v>
      </c>
      <c r="C147">
        <v>21.5</v>
      </c>
    </row>
    <row r="148" spans="1:3" x14ac:dyDescent="0.25">
      <c r="A148">
        <v>2040</v>
      </c>
      <c r="B148" t="s">
        <v>20</v>
      </c>
      <c r="C148">
        <v>22.16</v>
      </c>
    </row>
    <row r="149" spans="1:3" x14ac:dyDescent="0.25">
      <c r="A149">
        <v>2050</v>
      </c>
      <c r="B149" t="s">
        <v>20</v>
      </c>
      <c r="C149">
        <v>22.16</v>
      </c>
    </row>
    <row r="150" spans="1:3" x14ac:dyDescent="0.25">
      <c r="A150">
        <v>2060</v>
      </c>
      <c r="B150" t="s">
        <v>20</v>
      </c>
      <c r="C150">
        <v>22.16</v>
      </c>
    </row>
    <row r="151" spans="1:3" x14ac:dyDescent="0.25">
      <c r="A151">
        <v>2070</v>
      </c>
      <c r="B151" t="s">
        <v>20</v>
      </c>
      <c r="C151">
        <v>22.16</v>
      </c>
    </row>
    <row r="152" spans="1:3" x14ac:dyDescent="0.25">
      <c r="A152">
        <v>2080</v>
      </c>
      <c r="B152" t="s">
        <v>20</v>
      </c>
      <c r="C152">
        <v>22.16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7B05-89DF-4020-9B43-16C45F06E442}">
  <dimension ref="B2:J21"/>
  <sheetViews>
    <sheetView tabSelected="1" workbookViewId="0">
      <selection activeCell="G36" sqref="G36"/>
    </sheetView>
  </sheetViews>
  <sheetFormatPr defaultRowHeight="15" x14ac:dyDescent="0.25"/>
  <cols>
    <col min="3" max="9" width="9.28515625" bestFit="1" customWidth="1"/>
    <col min="10" max="10" width="9.5703125" bestFit="1" customWidth="1"/>
  </cols>
  <sheetData>
    <row r="2" spans="2:10" x14ac:dyDescent="0.25"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</row>
    <row r="3" spans="2:10" x14ac:dyDescent="0.25">
      <c r="B3" t="s">
        <v>40</v>
      </c>
      <c r="C3" s="2">
        <v>5698.1256311447387</v>
      </c>
      <c r="D3" s="2">
        <v>3777.119227794733</v>
      </c>
      <c r="E3" s="2">
        <v>3914.4280291318701</v>
      </c>
      <c r="F3" s="2">
        <v>4472.8962720053014</v>
      </c>
      <c r="G3" s="2">
        <v>4923.3897730977496</v>
      </c>
      <c r="H3" s="2">
        <v>5593.5054078674457</v>
      </c>
      <c r="I3" s="2">
        <v>6385.6981388731183</v>
      </c>
      <c r="J3" s="2">
        <v>116802.4610884549</v>
      </c>
    </row>
    <row r="4" spans="2:10" x14ac:dyDescent="0.25">
      <c r="B4">
        <v>1000</v>
      </c>
      <c r="C4" s="2">
        <v>5698.1256311447387</v>
      </c>
      <c r="D4" s="2">
        <v>3777.119227794733</v>
      </c>
      <c r="E4" s="2">
        <v>3914.4280291318701</v>
      </c>
      <c r="F4" s="2">
        <v>4474.7740034122708</v>
      </c>
      <c r="G4" s="2">
        <v>4927.1403284778326</v>
      </c>
      <c r="H4" s="2">
        <v>5600.0769201576159</v>
      </c>
      <c r="I4" s="2">
        <v>6393.6598706162349</v>
      </c>
      <c r="J4" s="2">
        <v>116820.035749856</v>
      </c>
    </row>
    <row r="5" spans="2:10" x14ac:dyDescent="0.25">
      <c r="B5">
        <v>500</v>
      </c>
      <c r="C5" s="2">
        <v>5698.1256311447387</v>
      </c>
      <c r="D5" s="2">
        <v>3777.8606770939718</v>
      </c>
      <c r="E5" s="2">
        <v>3917.0850448779161</v>
      </c>
      <c r="F5" s="2">
        <v>4477.7509102880322</v>
      </c>
      <c r="G5" s="2">
        <v>4929.3757860543574</v>
      </c>
      <c r="H5" s="2">
        <v>5600.3968112873326</v>
      </c>
      <c r="I5" s="2">
        <v>6393.6598706162358</v>
      </c>
      <c r="J5" s="2">
        <v>116843.5086791153</v>
      </c>
    </row>
    <row r="6" spans="2:10" x14ac:dyDescent="0.25">
      <c r="B6">
        <v>400</v>
      </c>
      <c r="C6" s="2">
        <v>5698.1256311447387</v>
      </c>
      <c r="D6" s="2">
        <v>3814.8852924636349</v>
      </c>
      <c r="E6" s="2">
        <v>4104.5007310402852</v>
      </c>
      <c r="F6" s="2">
        <v>4477.7582915314251</v>
      </c>
      <c r="G6" s="2">
        <v>4929.3757860543556</v>
      </c>
      <c r="H6" s="2">
        <v>5600.3968112873326</v>
      </c>
      <c r="I6" s="2">
        <v>6393.6598706162358</v>
      </c>
      <c r="J6" s="2">
        <v>117737.0634222314</v>
      </c>
    </row>
    <row r="7" spans="2:10" x14ac:dyDescent="0.25">
      <c r="B7">
        <v>350</v>
      </c>
      <c r="C7" s="2">
        <v>5698.1256311447387</v>
      </c>
      <c r="D7" s="2">
        <v>3929.4605909301072</v>
      </c>
      <c r="E7" s="2">
        <v>4104.5007310402843</v>
      </c>
      <c r="F7" s="2">
        <v>4477.7582915314251</v>
      </c>
      <c r="G7" s="2">
        <v>4929.3757860543556</v>
      </c>
      <c r="H7" s="2">
        <v>5600.3968112873326</v>
      </c>
      <c r="I7" s="2">
        <v>6393.6598706162358</v>
      </c>
      <c r="J7" s="2">
        <v>118423.0680573928</v>
      </c>
    </row>
    <row r="8" spans="2:10" x14ac:dyDescent="0.25">
      <c r="B8">
        <v>310</v>
      </c>
      <c r="C8" s="2">
        <v>5698.1256311447387</v>
      </c>
      <c r="D8" s="2">
        <v>4013.398766816339</v>
      </c>
      <c r="E8" s="2">
        <v>4104.5007310402843</v>
      </c>
      <c r="F8" s="2">
        <v>4477.7582915314251</v>
      </c>
      <c r="G8" s="2">
        <v>4929.3757860543556</v>
      </c>
      <c r="H8" s="2">
        <v>5620.1588234456049</v>
      </c>
      <c r="I8" s="2">
        <v>6555.6713073161154</v>
      </c>
      <c r="J8" s="2">
        <v>119015.4811411394</v>
      </c>
    </row>
    <row r="9" spans="2:10" x14ac:dyDescent="0.25">
      <c r="B9">
        <v>300</v>
      </c>
      <c r="C9" s="2">
        <v>5698.1256311447387</v>
      </c>
      <c r="D9" s="2">
        <v>4013.398766816339</v>
      </c>
      <c r="E9" s="2">
        <v>4104.5007310402843</v>
      </c>
      <c r="F9" s="2">
        <v>4568.2208076795368</v>
      </c>
      <c r="G9" s="2">
        <v>5054.2831582470053</v>
      </c>
      <c r="H9" s="2">
        <v>5909.0963278085346</v>
      </c>
      <c r="I9" s="2">
        <v>6746.0848464469336</v>
      </c>
      <c r="J9" s="2">
        <v>119680.2159513637</v>
      </c>
    </row>
    <row r="10" spans="2:10" x14ac:dyDescent="0.25">
      <c r="B10">
        <v>290</v>
      </c>
      <c r="C10" s="2">
        <v>5698.1256311447387</v>
      </c>
      <c r="D10" s="2">
        <v>4076.9303639444579</v>
      </c>
      <c r="E10" s="2">
        <v>4344.0240782185056</v>
      </c>
      <c r="F10" s="2">
        <v>4720.2530328664016</v>
      </c>
      <c r="G10" s="2">
        <v>5201.0879473853911</v>
      </c>
      <c r="H10" s="2">
        <v>6484.8121198889912</v>
      </c>
      <c r="I10" s="2">
        <v>7403.3473727890123</v>
      </c>
      <c r="J10" s="2">
        <v>122180.0265599549</v>
      </c>
    </row>
    <row r="13" spans="2:10" x14ac:dyDescent="0.25">
      <c r="C13" t="s">
        <v>41</v>
      </c>
      <c r="D13" t="s">
        <v>42</v>
      </c>
      <c r="E13" t="s">
        <v>43</v>
      </c>
      <c r="F13" t="s">
        <v>44</v>
      </c>
      <c r="G13" t="s">
        <v>45</v>
      </c>
      <c r="H13" t="s">
        <v>46</v>
      </c>
      <c r="I13" t="s">
        <v>47</v>
      </c>
      <c r="J13" t="s">
        <v>48</v>
      </c>
    </row>
    <row r="14" spans="2:10" x14ac:dyDescent="0.25">
      <c r="B14" t="s">
        <v>40</v>
      </c>
      <c r="C14" s="1">
        <f>(C3-C$3)/(C$3)*100</f>
        <v>0</v>
      </c>
      <c r="D14" s="1">
        <f t="shared" ref="D14:J14" si="0">(D3-D$3)/(D$3)*100</f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</v>
      </c>
      <c r="J14" s="1">
        <f t="shared" si="0"/>
        <v>0</v>
      </c>
    </row>
    <row r="15" spans="2:10" x14ac:dyDescent="0.25">
      <c r="B15">
        <v>1000</v>
      </c>
      <c r="C15" s="1">
        <f t="shared" ref="C15:J15" si="1">(C4-C$3)/(C$3)*100</f>
        <v>0</v>
      </c>
      <c r="D15" s="1">
        <f t="shared" si="1"/>
        <v>0</v>
      </c>
      <c r="E15" s="1">
        <f t="shared" si="1"/>
        <v>0</v>
      </c>
      <c r="F15" s="1">
        <f t="shared" si="1"/>
        <v>4.1980213552493817E-2</v>
      </c>
      <c r="G15" s="1">
        <f t="shared" si="1"/>
        <v>7.6178315204223634E-2</v>
      </c>
      <c r="H15" s="1">
        <f t="shared" si="1"/>
        <v>0.11748468645309848</v>
      </c>
      <c r="I15" s="1">
        <f t="shared" si="1"/>
        <v>0.12468067813367734</v>
      </c>
      <c r="J15" s="1">
        <f t="shared" si="1"/>
        <v>1.5046482100913186E-2</v>
      </c>
    </row>
    <row r="16" spans="2:10" x14ac:dyDescent="0.25">
      <c r="B16">
        <v>500</v>
      </c>
      <c r="C16" s="1">
        <f t="shared" ref="C16:J16" si="2">(C5-C$3)/(C$3)*100</f>
        <v>0</v>
      </c>
      <c r="D16" s="1">
        <f t="shared" si="2"/>
        <v>1.9630021043094272E-2</v>
      </c>
      <c r="E16" s="1">
        <f t="shared" si="2"/>
        <v>6.7877496438100676E-2</v>
      </c>
      <c r="F16" s="1">
        <f t="shared" si="2"/>
        <v>0.10853455988046712</v>
      </c>
      <c r="G16" s="1">
        <f t="shared" si="2"/>
        <v>0.12158316185560494</v>
      </c>
      <c r="H16" s="1">
        <f t="shared" si="2"/>
        <v>0.12320366062744796</v>
      </c>
      <c r="I16" s="1">
        <f t="shared" si="2"/>
        <v>0.12468067813369156</v>
      </c>
      <c r="J16" s="1">
        <f t="shared" si="2"/>
        <v>3.5142744662984012E-2</v>
      </c>
    </row>
    <row r="17" spans="2:10" x14ac:dyDescent="0.25">
      <c r="B17">
        <v>400</v>
      </c>
      <c r="C17" s="1">
        <f t="shared" ref="C17:J17" si="3">(C6-C$3)/(C$3)*100</f>
        <v>0</v>
      </c>
      <c r="D17" s="1">
        <f t="shared" si="3"/>
        <v>0.99986424550732456</v>
      </c>
      <c r="E17" s="1">
        <f t="shared" si="3"/>
        <v>4.8556954041269966</v>
      </c>
      <c r="F17" s="1">
        <f t="shared" si="3"/>
        <v>0.10869958144466377</v>
      </c>
      <c r="G17" s="1">
        <f t="shared" si="3"/>
        <v>0.12158316185556799</v>
      </c>
      <c r="H17" s="1">
        <f t="shared" si="3"/>
        <v>0.12320366062744796</v>
      </c>
      <c r="I17" s="1">
        <f t="shared" si="3"/>
        <v>0.12468067813369156</v>
      </c>
      <c r="J17" s="1">
        <f t="shared" si="3"/>
        <v>0.80015637090790004</v>
      </c>
    </row>
    <row r="18" spans="2:10" x14ac:dyDescent="0.25">
      <c r="B18">
        <v>350</v>
      </c>
      <c r="C18" s="1">
        <f t="shared" ref="C18:J18" si="4">(C7-C$3)/(C$3)*100</f>
        <v>0</v>
      </c>
      <c r="D18" s="1">
        <f t="shared" si="4"/>
        <v>4.0332685824248804</v>
      </c>
      <c r="E18" s="1">
        <f t="shared" si="4"/>
        <v>4.8556954041269726</v>
      </c>
      <c r="F18" s="1">
        <f t="shared" si="4"/>
        <v>0.10869958144466377</v>
      </c>
      <c r="G18" s="1">
        <f t="shared" si="4"/>
        <v>0.12158316185556799</v>
      </c>
      <c r="H18" s="1">
        <f t="shared" si="4"/>
        <v>0.12320366062744796</v>
      </c>
      <c r="I18" s="1">
        <f t="shared" si="4"/>
        <v>0.12468067813369156</v>
      </c>
      <c r="J18" s="1">
        <f t="shared" si="4"/>
        <v>1.38747673108583</v>
      </c>
    </row>
    <row r="19" spans="2:10" x14ac:dyDescent="0.25">
      <c r="B19">
        <v>310</v>
      </c>
      <c r="C19" s="1">
        <f t="shared" ref="C19:J19" si="5">(C8-C$3)/(C$3)*100</f>
        <v>0</v>
      </c>
      <c r="D19" s="1">
        <f t="shared" si="5"/>
        <v>6.2555488659953582</v>
      </c>
      <c r="E19" s="1">
        <f t="shared" si="5"/>
        <v>4.8556954041269726</v>
      </c>
      <c r="F19" s="1">
        <f t="shared" si="5"/>
        <v>0.10869958144466377</v>
      </c>
      <c r="G19" s="1">
        <f t="shared" si="5"/>
        <v>0.12158316185556799</v>
      </c>
      <c r="H19" s="1">
        <f t="shared" si="5"/>
        <v>0.47650647732762169</v>
      </c>
      <c r="I19" s="1">
        <f t="shared" si="5"/>
        <v>2.6617789432964369</v>
      </c>
      <c r="J19" s="1">
        <f t="shared" si="5"/>
        <v>1.8946690267156034</v>
      </c>
    </row>
    <row r="20" spans="2:10" x14ac:dyDescent="0.25">
      <c r="B20">
        <v>300</v>
      </c>
      <c r="C20" s="1">
        <f t="shared" ref="C20:J20" si="6">(C9-C$3)/(C$3)*100</f>
        <v>0</v>
      </c>
      <c r="D20" s="1">
        <f t="shared" si="6"/>
        <v>6.2555488659953582</v>
      </c>
      <c r="E20" s="1">
        <f t="shared" si="6"/>
        <v>4.8556954041269726</v>
      </c>
      <c r="F20" s="1">
        <f t="shared" si="6"/>
        <v>2.1311590941834937</v>
      </c>
      <c r="G20" s="1">
        <f t="shared" si="6"/>
        <v>2.6586029378474092</v>
      </c>
      <c r="H20" s="1">
        <f t="shared" si="6"/>
        <v>5.6420955541975539</v>
      </c>
      <c r="I20" s="1">
        <f t="shared" si="6"/>
        <v>5.6436539863973687</v>
      </c>
      <c r="J20" s="1">
        <f t="shared" si="6"/>
        <v>2.4637793040417737</v>
      </c>
    </row>
    <row r="21" spans="2:10" x14ac:dyDescent="0.25">
      <c r="B21">
        <v>290</v>
      </c>
      <c r="C21" s="1">
        <f t="shared" ref="C21:J21" si="7">(C10-C$3)/(C$3)*100</f>
        <v>0</v>
      </c>
      <c r="D21" s="1">
        <f t="shared" si="7"/>
        <v>7.9375608252845469</v>
      </c>
      <c r="E21" s="1">
        <f t="shared" si="7"/>
        <v>10.974682530615079</v>
      </c>
      <c r="F21" s="1">
        <f t="shared" si="7"/>
        <v>5.5301251318802542</v>
      </c>
      <c r="G21" s="1">
        <f t="shared" si="7"/>
        <v>5.6403857319002482</v>
      </c>
      <c r="H21" s="1">
        <f t="shared" si="7"/>
        <v>15.934671498983338</v>
      </c>
      <c r="I21" s="1">
        <f t="shared" si="7"/>
        <v>15.936381767264027</v>
      </c>
      <c r="J21" s="1">
        <f t="shared" si="7"/>
        <v>4.6039830166143068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 Indo</dc:creator>
  <cp:lastModifiedBy>Kentaro Indo</cp:lastModifiedBy>
  <dcterms:created xsi:type="dcterms:W3CDTF">2015-06-05T18:19:34Z</dcterms:created>
  <dcterms:modified xsi:type="dcterms:W3CDTF">2024-12-06T09:09:50Z</dcterms:modified>
</cp:coreProperties>
</file>