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ibos\Dropbox\matlab_code\DSGE_HANK\estimation_2Job\data\"/>
    </mc:Choice>
  </mc:AlternateContent>
  <bookViews>
    <workbookView xWindow="-105" yWindow="-105" windowWidth="33120" windowHeight="18120" tabRatio="993"/>
  </bookViews>
  <sheets>
    <sheet name="usdata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294" i="1" l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J290" i="1" l="1"/>
  <c r="K290" i="1"/>
  <c r="L290" i="1"/>
  <c r="J291" i="1"/>
  <c r="K291" i="1"/>
  <c r="L291" i="1"/>
  <c r="J292" i="1"/>
  <c r="K292" i="1"/>
  <c r="L292" i="1"/>
  <c r="J293" i="1"/>
  <c r="K293" i="1"/>
  <c r="L293" i="1"/>
  <c r="J294" i="1"/>
  <c r="K294" i="1"/>
  <c r="L294" i="1"/>
  <c r="J295" i="1"/>
  <c r="K295" i="1"/>
  <c r="L295" i="1"/>
  <c r="H290" i="1"/>
  <c r="H291" i="1"/>
  <c r="H292" i="1"/>
  <c r="H293" i="1"/>
  <c r="H294" i="1"/>
  <c r="H295" i="1"/>
  <c r="H296" i="1"/>
  <c r="H297" i="1"/>
  <c r="H298" i="1"/>
  <c r="F290" i="1"/>
  <c r="F291" i="1"/>
  <c r="F292" i="1"/>
  <c r="F293" i="1"/>
  <c r="F294" i="1"/>
  <c r="F295" i="1"/>
  <c r="F296" i="1"/>
  <c r="F297" i="1"/>
  <c r="F298" i="1"/>
  <c r="K283" i="1" l="1"/>
  <c r="K284" i="1"/>
  <c r="K285" i="1"/>
  <c r="K286" i="1"/>
  <c r="K287" i="1"/>
  <c r="K288" i="1"/>
  <c r="K289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34" i="1"/>
  <c r="F283" i="1"/>
  <c r="H283" i="1" s="1"/>
  <c r="J283" i="1" s="1"/>
  <c r="F284" i="1"/>
  <c r="H284" i="1" s="1"/>
  <c r="F285" i="1"/>
  <c r="H285" i="1" s="1"/>
  <c r="F286" i="1"/>
  <c r="H286" i="1" s="1"/>
  <c r="F287" i="1"/>
  <c r="H287" i="1" s="1"/>
  <c r="F288" i="1"/>
  <c r="H288" i="1" s="1"/>
  <c r="F289" i="1"/>
  <c r="H289" i="1" s="1"/>
  <c r="K282" i="1"/>
  <c r="F282" i="1"/>
  <c r="H282" i="1" s="1"/>
  <c r="K281" i="1"/>
  <c r="F281" i="1"/>
  <c r="H281" i="1" s="1"/>
  <c r="K280" i="1"/>
  <c r="F280" i="1"/>
  <c r="H280" i="1" s="1"/>
  <c r="K279" i="1"/>
  <c r="F279" i="1"/>
  <c r="H279" i="1" s="1"/>
  <c r="J279" i="1" s="1"/>
  <c r="K278" i="1"/>
  <c r="F278" i="1"/>
  <c r="H278" i="1" s="1"/>
  <c r="K277" i="1"/>
  <c r="F277" i="1"/>
  <c r="H277" i="1" s="1"/>
  <c r="K276" i="1"/>
  <c r="F276" i="1"/>
  <c r="H276" i="1" s="1"/>
  <c r="K275" i="1"/>
  <c r="F275" i="1"/>
  <c r="H275" i="1" s="1"/>
  <c r="K274" i="1"/>
  <c r="F274" i="1"/>
  <c r="H274" i="1" s="1"/>
  <c r="K273" i="1"/>
  <c r="F273" i="1"/>
  <c r="H273" i="1" s="1"/>
  <c r="J273" i="1" s="1"/>
  <c r="K272" i="1"/>
  <c r="F272" i="1"/>
  <c r="H272" i="1" s="1"/>
  <c r="K271" i="1"/>
  <c r="F271" i="1"/>
  <c r="H271" i="1" s="1"/>
  <c r="K270" i="1"/>
  <c r="F270" i="1"/>
  <c r="H270" i="1" s="1"/>
  <c r="K269" i="1"/>
  <c r="F269" i="1"/>
  <c r="H269" i="1" s="1"/>
  <c r="K268" i="1"/>
  <c r="F268" i="1"/>
  <c r="H268" i="1" s="1"/>
  <c r="K267" i="1"/>
  <c r="F267" i="1"/>
  <c r="H267" i="1" s="1"/>
  <c r="K266" i="1"/>
  <c r="F266" i="1"/>
  <c r="H266" i="1" s="1"/>
  <c r="K265" i="1"/>
  <c r="F265" i="1"/>
  <c r="H265" i="1" s="1"/>
  <c r="J265" i="1" s="1"/>
  <c r="K264" i="1"/>
  <c r="F264" i="1"/>
  <c r="H264" i="1" s="1"/>
  <c r="K263" i="1"/>
  <c r="F263" i="1"/>
  <c r="H263" i="1" s="1"/>
  <c r="K262" i="1"/>
  <c r="F262" i="1"/>
  <c r="H262" i="1" s="1"/>
  <c r="K261" i="1"/>
  <c r="F261" i="1"/>
  <c r="H261" i="1" s="1"/>
  <c r="K260" i="1"/>
  <c r="F260" i="1"/>
  <c r="H260" i="1" s="1"/>
  <c r="K259" i="1"/>
  <c r="F259" i="1"/>
  <c r="H259" i="1" s="1"/>
  <c r="J259" i="1" s="1"/>
  <c r="K258" i="1"/>
  <c r="F258" i="1"/>
  <c r="H258" i="1" s="1"/>
  <c r="K257" i="1"/>
  <c r="F257" i="1"/>
  <c r="H257" i="1" s="1"/>
  <c r="K256" i="1"/>
  <c r="F256" i="1"/>
  <c r="H256" i="1" s="1"/>
  <c r="K255" i="1"/>
  <c r="F255" i="1"/>
  <c r="H255" i="1" s="1"/>
  <c r="J255" i="1" s="1"/>
  <c r="K254" i="1"/>
  <c r="F254" i="1"/>
  <c r="H254" i="1" s="1"/>
  <c r="K253" i="1"/>
  <c r="F253" i="1"/>
  <c r="H253" i="1" s="1"/>
  <c r="J253" i="1" s="1"/>
  <c r="K252" i="1"/>
  <c r="F252" i="1"/>
  <c r="H252" i="1" s="1"/>
  <c r="K251" i="1"/>
  <c r="F251" i="1"/>
  <c r="H251" i="1" s="1"/>
  <c r="K250" i="1"/>
  <c r="F250" i="1"/>
  <c r="H250" i="1" s="1"/>
  <c r="K249" i="1"/>
  <c r="F249" i="1"/>
  <c r="H249" i="1" s="1"/>
  <c r="K248" i="1"/>
  <c r="F248" i="1"/>
  <c r="H248" i="1" s="1"/>
  <c r="K247" i="1"/>
  <c r="F247" i="1"/>
  <c r="H247" i="1" s="1"/>
  <c r="K246" i="1"/>
  <c r="F246" i="1"/>
  <c r="H246" i="1" s="1"/>
  <c r="K245" i="1"/>
  <c r="F245" i="1"/>
  <c r="H245" i="1" s="1"/>
  <c r="K244" i="1"/>
  <c r="F244" i="1"/>
  <c r="H244" i="1" s="1"/>
  <c r="K243" i="1"/>
  <c r="F243" i="1"/>
  <c r="H243" i="1" s="1"/>
  <c r="J243" i="1" s="1"/>
  <c r="K242" i="1"/>
  <c r="F242" i="1"/>
  <c r="H242" i="1" s="1"/>
  <c r="K241" i="1"/>
  <c r="F241" i="1"/>
  <c r="H241" i="1" s="1"/>
  <c r="J241" i="1" s="1"/>
  <c r="K240" i="1"/>
  <c r="F240" i="1"/>
  <c r="H240" i="1" s="1"/>
  <c r="K239" i="1"/>
  <c r="F239" i="1"/>
  <c r="H239" i="1" s="1"/>
  <c r="K238" i="1"/>
  <c r="F238" i="1"/>
  <c r="H238" i="1" s="1"/>
  <c r="K237" i="1"/>
  <c r="F237" i="1"/>
  <c r="H237" i="1" s="1"/>
  <c r="K236" i="1"/>
  <c r="F236" i="1"/>
  <c r="H236" i="1" s="1"/>
  <c r="K235" i="1"/>
  <c r="F235" i="1"/>
  <c r="H235" i="1" s="1"/>
  <c r="J235" i="1" s="1"/>
  <c r="K234" i="1"/>
  <c r="F234" i="1"/>
  <c r="H234" i="1" s="1"/>
  <c r="K233" i="1"/>
  <c r="F233" i="1"/>
  <c r="H233" i="1" s="1"/>
  <c r="K232" i="1"/>
  <c r="F232" i="1"/>
  <c r="H232" i="1" s="1"/>
  <c r="K231" i="1"/>
  <c r="F231" i="1"/>
  <c r="H231" i="1" s="1"/>
  <c r="J231" i="1" s="1"/>
  <c r="K230" i="1"/>
  <c r="F230" i="1"/>
  <c r="H230" i="1" s="1"/>
  <c r="K229" i="1"/>
  <c r="F229" i="1"/>
  <c r="H229" i="1" s="1"/>
  <c r="J229" i="1" s="1"/>
  <c r="K228" i="1"/>
  <c r="F228" i="1"/>
  <c r="H228" i="1" s="1"/>
  <c r="K227" i="1"/>
  <c r="F227" i="1"/>
  <c r="H227" i="1" s="1"/>
  <c r="K226" i="1"/>
  <c r="F226" i="1"/>
  <c r="H226" i="1" s="1"/>
  <c r="K225" i="1"/>
  <c r="F225" i="1"/>
  <c r="H225" i="1" s="1"/>
  <c r="J225" i="1" s="1"/>
  <c r="K224" i="1"/>
  <c r="F224" i="1"/>
  <c r="H224" i="1" s="1"/>
  <c r="K223" i="1"/>
  <c r="F223" i="1"/>
  <c r="H223" i="1" s="1"/>
  <c r="J223" i="1" s="1"/>
  <c r="K222" i="1"/>
  <c r="F222" i="1"/>
  <c r="H222" i="1" s="1"/>
  <c r="K221" i="1"/>
  <c r="F221" i="1"/>
  <c r="H221" i="1" s="1"/>
  <c r="K220" i="1"/>
  <c r="F220" i="1"/>
  <c r="H220" i="1" s="1"/>
  <c r="K219" i="1"/>
  <c r="F219" i="1"/>
  <c r="H219" i="1" s="1"/>
  <c r="J219" i="1" s="1"/>
  <c r="K218" i="1"/>
  <c r="F218" i="1"/>
  <c r="H218" i="1" s="1"/>
  <c r="K217" i="1"/>
  <c r="F217" i="1"/>
  <c r="H217" i="1" s="1"/>
  <c r="J217" i="1" s="1"/>
  <c r="K216" i="1"/>
  <c r="F216" i="1"/>
  <c r="H216" i="1" s="1"/>
  <c r="K215" i="1"/>
  <c r="F215" i="1"/>
  <c r="H215" i="1" s="1"/>
  <c r="K214" i="1"/>
  <c r="F214" i="1"/>
  <c r="H214" i="1" s="1"/>
  <c r="K213" i="1"/>
  <c r="F213" i="1"/>
  <c r="H213" i="1" s="1"/>
  <c r="K212" i="1"/>
  <c r="F212" i="1"/>
  <c r="H212" i="1" s="1"/>
  <c r="K211" i="1"/>
  <c r="F211" i="1"/>
  <c r="H211" i="1" s="1"/>
  <c r="J211" i="1" s="1"/>
  <c r="K210" i="1"/>
  <c r="F210" i="1"/>
  <c r="H210" i="1" s="1"/>
  <c r="K209" i="1"/>
  <c r="F209" i="1"/>
  <c r="H209" i="1" s="1"/>
  <c r="K208" i="1"/>
  <c r="F208" i="1"/>
  <c r="H208" i="1" s="1"/>
  <c r="K207" i="1"/>
  <c r="F207" i="1"/>
  <c r="H207" i="1" s="1"/>
  <c r="J207" i="1" s="1"/>
  <c r="K206" i="1"/>
  <c r="F206" i="1"/>
  <c r="H206" i="1" s="1"/>
  <c r="K205" i="1"/>
  <c r="F205" i="1"/>
  <c r="H205" i="1" s="1"/>
  <c r="J205" i="1" s="1"/>
  <c r="K204" i="1"/>
  <c r="F204" i="1"/>
  <c r="H204" i="1" s="1"/>
  <c r="K203" i="1"/>
  <c r="F203" i="1"/>
  <c r="H203" i="1" s="1"/>
  <c r="K202" i="1"/>
  <c r="F202" i="1"/>
  <c r="H202" i="1" s="1"/>
  <c r="K201" i="1"/>
  <c r="F201" i="1"/>
  <c r="H201" i="1" s="1"/>
  <c r="K200" i="1"/>
  <c r="F200" i="1"/>
  <c r="H200" i="1" s="1"/>
  <c r="K199" i="1"/>
  <c r="F199" i="1"/>
  <c r="H199" i="1" s="1"/>
  <c r="J199" i="1" s="1"/>
  <c r="K198" i="1"/>
  <c r="F198" i="1"/>
  <c r="H198" i="1" s="1"/>
  <c r="K197" i="1"/>
  <c r="F197" i="1"/>
  <c r="H197" i="1" s="1"/>
  <c r="K196" i="1"/>
  <c r="F196" i="1"/>
  <c r="H196" i="1" s="1"/>
  <c r="K195" i="1"/>
  <c r="F195" i="1"/>
  <c r="H195" i="1" s="1"/>
  <c r="J195" i="1" s="1"/>
  <c r="K194" i="1"/>
  <c r="F194" i="1"/>
  <c r="H194" i="1" s="1"/>
  <c r="K193" i="1"/>
  <c r="F193" i="1"/>
  <c r="H193" i="1" s="1"/>
  <c r="J193" i="1" s="1"/>
  <c r="K192" i="1"/>
  <c r="F192" i="1"/>
  <c r="H192" i="1" s="1"/>
  <c r="K191" i="1"/>
  <c r="F191" i="1"/>
  <c r="H191" i="1" s="1"/>
  <c r="K190" i="1"/>
  <c r="F190" i="1"/>
  <c r="H190" i="1" s="1"/>
  <c r="K189" i="1"/>
  <c r="F189" i="1"/>
  <c r="H189" i="1" s="1"/>
  <c r="K188" i="1"/>
  <c r="F188" i="1"/>
  <c r="H188" i="1" s="1"/>
  <c r="K187" i="1"/>
  <c r="F187" i="1"/>
  <c r="H187" i="1" s="1"/>
  <c r="J187" i="1" s="1"/>
  <c r="K186" i="1"/>
  <c r="F186" i="1"/>
  <c r="H186" i="1" s="1"/>
  <c r="K185" i="1"/>
  <c r="F185" i="1"/>
  <c r="H185" i="1" s="1"/>
  <c r="K184" i="1"/>
  <c r="F184" i="1"/>
  <c r="H184" i="1" s="1"/>
  <c r="K183" i="1"/>
  <c r="F183" i="1"/>
  <c r="H183" i="1" s="1"/>
  <c r="J183" i="1" s="1"/>
  <c r="K182" i="1"/>
  <c r="F182" i="1"/>
  <c r="H182" i="1" s="1"/>
  <c r="K181" i="1"/>
  <c r="F181" i="1"/>
  <c r="H181" i="1" s="1"/>
  <c r="J181" i="1" s="1"/>
  <c r="K180" i="1"/>
  <c r="F180" i="1"/>
  <c r="H180" i="1" s="1"/>
  <c r="K179" i="1"/>
  <c r="F179" i="1"/>
  <c r="H179" i="1" s="1"/>
  <c r="K178" i="1"/>
  <c r="F178" i="1"/>
  <c r="H178" i="1" s="1"/>
  <c r="K177" i="1"/>
  <c r="F177" i="1"/>
  <c r="H177" i="1" s="1"/>
  <c r="J177" i="1" s="1"/>
  <c r="K176" i="1"/>
  <c r="F176" i="1"/>
  <c r="H176" i="1" s="1"/>
  <c r="K175" i="1"/>
  <c r="F175" i="1"/>
  <c r="H175" i="1" s="1"/>
  <c r="J175" i="1" s="1"/>
  <c r="K174" i="1"/>
  <c r="F174" i="1"/>
  <c r="H174" i="1" s="1"/>
  <c r="K173" i="1"/>
  <c r="F173" i="1"/>
  <c r="H173" i="1" s="1"/>
  <c r="K172" i="1"/>
  <c r="F172" i="1"/>
  <c r="H172" i="1" s="1"/>
  <c r="K171" i="1"/>
  <c r="F171" i="1"/>
  <c r="H171" i="1" s="1"/>
  <c r="J171" i="1" s="1"/>
  <c r="K170" i="1"/>
  <c r="F170" i="1"/>
  <c r="H170" i="1" s="1"/>
  <c r="K169" i="1"/>
  <c r="F169" i="1"/>
  <c r="H169" i="1" s="1"/>
  <c r="J169" i="1" s="1"/>
  <c r="K168" i="1"/>
  <c r="F168" i="1"/>
  <c r="H168" i="1" s="1"/>
  <c r="K167" i="1"/>
  <c r="F167" i="1"/>
  <c r="H167" i="1" s="1"/>
  <c r="K166" i="1"/>
  <c r="F166" i="1"/>
  <c r="H166" i="1" s="1"/>
  <c r="K165" i="1"/>
  <c r="F165" i="1"/>
  <c r="H165" i="1" s="1"/>
  <c r="K164" i="1"/>
  <c r="F164" i="1"/>
  <c r="H164" i="1" s="1"/>
  <c r="K163" i="1"/>
  <c r="F163" i="1"/>
  <c r="H163" i="1" s="1"/>
  <c r="J163" i="1" s="1"/>
  <c r="K162" i="1"/>
  <c r="F162" i="1"/>
  <c r="H162" i="1" s="1"/>
  <c r="K161" i="1"/>
  <c r="F161" i="1"/>
  <c r="H161" i="1" s="1"/>
  <c r="K160" i="1"/>
  <c r="F160" i="1"/>
  <c r="H160" i="1" s="1"/>
  <c r="K159" i="1"/>
  <c r="F159" i="1"/>
  <c r="H159" i="1" s="1"/>
  <c r="J159" i="1" s="1"/>
  <c r="K158" i="1"/>
  <c r="F158" i="1"/>
  <c r="H158" i="1" s="1"/>
  <c r="K157" i="1"/>
  <c r="F157" i="1"/>
  <c r="H157" i="1" s="1"/>
  <c r="J157" i="1" s="1"/>
  <c r="K156" i="1"/>
  <c r="F156" i="1"/>
  <c r="H156" i="1" s="1"/>
  <c r="K155" i="1"/>
  <c r="F155" i="1"/>
  <c r="H155" i="1" s="1"/>
  <c r="K154" i="1"/>
  <c r="F154" i="1"/>
  <c r="H154" i="1" s="1"/>
  <c r="K153" i="1"/>
  <c r="F153" i="1"/>
  <c r="H153" i="1" s="1"/>
  <c r="K152" i="1"/>
  <c r="F152" i="1"/>
  <c r="H152" i="1" s="1"/>
  <c r="K151" i="1"/>
  <c r="F151" i="1"/>
  <c r="H151" i="1" s="1"/>
  <c r="J151" i="1" s="1"/>
  <c r="K150" i="1"/>
  <c r="F150" i="1"/>
  <c r="H150" i="1" s="1"/>
  <c r="K149" i="1"/>
  <c r="F149" i="1"/>
  <c r="H149" i="1" s="1"/>
  <c r="K148" i="1"/>
  <c r="F148" i="1"/>
  <c r="H148" i="1" s="1"/>
  <c r="K147" i="1"/>
  <c r="F147" i="1"/>
  <c r="H147" i="1" s="1"/>
  <c r="J147" i="1" s="1"/>
  <c r="K146" i="1"/>
  <c r="F146" i="1"/>
  <c r="H146" i="1" s="1"/>
  <c r="K145" i="1"/>
  <c r="F145" i="1"/>
  <c r="H145" i="1" s="1"/>
  <c r="K144" i="1"/>
  <c r="F144" i="1"/>
  <c r="H144" i="1" s="1"/>
  <c r="K143" i="1"/>
  <c r="F143" i="1"/>
  <c r="H143" i="1" s="1"/>
  <c r="K142" i="1"/>
  <c r="F142" i="1"/>
  <c r="H142" i="1" s="1"/>
  <c r="K141" i="1"/>
  <c r="F141" i="1"/>
  <c r="H141" i="1" s="1"/>
  <c r="K140" i="1"/>
  <c r="F140" i="1"/>
  <c r="H140" i="1" s="1"/>
  <c r="K139" i="1"/>
  <c r="F139" i="1"/>
  <c r="H139" i="1" s="1"/>
  <c r="J139" i="1" s="1"/>
  <c r="K138" i="1"/>
  <c r="F138" i="1"/>
  <c r="H138" i="1" s="1"/>
  <c r="K137" i="1"/>
  <c r="F137" i="1"/>
  <c r="H137" i="1" s="1"/>
  <c r="K136" i="1"/>
  <c r="F136" i="1"/>
  <c r="H136" i="1" s="1"/>
  <c r="K135" i="1"/>
  <c r="F135" i="1"/>
  <c r="H135" i="1" s="1"/>
  <c r="J135" i="1" s="1"/>
  <c r="K134" i="1"/>
  <c r="F134" i="1"/>
  <c r="H134" i="1" s="1"/>
  <c r="K133" i="1"/>
  <c r="F133" i="1"/>
  <c r="H133" i="1" s="1"/>
  <c r="K132" i="1"/>
  <c r="F132" i="1"/>
  <c r="H132" i="1" s="1"/>
  <c r="K131" i="1"/>
  <c r="F131" i="1"/>
  <c r="H131" i="1" s="1"/>
  <c r="K130" i="1"/>
  <c r="F130" i="1"/>
  <c r="H130" i="1" s="1"/>
  <c r="K129" i="1"/>
  <c r="F129" i="1"/>
  <c r="H129" i="1" s="1"/>
  <c r="J129" i="1" s="1"/>
  <c r="K128" i="1"/>
  <c r="F128" i="1"/>
  <c r="H128" i="1" s="1"/>
  <c r="K127" i="1"/>
  <c r="F127" i="1"/>
  <c r="H127" i="1" s="1"/>
  <c r="K126" i="1"/>
  <c r="F126" i="1"/>
  <c r="H126" i="1" s="1"/>
  <c r="K125" i="1"/>
  <c r="F125" i="1"/>
  <c r="H125" i="1" s="1"/>
  <c r="K124" i="1"/>
  <c r="F124" i="1"/>
  <c r="H124" i="1" s="1"/>
  <c r="K123" i="1"/>
  <c r="F123" i="1"/>
  <c r="H123" i="1" s="1"/>
  <c r="J123" i="1" s="1"/>
  <c r="K122" i="1"/>
  <c r="F122" i="1"/>
  <c r="H122" i="1" s="1"/>
  <c r="K121" i="1"/>
  <c r="F121" i="1"/>
  <c r="H121" i="1" s="1"/>
  <c r="J121" i="1" s="1"/>
  <c r="K120" i="1"/>
  <c r="F120" i="1"/>
  <c r="H120" i="1" s="1"/>
  <c r="K119" i="1"/>
  <c r="F119" i="1"/>
  <c r="H119" i="1" s="1"/>
  <c r="K118" i="1"/>
  <c r="F118" i="1"/>
  <c r="H118" i="1" s="1"/>
  <c r="K117" i="1"/>
  <c r="F117" i="1"/>
  <c r="H117" i="1" s="1"/>
  <c r="K116" i="1"/>
  <c r="F116" i="1"/>
  <c r="H116" i="1" s="1"/>
  <c r="K115" i="1"/>
  <c r="F115" i="1"/>
  <c r="H115" i="1" s="1"/>
  <c r="K114" i="1"/>
  <c r="F114" i="1"/>
  <c r="H114" i="1" s="1"/>
  <c r="K113" i="1"/>
  <c r="F113" i="1"/>
  <c r="H113" i="1" s="1"/>
  <c r="K112" i="1"/>
  <c r="F112" i="1"/>
  <c r="H112" i="1" s="1"/>
  <c r="K111" i="1"/>
  <c r="F111" i="1"/>
  <c r="H111" i="1" s="1"/>
  <c r="J111" i="1" s="1"/>
  <c r="K110" i="1"/>
  <c r="F110" i="1"/>
  <c r="H110" i="1" s="1"/>
  <c r="K109" i="1"/>
  <c r="F109" i="1"/>
  <c r="H109" i="1" s="1"/>
  <c r="K108" i="1"/>
  <c r="F108" i="1"/>
  <c r="H108" i="1" s="1"/>
  <c r="K107" i="1"/>
  <c r="F107" i="1"/>
  <c r="H107" i="1" s="1"/>
  <c r="K106" i="1"/>
  <c r="F106" i="1"/>
  <c r="H106" i="1" s="1"/>
  <c r="K105" i="1"/>
  <c r="F105" i="1"/>
  <c r="H105" i="1" s="1"/>
  <c r="K104" i="1"/>
  <c r="F104" i="1"/>
  <c r="H104" i="1" s="1"/>
  <c r="K103" i="1"/>
  <c r="F103" i="1"/>
  <c r="H103" i="1" s="1"/>
  <c r="K102" i="1"/>
  <c r="F102" i="1"/>
  <c r="H102" i="1" s="1"/>
  <c r="K101" i="1"/>
  <c r="F101" i="1"/>
  <c r="H101" i="1" s="1"/>
  <c r="K100" i="1"/>
  <c r="F100" i="1"/>
  <c r="H100" i="1" s="1"/>
  <c r="K99" i="1"/>
  <c r="F99" i="1"/>
  <c r="H99" i="1" s="1"/>
  <c r="J99" i="1" s="1"/>
  <c r="K98" i="1"/>
  <c r="F98" i="1"/>
  <c r="H98" i="1" s="1"/>
  <c r="K97" i="1"/>
  <c r="F97" i="1"/>
  <c r="H97" i="1" s="1"/>
  <c r="K96" i="1"/>
  <c r="F96" i="1"/>
  <c r="H96" i="1" s="1"/>
  <c r="K95" i="1"/>
  <c r="F95" i="1"/>
  <c r="H95" i="1" s="1"/>
  <c r="K94" i="1"/>
  <c r="F94" i="1"/>
  <c r="H94" i="1" s="1"/>
  <c r="K93" i="1"/>
  <c r="F93" i="1"/>
  <c r="H93" i="1" s="1"/>
  <c r="K92" i="1"/>
  <c r="F92" i="1"/>
  <c r="H92" i="1" s="1"/>
  <c r="K91" i="1"/>
  <c r="F91" i="1"/>
  <c r="H91" i="1" s="1"/>
  <c r="K90" i="1"/>
  <c r="F90" i="1"/>
  <c r="H90" i="1" s="1"/>
  <c r="K89" i="1"/>
  <c r="F89" i="1"/>
  <c r="H89" i="1" s="1"/>
  <c r="K88" i="1"/>
  <c r="F88" i="1"/>
  <c r="H88" i="1" s="1"/>
  <c r="K87" i="1"/>
  <c r="F87" i="1"/>
  <c r="H87" i="1" s="1"/>
  <c r="J87" i="1" s="1"/>
  <c r="K86" i="1"/>
  <c r="F86" i="1"/>
  <c r="H86" i="1" s="1"/>
  <c r="K85" i="1"/>
  <c r="F85" i="1"/>
  <c r="H85" i="1" s="1"/>
  <c r="K84" i="1"/>
  <c r="F84" i="1"/>
  <c r="H84" i="1" s="1"/>
  <c r="K83" i="1"/>
  <c r="F83" i="1"/>
  <c r="H83" i="1" s="1"/>
  <c r="K82" i="1"/>
  <c r="F82" i="1"/>
  <c r="H82" i="1" s="1"/>
  <c r="K81" i="1"/>
  <c r="F81" i="1"/>
  <c r="H81" i="1" s="1"/>
  <c r="J81" i="1" s="1"/>
  <c r="K80" i="1"/>
  <c r="F80" i="1"/>
  <c r="H80" i="1" s="1"/>
  <c r="K79" i="1"/>
  <c r="F79" i="1"/>
  <c r="H79" i="1" s="1"/>
  <c r="K78" i="1"/>
  <c r="F78" i="1"/>
  <c r="H78" i="1" s="1"/>
  <c r="K77" i="1"/>
  <c r="F77" i="1"/>
  <c r="H77" i="1" s="1"/>
  <c r="K76" i="1"/>
  <c r="F76" i="1"/>
  <c r="H76" i="1" s="1"/>
  <c r="K75" i="1"/>
  <c r="F75" i="1"/>
  <c r="H75" i="1" s="1"/>
  <c r="J75" i="1" s="1"/>
  <c r="K74" i="1"/>
  <c r="F74" i="1"/>
  <c r="H74" i="1" s="1"/>
  <c r="K73" i="1"/>
  <c r="F73" i="1"/>
  <c r="H73" i="1" s="1"/>
  <c r="K72" i="1"/>
  <c r="F72" i="1"/>
  <c r="H72" i="1" s="1"/>
  <c r="K71" i="1"/>
  <c r="F71" i="1"/>
  <c r="H71" i="1" s="1"/>
  <c r="K70" i="1"/>
  <c r="F70" i="1"/>
  <c r="H70" i="1" s="1"/>
  <c r="K69" i="1"/>
  <c r="F69" i="1"/>
  <c r="H69" i="1" s="1"/>
  <c r="K68" i="1"/>
  <c r="F68" i="1"/>
  <c r="H68" i="1" s="1"/>
  <c r="K67" i="1"/>
  <c r="F67" i="1"/>
  <c r="H67" i="1" s="1"/>
  <c r="K66" i="1"/>
  <c r="F66" i="1"/>
  <c r="H66" i="1" s="1"/>
  <c r="K65" i="1"/>
  <c r="F65" i="1"/>
  <c r="H65" i="1" s="1"/>
  <c r="K64" i="1"/>
  <c r="F64" i="1"/>
  <c r="H64" i="1" s="1"/>
  <c r="K63" i="1"/>
  <c r="F63" i="1"/>
  <c r="H63" i="1" s="1"/>
  <c r="J63" i="1" s="1"/>
  <c r="K62" i="1"/>
  <c r="F62" i="1"/>
  <c r="H62" i="1" s="1"/>
  <c r="K61" i="1"/>
  <c r="F61" i="1"/>
  <c r="H61" i="1" s="1"/>
  <c r="K60" i="1"/>
  <c r="F60" i="1"/>
  <c r="H60" i="1" s="1"/>
  <c r="K59" i="1"/>
  <c r="F59" i="1"/>
  <c r="H59" i="1" s="1"/>
  <c r="K58" i="1"/>
  <c r="F58" i="1"/>
  <c r="H58" i="1" s="1"/>
  <c r="K57" i="1"/>
  <c r="F57" i="1"/>
  <c r="H57" i="1" s="1"/>
  <c r="K56" i="1"/>
  <c r="F56" i="1"/>
  <c r="H56" i="1" s="1"/>
  <c r="K55" i="1"/>
  <c r="F55" i="1"/>
  <c r="H55" i="1" s="1"/>
  <c r="K54" i="1"/>
  <c r="F54" i="1"/>
  <c r="H54" i="1" s="1"/>
  <c r="K53" i="1"/>
  <c r="F53" i="1"/>
  <c r="H53" i="1" s="1"/>
  <c r="K52" i="1"/>
  <c r="F52" i="1"/>
  <c r="H52" i="1" s="1"/>
  <c r="K51" i="1"/>
  <c r="F51" i="1"/>
  <c r="H51" i="1" s="1"/>
  <c r="J51" i="1" s="1"/>
  <c r="K50" i="1"/>
  <c r="F50" i="1"/>
  <c r="H50" i="1" s="1"/>
  <c r="K49" i="1"/>
  <c r="F49" i="1"/>
  <c r="H49" i="1" s="1"/>
  <c r="K48" i="1"/>
  <c r="F48" i="1"/>
  <c r="H48" i="1" s="1"/>
  <c r="K47" i="1"/>
  <c r="F47" i="1"/>
  <c r="H47" i="1" s="1"/>
  <c r="K46" i="1"/>
  <c r="F46" i="1"/>
  <c r="H46" i="1" s="1"/>
  <c r="K45" i="1"/>
  <c r="F45" i="1"/>
  <c r="H45" i="1" s="1"/>
  <c r="K44" i="1"/>
  <c r="F44" i="1"/>
  <c r="H44" i="1" s="1"/>
  <c r="K43" i="1"/>
  <c r="F43" i="1"/>
  <c r="H43" i="1" s="1"/>
  <c r="K42" i="1"/>
  <c r="F42" i="1"/>
  <c r="H42" i="1" s="1"/>
  <c r="K41" i="1"/>
  <c r="F41" i="1"/>
  <c r="H41" i="1" s="1"/>
  <c r="K40" i="1"/>
  <c r="F40" i="1"/>
  <c r="H40" i="1" s="1"/>
  <c r="K39" i="1"/>
  <c r="F39" i="1"/>
  <c r="H39" i="1" s="1"/>
  <c r="J39" i="1" s="1"/>
  <c r="K38" i="1"/>
  <c r="F38" i="1"/>
  <c r="H38" i="1" s="1"/>
  <c r="K37" i="1"/>
  <c r="F37" i="1"/>
  <c r="H37" i="1" s="1"/>
  <c r="K36" i="1"/>
  <c r="F36" i="1"/>
  <c r="H36" i="1" s="1"/>
  <c r="K35" i="1"/>
  <c r="F35" i="1"/>
  <c r="H35" i="1" s="1"/>
  <c r="K34" i="1"/>
  <c r="F34" i="1"/>
  <c r="H34" i="1" s="1"/>
  <c r="K33" i="1"/>
  <c r="F33" i="1"/>
  <c r="H33" i="1" s="1"/>
  <c r="J33" i="1" s="1"/>
  <c r="K32" i="1"/>
  <c r="F32" i="1"/>
  <c r="H32" i="1" s="1"/>
  <c r="K31" i="1"/>
  <c r="F31" i="1"/>
  <c r="H31" i="1" s="1"/>
  <c r="K30" i="1"/>
  <c r="F30" i="1"/>
  <c r="H30" i="1" s="1"/>
  <c r="K29" i="1"/>
  <c r="F29" i="1"/>
  <c r="H29" i="1" s="1"/>
  <c r="K28" i="1"/>
  <c r="F28" i="1"/>
  <c r="H28" i="1" s="1"/>
  <c r="K27" i="1"/>
  <c r="F27" i="1"/>
  <c r="H27" i="1" s="1"/>
  <c r="J27" i="1" s="1"/>
  <c r="K26" i="1"/>
  <c r="F26" i="1"/>
  <c r="H26" i="1" s="1"/>
  <c r="K25" i="1"/>
  <c r="F25" i="1"/>
  <c r="H25" i="1" s="1"/>
  <c r="K24" i="1"/>
  <c r="F24" i="1"/>
  <c r="H24" i="1" s="1"/>
  <c r="K23" i="1"/>
  <c r="F23" i="1"/>
  <c r="H23" i="1" s="1"/>
  <c r="K22" i="1"/>
  <c r="F22" i="1"/>
  <c r="H22" i="1" s="1"/>
  <c r="K21" i="1"/>
  <c r="F21" i="1"/>
  <c r="H21" i="1" s="1"/>
  <c r="K20" i="1"/>
  <c r="F20" i="1"/>
  <c r="H20" i="1" s="1"/>
  <c r="K19" i="1"/>
  <c r="F19" i="1"/>
  <c r="H19" i="1" s="1"/>
  <c r="K18" i="1"/>
  <c r="F18" i="1"/>
  <c r="H18" i="1" s="1"/>
  <c r="K17" i="1"/>
  <c r="F17" i="1"/>
  <c r="H17" i="1" s="1"/>
  <c r="K16" i="1"/>
  <c r="F16" i="1"/>
  <c r="H16" i="1" s="1"/>
  <c r="F15" i="1"/>
  <c r="H15" i="1" s="1"/>
  <c r="J267" i="1" l="1"/>
  <c r="J71" i="1"/>
  <c r="J119" i="1"/>
  <c r="J167" i="1"/>
  <c r="J263" i="1"/>
  <c r="J23" i="1"/>
  <c r="J215" i="1"/>
  <c r="J174" i="1"/>
  <c r="J222" i="1"/>
  <c r="J282" i="1"/>
  <c r="J247" i="1"/>
  <c r="J289" i="1"/>
  <c r="J286" i="1"/>
  <c r="J284" i="1"/>
  <c r="J46" i="1"/>
  <c r="J70" i="1"/>
  <c r="J94" i="1"/>
  <c r="J130" i="1"/>
  <c r="J154" i="1"/>
  <c r="J166" i="1"/>
  <c r="J178" i="1"/>
  <c r="J190" i="1"/>
  <c r="J226" i="1"/>
  <c r="J238" i="1"/>
  <c r="J250" i="1"/>
  <c r="J262" i="1"/>
  <c r="J274" i="1"/>
  <c r="J82" i="1"/>
  <c r="J118" i="1"/>
  <c r="J142" i="1"/>
  <c r="J202" i="1"/>
  <c r="J214" i="1"/>
  <c r="J34" i="1"/>
  <c r="J58" i="1"/>
  <c r="J106" i="1"/>
  <c r="J22" i="1"/>
  <c r="J18" i="1"/>
  <c r="J30" i="1"/>
  <c r="J42" i="1"/>
  <c r="J54" i="1"/>
  <c r="J66" i="1"/>
  <c r="J78" i="1"/>
  <c r="J90" i="1"/>
  <c r="J102" i="1"/>
  <c r="J114" i="1"/>
  <c r="J120" i="1"/>
  <c r="J132" i="1"/>
  <c r="J144" i="1"/>
  <c r="J156" i="1"/>
  <c r="J168" i="1"/>
  <c r="J180" i="1"/>
  <c r="J192" i="1"/>
  <c r="J204" i="1"/>
  <c r="J216" i="1"/>
  <c r="J228" i="1"/>
  <c r="J234" i="1"/>
  <c r="J246" i="1"/>
  <c r="J252" i="1"/>
  <c r="J258" i="1"/>
  <c r="J264" i="1"/>
  <c r="J270" i="1"/>
  <c r="J24" i="1"/>
  <c r="J36" i="1"/>
  <c r="J48" i="1"/>
  <c r="J60" i="1"/>
  <c r="J72" i="1"/>
  <c r="J84" i="1"/>
  <c r="J96" i="1"/>
  <c r="J108" i="1"/>
  <c r="J126" i="1"/>
  <c r="J138" i="1"/>
  <c r="J150" i="1"/>
  <c r="J162" i="1"/>
  <c r="J186" i="1"/>
  <c r="J198" i="1"/>
  <c r="J210" i="1"/>
  <c r="J240" i="1"/>
  <c r="J276" i="1"/>
  <c r="J277" i="1"/>
  <c r="J288" i="1"/>
  <c r="J20" i="1"/>
  <c r="J26" i="1"/>
  <c r="J32" i="1"/>
  <c r="J38" i="1"/>
  <c r="J44" i="1"/>
  <c r="J269" i="1"/>
  <c r="J221" i="1"/>
  <c r="J173" i="1"/>
  <c r="J125" i="1"/>
  <c r="J77" i="1"/>
  <c r="J29" i="1"/>
  <c r="J28" i="1"/>
  <c r="J52" i="1"/>
  <c r="J76" i="1"/>
  <c r="J100" i="1"/>
  <c r="J136" i="1"/>
  <c r="J160" i="1"/>
  <c r="J184" i="1"/>
  <c r="J208" i="1"/>
  <c r="J220" i="1"/>
  <c r="J232" i="1"/>
  <c r="J244" i="1"/>
  <c r="J256" i="1"/>
  <c r="J268" i="1"/>
  <c r="J280" i="1"/>
  <c r="J261" i="1"/>
  <c r="J213" i="1"/>
  <c r="J165" i="1"/>
  <c r="J117" i="1"/>
  <c r="J69" i="1"/>
  <c r="J21" i="1"/>
  <c r="J112" i="1"/>
  <c r="J257" i="1"/>
  <c r="J209" i="1"/>
  <c r="J161" i="1"/>
  <c r="J113" i="1"/>
  <c r="J65" i="1"/>
  <c r="J17" i="1"/>
  <c r="J124" i="1"/>
  <c r="J148" i="1"/>
  <c r="J196" i="1"/>
  <c r="J251" i="1"/>
  <c r="J203" i="1"/>
  <c r="J155" i="1"/>
  <c r="J107" i="1"/>
  <c r="J59" i="1"/>
  <c r="J40" i="1"/>
  <c r="J64" i="1"/>
  <c r="J88" i="1"/>
  <c r="J172" i="1"/>
  <c r="J249" i="1"/>
  <c r="J201" i="1"/>
  <c r="J153" i="1"/>
  <c r="J105" i="1"/>
  <c r="J57" i="1"/>
  <c r="J245" i="1"/>
  <c r="J197" i="1"/>
  <c r="J149" i="1"/>
  <c r="J101" i="1"/>
  <c r="J53" i="1"/>
  <c r="J287" i="1"/>
  <c r="J239" i="1"/>
  <c r="J191" i="1"/>
  <c r="J143" i="1"/>
  <c r="J95" i="1"/>
  <c r="J47" i="1"/>
  <c r="J19" i="1"/>
  <c r="J37" i="1"/>
  <c r="J49" i="1"/>
  <c r="J55" i="1"/>
  <c r="J67" i="1"/>
  <c r="J79" i="1"/>
  <c r="J91" i="1"/>
  <c r="J103" i="1"/>
  <c r="J271" i="1"/>
  <c r="J285" i="1"/>
  <c r="J237" i="1"/>
  <c r="J189" i="1"/>
  <c r="J141" i="1"/>
  <c r="J93" i="1"/>
  <c r="J45" i="1"/>
  <c r="J25" i="1"/>
  <c r="J31" i="1"/>
  <c r="J43" i="1"/>
  <c r="J61" i="1"/>
  <c r="J73" i="1"/>
  <c r="J85" i="1"/>
  <c r="J97" i="1"/>
  <c r="J109" i="1"/>
  <c r="J115" i="1"/>
  <c r="J127" i="1"/>
  <c r="J133" i="1"/>
  <c r="J145" i="1"/>
  <c r="J281" i="1"/>
  <c r="J233" i="1"/>
  <c r="J185" i="1"/>
  <c r="J137" i="1"/>
  <c r="J89" i="1"/>
  <c r="J41" i="1"/>
  <c r="J50" i="1"/>
  <c r="J56" i="1"/>
  <c r="J62" i="1"/>
  <c r="J68" i="1"/>
  <c r="J74" i="1"/>
  <c r="J80" i="1"/>
  <c r="J86" i="1"/>
  <c r="J92" i="1"/>
  <c r="J98" i="1"/>
  <c r="J104" i="1"/>
  <c r="J110" i="1"/>
  <c r="J116" i="1"/>
  <c r="J122" i="1"/>
  <c r="J128" i="1"/>
  <c r="J134" i="1"/>
  <c r="J140" i="1"/>
  <c r="J146" i="1"/>
  <c r="J152" i="1"/>
  <c r="J158" i="1"/>
  <c r="J164" i="1"/>
  <c r="J170" i="1"/>
  <c r="J176" i="1"/>
  <c r="J182" i="1"/>
  <c r="J188" i="1"/>
  <c r="J194" i="1"/>
  <c r="J200" i="1"/>
  <c r="J206" i="1"/>
  <c r="J212" i="1"/>
  <c r="J218" i="1"/>
  <c r="J224" i="1"/>
  <c r="J230" i="1"/>
  <c r="J236" i="1"/>
  <c r="J242" i="1"/>
  <c r="J248" i="1"/>
  <c r="J254" i="1"/>
  <c r="J260" i="1"/>
  <c r="J266" i="1"/>
  <c r="J272" i="1"/>
  <c r="J278" i="1"/>
  <c r="J275" i="1"/>
  <c r="J227" i="1"/>
  <c r="J179" i="1"/>
  <c r="J131" i="1"/>
  <c r="J83" i="1"/>
  <c r="J35" i="1"/>
  <c r="J16" i="1"/>
</calcChain>
</file>

<file path=xl/sharedStrings.xml><?xml version="1.0" encoding="utf-8"?>
<sst xmlns="http://schemas.openxmlformats.org/spreadsheetml/2006/main" count="32" uniqueCount="32">
  <si>
    <t>GDPC1</t>
  </si>
  <si>
    <t>GDPDEF</t>
  </si>
  <si>
    <t>FEDFUNDS</t>
  </si>
  <si>
    <t>CNP16OV</t>
  </si>
  <si>
    <t>(8 qtr-moving ave)</t>
  </si>
  <si>
    <t>GDP per capita</t>
  </si>
  <si>
    <t>dy_obs</t>
  </si>
  <si>
    <t>pi_obs</t>
  </si>
  <si>
    <t>r_obs</t>
  </si>
  <si>
    <t>00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</si>
  <si>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</si>
  <si>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</si>
  <si>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</si>
  <si>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</si>
  <si>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</si>
  <si>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</si>
  <si>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</si>
  <si>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</si>
  <si>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</si>
  <si>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</si>
  <si>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</si>
  <si>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</si>
  <si>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</si>
  <si>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</si>
  <si>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</si>
  <si>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</si>
  <si>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</si>
  <si>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</si>
  <si>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Civilian Noninstitutional Population</t>
    <phoneticPr fontId="4"/>
  </si>
  <si>
    <t>19</t>
  </si>
  <si>
    <t>20</t>
  </si>
  <si>
    <t>shadow rate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</si>
</sst>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"/>
  </numFmts>
  <fonts count="5" x14ac:knownFonts="1">
    <font>
      <sz val="11"/>
      <color rgb="FF000000"/>
      <name val="ＭＳ Ｐゴシック"/>
      <family val="2"/>
      <charset val="1"/>
    </font>
    <font>
      <sz val="10"/>
      <color rgb="FF000000"/>
      <name val="Arial"/>
      <family val="2"/>
      <charset val="1"/>
    </font>
    <font>
      <sz val="10"/>
      <name val="Arial"/>
      <family val="2"/>
      <charset val="1"/>
    </font>
    <font>
      <sz val="10"/>
      <name val="Arial"/>
      <family val="2"/>
    </font>
    <font>
      <sz val="6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rgb="FF66FFFF"/>
        <bgColor rgb="FF00FFFF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13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1" fillId="2" borderId="0" xfId="0" applyFont="1" applyFill="1"/>
    <xf numFmtId="176" fontId="2" fillId="2" borderId="0" xfId="1" applyNumberFormat="1" applyFont="1" applyFill="1" applyBorder="1" applyAlignment="1" applyProtection="1"/>
    <xf numFmtId="0" fontId="0" fillId="2" borderId="0" xfId="0" applyFill="1"/>
    <xf numFmtId="1" fontId="2" fillId="2" borderId="0" xfId="0" applyNumberFormat="1" applyFont="1" applyFill="1" applyBorder="1" applyAlignment="1" applyProtection="1"/>
    <xf numFmtId="1" fontId="2" fillId="0" borderId="0" xfId="0" applyNumberFormat="1" applyFont="1" applyBorder="1" applyAlignment="1" applyProtection="1"/>
    <xf numFmtId="0" fontId="1" fillId="0" borderId="0" xfId="0" applyFont="1" applyAlignment="1">
      <alignment horizontal="right"/>
    </xf>
    <xf numFmtId="0" fontId="1" fillId="3" borderId="0" xfId="0" applyFont="1" applyFill="1"/>
    <xf numFmtId="0" fontId="1" fillId="0" borderId="0" xfId="0" applyFont="1" applyFill="1"/>
    <xf numFmtId="0" fontId="1" fillId="4" borderId="0" xfId="0" applyFont="1" applyFill="1"/>
  </cellXfs>
  <cellStyles count="3">
    <cellStyle name="説明文" xfId="1" builtinId="53" customBuiltin="1"/>
    <cellStyle name="標準" xfId="0" builtinId="0"/>
    <cellStyle name="標準 2" xfId="2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4F81BD"/>
      <rgbColor rgb="FF9999FF"/>
      <rgbColor rgb="FFC0504D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7E4BD"/>
      <rgbColor rgb="FFFFFF99"/>
      <rgbColor rgb="FF95B3D7"/>
      <rgbColor rgb="FFFF99CC"/>
      <rgbColor rgb="FFCC99FF"/>
      <rgbColor rgb="FFFFCC99"/>
      <rgbColor rgb="FF3366FF"/>
      <rgbColor rgb="FF66FFFF"/>
      <rgbColor rgb="FF9BBB59"/>
      <rgbColor rgb="FFFFCC00"/>
      <rgbColor rgb="FFFF9900"/>
      <rgbColor rgb="FFFF420E"/>
      <rgbColor rgb="FF59595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4.9253505875032896E-2"/>
          <c:y val="1.6818423408302561E-2"/>
          <c:w val="0.93002414561664204"/>
          <c:h val="0.96627654963155596"/>
        </c:manualLayout>
      </c:layout>
      <c:lineChart>
        <c:grouping val="standard"/>
        <c:varyColors val="1"/>
        <c:ser>
          <c:idx val="0"/>
          <c:order val="0"/>
          <c:tx>
            <c:strRef>
              <c:f>usdata!$J$3</c:f>
              <c:strCache>
                <c:ptCount val="1"/>
                <c:pt idx="0">
                  <c:v>dy_obs</c:v>
                </c:pt>
              </c:strCache>
            </c:strRef>
          </c:tx>
          <c:spPr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usdata!$A$148:$A$295</c:f>
              <c:strCache>
                <c:ptCount val="145"/>
                <c:pt idx="0">
                  <c:v>83</c:v>
                </c:pt>
                <c:pt idx="4">
                  <c:v>84</c:v>
                </c:pt>
                <c:pt idx="8">
                  <c:v>85</c:v>
                </c:pt>
                <c:pt idx="12">
                  <c:v>86</c:v>
                </c:pt>
                <c:pt idx="16">
                  <c:v>87</c:v>
                </c:pt>
                <c:pt idx="20">
                  <c:v>88</c:v>
                </c:pt>
                <c:pt idx="24">
                  <c:v>89</c:v>
                </c:pt>
                <c:pt idx="28">
                  <c:v>90</c:v>
                </c:pt>
                <c:pt idx="32">
                  <c:v>91</c:v>
                </c:pt>
                <c:pt idx="36">
                  <c:v>92</c:v>
                </c:pt>
                <c:pt idx="40">
                  <c:v>93</c:v>
                </c:pt>
                <c:pt idx="44">
                  <c:v>94</c:v>
                </c:pt>
                <c:pt idx="48">
                  <c:v>95</c:v>
                </c:pt>
                <c:pt idx="52">
                  <c:v>96</c:v>
                </c:pt>
                <c:pt idx="56">
                  <c:v>97</c:v>
                </c:pt>
                <c:pt idx="60">
                  <c:v>98</c:v>
                </c:pt>
                <c:pt idx="64">
                  <c:v>99</c:v>
                </c:pt>
                <c:pt idx="68">
                  <c:v>00</c:v>
                </c:pt>
                <c:pt idx="72">
                  <c:v>01</c:v>
                </c:pt>
                <c:pt idx="76">
                  <c:v>02</c:v>
                </c:pt>
                <c:pt idx="80">
                  <c:v>03</c:v>
                </c:pt>
                <c:pt idx="84">
                  <c:v>04</c:v>
                </c:pt>
                <c:pt idx="88">
                  <c:v>05</c:v>
                </c:pt>
                <c:pt idx="92">
                  <c:v>06</c:v>
                </c:pt>
                <c:pt idx="96">
                  <c:v>07</c:v>
                </c:pt>
                <c:pt idx="100">
                  <c:v>08</c:v>
                </c:pt>
                <c:pt idx="104">
                  <c:v>09</c:v>
                </c:pt>
                <c:pt idx="108">
                  <c:v>10</c:v>
                </c:pt>
                <c:pt idx="112">
                  <c:v>11</c:v>
                </c:pt>
                <c:pt idx="116">
                  <c:v>12</c:v>
                </c:pt>
                <c:pt idx="120">
                  <c:v>13</c:v>
                </c:pt>
                <c:pt idx="124">
                  <c:v>14</c:v>
                </c:pt>
                <c:pt idx="128">
                  <c:v>15</c:v>
                </c:pt>
                <c:pt idx="132">
                  <c:v>16</c:v>
                </c:pt>
                <c:pt idx="136">
                  <c:v>17</c:v>
                </c:pt>
                <c:pt idx="140">
                  <c:v>18</c:v>
                </c:pt>
                <c:pt idx="144">
                  <c:v>19</c:v>
                </c:pt>
              </c:strCache>
            </c:strRef>
          </c:cat>
          <c:val>
            <c:numRef>
              <c:f>usdata!$J$148:$J$295</c:f>
              <c:numCache>
                <c:formatCode>General</c:formatCode>
                <c:ptCount val="148"/>
                <c:pt idx="0">
                  <c:v>1.001164873931359</c:v>
                </c:pt>
                <c:pt idx="1">
                  <c:v>1.9506569333535708</c:v>
                </c:pt>
                <c:pt idx="2">
                  <c:v>1.686879027426132</c:v>
                </c:pt>
                <c:pt idx="3">
                  <c:v>1.7786213847622627</c:v>
                </c:pt>
                <c:pt idx="4">
                  <c:v>1.6346203787464813</c:v>
                </c:pt>
                <c:pt idx="5">
                  <c:v>1.418172879888618</c:v>
                </c:pt>
                <c:pt idx="6">
                  <c:v>0.66774059475001124</c:v>
                </c:pt>
                <c:pt idx="7">
                  <c:v>0.525727444764436</c:v>
                </c:pt>
                <c:pt idx="8">
                  <c:v>0.6783915642916013</c:v>
                </c:pt>
                <c:pt idx="9">
                  <c:v>0.59337324539529346</c:v>
                </c:pt>
                <c:pt idx="10">
                  <c:v>1.2349199577866985</c:v>
                </c:pt>
                <c:pt idx="11">
                  <c:v>0.45876389793317884</c:v>
                </c:pt>
                <c:pt idx="12">
                  <c:v>0.637289195756368</c:v>
                </c:pt>
                <c:pt idx="13">
                  <c:v>0.1548331046647527</c:v>
                </c:pt>
                <c:pt idx="14">
                  <c:v>0.65566232784816714</c:v>
                </c:pt>
                <c:pt idx="15">
                  <c:v>0.24025495707499972</c:v>
                </c:pt>
                <c:pt idx="16">
                  <c:v>0.43080606196989979</c:v>
                </c:pt>
                <c:pt idx="17">
                  <c:v>0.75542174529625084</c:v>
                </c:pt>
                <c:pt idx="18">
                  <c:v>0.5456599711880934</c:v>
                </c:pt>
                <c:pt idx="19">
                  <c:v>1.3905751899407195</c:v>
                </c:pt>
                <c:pt idx="20">
                  <c:v>0.23070654581276423</c:v>
                </c:pt>
                <c:pt idx="21">
                  <c:v>1.026591641336366</c:v>
                </c:pt>
                <c:pt idx="22">
                  <c:v>0.31064109323466271</c:v>
                </c:pt>
                <c:pt idx="23">
                  <c:v>1.0587585401789161</c:v>
                </c:pt>
                <c:pt idx="24">
                  <c:v>0.7551058031476906</c:v>
                </c:pt>
                <c:pt idx="25">
                  <c:v>0.51285505771447315</c:v>
                </c:pt>
                <c:pt idx="26">
                  <c:v>0.49563530693381491</c:v>
                </c:pt>
                <c:pt idx="27">
                  <c:v>-4.2716333025250436E-2</c:v>
                </c:pt>
                <c:pt idx="28">
                  <c:v>0.78053040828292597</c:v>
                </c:pt>
                <c:pt idx="29">
                  <c:v>5.8596034752514403E-2</c:v>
                </c:pt>
                <c:pt idx="30">
                  <c:v>-0.23530036349085187</c:v>
                </c:pt>
                <c:pt idx="31">
                  <c:v>-1.222098770463973</c:v>
                </c:pt>
                <c:pt idx="32">
                  <c:v>-0.76798294949455259</c:v>
                </c:pt>
                <c:pt idx="33">
                  <c:v>0.47993461906445267</c:v>
                </c:pt>
                <c:pt idx="34">
                  <c:v>0.2054371957432404</c:v>
                </c:pt>
                <c:pt idx="35">
                  <c:v>4.2696108577323179E-2</c:v>
                </c:pt>
                <c:pt idx="36">
                  <c:v>0.95638964403081572</c:v>
                </c:pt>
                <c:pt idx="37">
                  <c:v>0.84314976147144127</c:v>
                </c:pt>
                <c:pt idx="38">
                  <c:v>0.74338160911578754</c:v>
                </c:pt>
                <c:pt idx="39">
                  <c:v>0.79315025240589243</c:v>
                </c:pt>
                <c:pt idx="40">
                  <c:v>-8.2212886650288294E-2</c:v>
                </c:pt>
                <c:pt idx="41">
                  <c:v>0.3276640991981834</c:v>
                </c:pt>
                <c:pt idx="42">
                  <c:v>0.22064836005081345</c:v>
                </c:pt>
                <c:pt idx="43">
                  <c:v>1.0945839323177649</c:v>
                </c:pt>
                <c:pt idx="44">
                  <c:v>0.70725949342754679</c:v>
                </c:pt>
                <c:pt idx="45">
                  <c:v>1.0880113800310429</c:v>
                </c:pt>
                <c:pt idx="46">
                  <c:v>0.32483738756850261</c:v>
                </c:pt>
                <c:pt idx="47">
                  <c:v>0.8843176925338937</c:v>
                </c:pt>
                <c:pt idx="48">
                  <c:v>0.11338807665056759</c:v>
                </c:pt>
                <c:pt idx="49">
                  <c:v>5.9958033726922641E-2</c:v>
                </c:pt>
                <c:pt idx="50">
                  <c:v>0.60983253128204218</c:v>
                </c:pt>
                <c:pt idx="51">
                  <c:v>0.44054627791742274</c:v>
                </c:pt>
                <c:pt idx="52">
                  <c:v>0.51305602035568654</c:v>
                </c:pt>
                <c:pt idx="53">
                  <c:v>1.4173800370381253</c:v>
                </c:pt>
                <c:pt idx="54">
                  <c:v>0.65414014073035487</c:v>
                </c:pt>
                <c:pt idx="55">
                  <c:v>0.79123751634746253</c:v>
                </c:pt>
                <c:pt idx="56">
                  <c:v>0.36118012874278393</c:v>
                </c:pt>
                <c:pt idx="57">
                  <c:v>1.3652697894342227</c:v>
                </c:pt>
                <c:pt idx="58">
                  <c:v>0.95951292346664363</c:v>
                </c:pt>
                <c:pt idx="59">
                  <c:v>0.57095065892082986</c:v>
                </c:pt>
                <c:pt idx="60">
                  <c:v>0.7089016329471991</c:v>
                </c:pt>
                <c:pt idx="61">
                  <c:v>0.63631374385665729</c:v>
                </c:pt>
                <c:pt idx="62">
                  <c:v>0.95993510410646665</c:v>
                </c:pt>
                <c:pt idx="63">
                  <c:v>1.3184306041403631</c:v>
                </c:pt>
                <c:pt idx="64">
                  <c:v>0.66812416975259725</c:v>
                </c:pt>
                <c:pt idx="65">
                  <c:v>0.48594353413567576</c:v>
                </c:pt>
                <c:pt idx="66">
                  <c:v>1.0168171021962502</c:v>
                </c:pt>
                <c:pt idx="67">
                  <c:v>1.3988583342610919</c:v>
                </c:pt>
                <c:pt idx="68">
                  <c:v>-7.3266607523453542E-2</c:v>
                </c:pt>
                <c:pt idx="69">
                  <c:v>1.3733437482182642</c:v>
                </c:pt>
                <c:pt idx="70">
                  <c:v>-0.3117669593655224</c:v>
                </c:pt>
                <c:pt idx="71">
                  <c:v>0.17615163727870908</c:v>
                </c:pt>
                <c:pt idx="72">
                  <c:v>-0.71438653260404017</c:v>
                </c:pt>
                <c:pt idx="73">
                  <c:v>0.1512247342721072</c:v>
                </c:pt>
                <c:pt idx="74">
                  <c:v>-0.85002068207541481</c:v>
                </c:pt>
                <c:pt idx="75">
                  <c:v>-0.1645672156295809</c:v>
                </c:pt>
                <c:pt idx="76">
                  <c:v>0.57431082379682152</c:v>
                </c:pt>
                <c:pt idx="77">
                  <c:v>0.31512077483205486</c:v>
                </c:pt>
                <c:pt idx="78">
                  <c:v>0.15638635048488381</c:v>
                </c:pt>
                <c:pt idx="79">
                  <c:v>-0.13363889752623276</c:v>
                </c:pt>
                <c:pt idx="80">
                  <c:v>0.20668195901438308</c:v>
                </c:pt>
                <c:pt idx="81">
                  <c:v>0.50950439689214932</c:v>
                </c:pt>
                <c:pt idx="82">
                  <c:v>1.3350445169531371</c:v>
                </c:pt>
                <c:pt idx="83">
                  <c:v>0.7897724790397298</c:v>
                </c:pt>
                <c:pt idx="84">
                  <c:v>0.20851323591118803</c:v>
                </c:pt>
                <c:pt idx="85">
                  <c:v>0.4320584994807094</c:v>
                </c:pt>
                <c:pt idx="86">
                  <c:v>0.61239933609914499</c:v>
                </c:pt>
                <c:pt idx="87">
                  <c:v>0.66573450272658508</c:v>
                </c:pt>
                <c:pt idx="88">
                  <c:v>0.82405888272820438</c:v>
                </c:pt>
                <c:pt idx="89">
                  <c:v>0.18606289853396005</c:v>
                </c:pt>
                <c:pt idx="90">
                  <c:v>0.61319752484106205</c:v>
                </c:pt>
                <c:pt idx="91">
                  <c:v>0.35542821479695358</c:v>
                </c:pt>
                <c:pt idx="92">
                  <c:v>1.0211487599218199</c:v>
                </c:pt>
                <c:pt idx="93">
                  <c:v>-6.8916303374252752E-2</c:v>
                </c:pt>
                <c:pt idx="94">
                  <c:v>-0.14835188979584663</c:v>
                </c:pt>
                <c:pt idx="95">
                  <c:v>0.54674624807276306</c:v>
                </c:pt>
                <c:pt idx="96">
                  <c:v>-8.3084885773975312E-2</c:v>
                </c:pt>
                <c:pt idx="97">
                  <c:v>0.25356426232334206</c:v>
                </c:pt>
                <c:pt idx="98">
                  <c:v>0.22622217101692477</c:v>
                </c:pt>
                <c:pt idx="99">
                  <c:v>0.29396654822553958</c:v>
                </c:pt>
                <c:pt idx="100">
                  <c:v>-0.84965429312357887</c:v>
                </c:pt>
                <c:pt idx="101">
                  <c:v>0.24606878934142623</c:v>
                </c:pt>
                <c:pt idx="102">
                  <c:v>-0.80931783690041115</c:v>
                </c:pt>
                <c:pt idx="103">
                  <c:v>-2.452542923302568</c:v>
                </c:pt>
                <c:pt idx="104">
                  <c:v>-1.3475301485522115</c:v>
                </c:pt>
                <c:pt idx="105">
                  <c:v>-0.3569173352131173</c:v>
                </c:pt>
                <c:pt idx="106">
                  <c:v>0.15609237832682341</c:v>
                </c:pt>
                <c:pt idx="107">
                  <c:v>0.88977950416590512</c:v>
                </c:pt>
                <c:pt idx="108">
                  <c:v>0.16127549573168676</c:v>
                </c:pt>
                <c:pt idx="109">
                  <c:v>0.70046212942848785</c:v>
                </c:pt>
                <c:pt idx="110">
                  <c:v>0.52303192727888248</c:v>
                </c:pt>
                <c:pt idx="111">
                  <c:v>0.29531873953997689</c:v>
                </c:pt>
                <c:pt idx="112">
                  <c:v>-0.44843028334822999</c:v>
                </c:pt>
                <c:pt idx="113">
                  <c:v>0.50947094035264218</c:v>
                </c:pt>
                <c:pt idx="114">
                  <c:v>-0.22618549040346886</c:v>
                </c:pt>
                <c:pt idx="115">
                  <c:v>0.95910967298846184</c:v>
                </c:pt>
                <c:pt idx="116">
                  <c:v>0.49549968986213228</c:v>
                </c:pt>
                <c:pt idx="117">
                  <c:v>0.1444965533223905</c:v>
                </c:pt>
                <c:pt idx="118">
                  <c:v>-0.14901245971870938</c:v>
                </c:pt>
                <c:pt idx="119">
                  <c:v>-0.16915415628585279</c:v>
                </c:pt>
                <c:pt idx="120">
                  <c:v>0.57282227340069569</c:v>
                </c:pt>
                <c:pt idx="121">
                  <c:v>-0.18828330254791206</c:v>
                </c:pt>
                <c:pt idx="122">
                  <c:v>0.46752118296853895</c:v>
                </c:pt>
                <c:pt idx="123">
                  <c:v>0.48101565708280847</c:v>
                </c:pt>
                <c:pt idx="124">
                  <c:v>-0.5205711868654993</c:v>
                </c:pt>
                <c:pt idx="125">
                  <c:v>1.1073416446979316</c:v>
                </c:pt>
                <c:pt idx="126">
                  <c:v>0.97623211092490236</c:v>
                </c:pt>
                <c:pt idx="127">
                  <c:v>0.32421767449478156</c:v>
                </c:pt>
                <c:pt idx="128">
                  <c:v>0.68813353317956338</c:v>
                </c:pt>
                <c:pt idx="129">
                  <c:v>0.41713557700298531</c:v>
                </c:pt>
                <c:pt idx="130">
                  <c:v>0.1033992605880925</c:v>
                </c:pt>
                <c:pt idx="131">
                  <c:v>-9.9603523022421828E-2</c:v>
                </c:pt>
                <c:pt idx="132">
                  <c:v>0.28975387070643238</c:v>
                </c:pt>
                <c:pt idx="133">
                  <c:v>3.4134905764346891E-2</c:v>
                </c:pt>
                <c:pt idx="134">
                  <c:v>0.26305778013761333</c:v>
                </c:pt>
                <c:pt idx="135">
                  <c:v>0.3448253949436515</c:v>
                </c:pt>
                <c:pt idx="136">
                  <c:v>0.34887588260972158</c:v>
                </c:pt>
                <c:pt idx="137">
                  <c:v>0.21307497155965871</c:v>
                </c:pt>
                <c:pt idx="138">
                  <c:v>0.5162440120825551</c:v>
                </c:pt>
                <c:pt idx="139">
                  <c:v>0.74448385426710739</c:v>
                </c:pt>
                <c:pt idx="140">
                  <c:v>0.71348444125999932</c:v>
                </c:pt>
                <c:pt idx="141">
                  <c:v>0.45689328147457642</c:v>
                </c:pt>
                <c:pt idx="142">
                  <c:v>0.317924810408446</c:v>
                </c:pt>
                <c:pt idx="143">
                  <c:v>0.12435752335776551</c:v>
                </c:pt>
                <c:pt idx="144">
                  <c:v>0.52080652360196156</c:v>
                </c:pt>
                <c:pt idx="145">
                  <c:v>0.17111599808174729</c:v>
                </c:pt>
                <c:pt idx="146">
                  <c:v>0.43724737061904445</c:v>
                </c:pt>
                <c:pt idx="147">
                  <c:v>0.38731078620229148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96-42E8-8322-674F8FCC1DA0}"/>
            </c:ext>
          </c:extLst>
        </c:ser>
        <c:ser>
          <c:idx val="1"/>
          <c:order val="1"/>
          <c:tx>
            <c:strRef>
              <c:f>usdata!$K$3</c:f>
              <c:strCache>
                <c:ptCount val="1"/>
                <c:pt idx="0">
                  <c:v>pi_obs</c:v>
                </c:pt>
              </c:strCache>
            </c:strRef>
          </c:tx>
          <c:spPr>
            <a:ln w="28440">
              <a:solidFill>
                <a:srgbClr val="C0504D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usdata!$A$148:$A$295</c:f>
              <c:strCache>
                <c:ptCount val="145"/>
                <c:pt idx="0">
                  <c:v>83</c:v>
                </c:pt>
                <c:pt idx="4">
                  <c:v>84</c:v>
                </c:pt>
                <c:pt idx="8">
                  <c:v>85</c:v>
                </c:pt>
                <c:pt idx="12">
                  <c:v>86</c:v>
                </c:pt>
                <c:pt idx="16">
                  <c:v>87</c:v>
                </c:pt>
                <c:pt idx="20">
                  <c:v>88</c:v>
                </c:pt>
                <c:pt idx="24">
                  <c:v>89</c:v>
                </c:pt>
                <c:pt idx="28">
                  <c:v>90</c:v>
                </c:pt>
                <c:pt idx="32">
                  <c:v>91</c:v>
                </c:pt>
                <c:pt idx="36">
                  <c:v>92</c:v>
                </c:pt>
                <c:pt idx="40">
                  <c:v>93</c:v>
                </c:pt>
                <c:pt idx="44">
                  <c:v>94</c:v>
                </c:pt>
                <c:pt idx="48">
                  <c:v>95</c:v>
                </c:pt>
                <c:pt idx="52">
                  <c:v>96</c:v>
                </c:pt>
                <c:pt idx="56">
                  <c:v>97</c:v>
                </c:pt>
                <c:pt idx="60">
                  <c:v>98</c:v>
                </c:pt>
                <c:pt idx="64">
                  <c:v>99</c:v>
                </c:pt>
                <c:pt idx="68">
                  <c:v>00</c:v>
                </c:pt>
                <c:pt idx="72">
                  <c:v>01</c:v>
                </c:pt>
                <c:pt idx="76">
                  <c:v>02</c:v>
                </c:pt>
                <c:pt idx="80">
                  <c:v>03</c:v>
                </c:pt>
                <c:pt idx="84">
                  <c:v>04</c:v>
                </c:pt>
                <c:pt idx="88">
                  <c:v>05</c:v>
                </c:pt>
                <c:pt idx="92">
                  <c:v>06</c:v>
                </c:pt>
                <c:pt idx="96">
                  <c:v>07</c:v>
                </c:pt>
                <c:pt idx="100">
                  <c:v>08</c:v>
                </c:pt>
                <c:pt idx="104">
                  <c:v>09</c:v>
                </c:pt>
                <c:pt idx="108">
                  <c:v>10</c:v>
                </c:pt>
                <c:pt idx="112">
                  <c:v>11</c:v>
                </c:pt>
                <c:pt idx="116">
                  <c:v>12</c:v>
                </c:pt>
                <c:pt idx="120">
                  <c:v>13</c:v>
                </c:pt>
                <c:pt idx="124">
                  <c:v>14</c:v>
                </c:pt>
                <c:pt idx="128">
                  <c:v>15</c:v>
                </c:pt>
                <c:pt idx="132">
                  <c:v>16</c:v>
                </c:pt>
                <c:pt idx="136">
                  <c:v>17</c:v>
                </c:pt>
                <c:pt idx="140">
                  <c:v>18</c:v>
                </c:pt>
                <c:pt idx="144">
                  <c:v>19</c:v>
                </c:pt>
              </c:strCache>
            </c:strRef>
          </c:cat>
          <c:val>
            <c:numRef>
              <c:f>usdata!$K$148:$K$295</c:f>
              <c:numCache>
                <c:formatCode>General</c:formatCode>
                <c:ptCount val="148"/>
                <c:pt idx="0">
                  <c:v>0.75287162497554672</c:v>
                </c:pt>
                <c:pt idx="1">
                  <c:v>0.73936759404018115</c:v>
                </c:pt>
                <c:pt idx="2">
                  <c:v>1.0579828705658252</c:v>
                </c:pt>
                <c:pt idx="3">
                  <c:v>0.75526273721367276</c:v>
                </c:pt>
                <c:pt idx="4">
                  <c:v>1.0065229359613725</c:v>
                </c:pt>
                <c:pt idx="5">
                  <c:v>0.85230226213007221</c:v>
                </c:pt>
                <c:pt idx="6">
                  <c:v>0.88462696960348131</c:v>
                </c:pt>
                <c:pt idx="7">
                  <c:v>0.74620216130805062</c:v>
                </c:pt>
                <c:pt idx="8">
                  <c:v>0.98327015930868633</c:v>
                </c:pt>
                <c:pt idx="9">
                  <c:v>0.64160695037090087</c:v>
                </c:pt>
                <c:pt idx="10">
                  <c:v>0.60098757212984488</c:v>
                </c:pt>
                <c:pt idx="11">
                  <c:v>0.55743941484182769</c:v>
                </c:pt>
                <c:pt idx="12">
                  <c:v>0.4965217507225464</c:v>
                </c:pt>
                <c:pt idx="13">
                  <c:v>0.37888400970275277</c:v>
                </c:pt>
                <c:pt idx="14">
                  <c:v>0.40794744280780615</c:v>
                </c:pt>
                <c:pt idx="15">
                  <c:v>0.54373233583720659</c:v>
                </c:pt>
                <c:pt idx="16">
                  <c:v>0.63300353613654226</c:v>
                </c:pt>
                <c:pt idx="17">
                  <c:v>0.69065073563492307</c:v>
                </c:pt>
                <c:pt idx="18">
                  <c:v>0.75407203558095226</c:v>
                </c:pt>
                <c:pt idx="19">
                  <c:v>0.79350304114776482</c:v>
                </c:pt>
                <c:pt idx="20">
                  <c:v>0.78037722735242421</c:v>
                </c:pt>
                <c:pt idx="21">
                  <c:v>0.96868804707865386</c:v>
                </c:pt>
                <c:pt idx="22">
                  <c:v>1.1885552351047903</c:v>
                </c:pt>
                <c:pt idx="23">
                  <c:v>0.8613808455066384</c:v>
                </c:pt>
                <c:pt idx="24">
                  <c:v>1.035848640458366</c:v>
                </c:pt>
                <c:pt idx="25">
                  <c:v>1.0595494644084344</c:v>
                </c:pt>
                <c:pt idx="26">
                  <c:v>0.72776140747921347</c:v>
                </c:pt>
                <c:pt idx="27">
                  <c:v>0.70961834684219571</c:v>
                </c:pt>
                <c:pt idx="28">
                  <c:v>1.0734014211248013</c:v>
                </c:pt>
                <c:pt idx="29">
                  <c:v>1.1140190164112651</c:v>
                </c:pt>
                <c:pt idx="30">
                  <c:v>0.85361970733040926</c:v>
                </c:pt>
                <c:pt idx="31">
                  <c:v>0.74098628238090736</c:v>
                </c:pt>
                <c:pt idx="32">
                  <c:v>0.97542174455466646</c:v>
                </c:pt>
                <c:pt idx="33">
                  <c:v>0.73147170729636102</c:v>
                </c:pt>
                <c:pt idx="34">
                  <c:v>0.7776112570239504</c:v>
                </c:pt>
                <c:pt idx="35">
                  <c:v>0.59280215230514033</c:v>
                </c:pt>
                <c:pt idx="36">
                  <c:v>0.37078500196309611</c:v>
                </c:pt>
                <c:pt idx="37">
                  <c:v>0.5990501859045021</c:v>
                </c:pt>
                <c:pt idx="38">
                  <c:v>0.48734198438794052</c:v>
                </c:pt>
                <c:pt idx="39">
                  <c:v>0.68537934467550132</c:v>
                </c:pt>
                <c:pt idx="40">
                  <c:v>0.55928803721142928</c:v>
                </c:pt>
                <c:pt idx="41">
                  <c:v>0.59256405510601728</c:v>
                </c:pt>
                <c:pt idx="42">
                  <c:v>0.593413277340062</c:v>
                </c:pt>
                <c:pt idx="43">
                  <c:v>0.54388338899578315</c:v>
                </c:pt>
                <c:pt idx="44">
                  <c:v>0.47652628532240904</c:v>
                </c:pt>
                <c:pt idx="45">
                  <c:v>0.48139167750698075</c:v>
                </c:pt>
                <c:pt idx="46">
                  <c:v>0.57264403275009756</c:v>
                </c:pt>
                <c:pt idx="47">
                  <c:v>0.54120256164731884</c:v>
                </c:pt>
                <c:pt idx="48">
                  <c:v>0.53969098837967922</c:v>
                </c:pt>
                <c:pt idx="49">
                  <c:v>0.47961722634930137</c:v>
                </c:pt>
                <c:pt idx="50">
                  <c:v>0.49121001591416497</c:v>
                </c:pt>
                <c:pt idx="51">
                  <c:v>0.48052049503959621</c:v>
                </c:pt>
                <c:pt idx="52">
                  <c:v>0.48097224119813292</c:v>
                </c:pt>
                <c:pt idx="53">
                  <c:v>0.41297143885988885</c:v>
                </c:pt>
                <c:pt idx="54">
                  <c:v>0.32669716644809371</c:v>
                </c:pt>
                <c:pt idx="55">
                  <c:v>0.53353785101470352</c:v>
                </c:pt>
                <c:pt idx="56">
                  <c:v>0.59414825435337371</c:v>
                </c:pt>
                <c:pt idx="57">
                  <c:v>0.20220545564802189</c:v>
                </c:pt>
                <c:pt idx="58">
                  <c:v>0.43269169069195285</c:v>
                </c:pt>
                <c:pt idx="59">
                  <c:v>0.32797228919570232</c:v>
                </c:pt>
                <c:pt idx="60">
                  <c:v>0.14556918107060218</c:v>
                </c:pt>
                <c:pt idx="61">
                  <c:v>0.23593247549646931</c:v>
                </c:pt>
                <c:pt idx="62">
                  <c:v>0.42911393507507822</c:v>
                </c:pt>
                <c:pt idx="63">
                  <c:v>0.27536191724396542</c:v>
                </c:pt>
                <c:pt idx="64">
                  <c:v>0.37607175162942091</c:v>
                </c:pt>
                <c:pt idx="65">
                  <c:v>0.36154042286649518</c:v>
                </c:pt>
                <c:pt idx="66">
                  <c:v>0.3419299428053309</c:v>
                </c:pt>
                <c:pt idx="67">
                  <c:v>0.53608241339673723</c:v>
                </c:pt>
                <c:pt idx="68">
                  <c:v>0.67803901455917026</c:v>
                </c:pt>
                <c:pt idx="69">
                  <c:v>0.60414582736196965</c:v>
                </c:pt>
                <c:pt idx="70">
                  <c:v>0.56859809728047506</c:v>
                </c:pt>
                <c:pt idx="71">
                  <c:v>0.52728228538304356</c:v>
                </c:pt>
                <c:pt idx="72">
                  <c:v>0.60914408216107219</c:v>
                </c:pt>
                <c:pt idx="73">
                  <c:v>0.60294605744383389</c:v>
                </c:pt>
                <c:pt idx="74">
                  <c:v>0.40203702539370273</c:v>
                </c:pt>
                <c:pt idx="75">
                  <c:v>0.32944025003480315</c:v>
                </c:pt>
                <c:pt idx="76">
                  <c:v>0.32960023868651944</c:v>
                </c:pt>
                <c:pt idx="77">
                  <c:v>0.35697944376006058</c:v>
                </c:pt>
                <c:pt idx="78">
                  <c:v>0.46045200631587141</c:v>
                </c:pt>
                <c:pt idx="79">
                  <c:v>0.5649454994339701</c:v>
                </c:pt>
                <c:pt idx="80">
                  <c:v>0.4533271040929876</c:v>
                </c:pt>
                <c:pt idx="81">
                  <c:v>0.2933820755407523</c:v>
                </c:pt>
                <c:pt idx="82">
                  <c:v>0.54067946818189172</c:v>
                </c:pt>
                <c:pt idx="83">
                  <c:v>0.589467270130976</c:v>
                </c:pt>
                <c:pt idx="84">
                  <c:v>0.74122755112236871</c:v>
                </c:pt>
                <c:pt idx="85">
                  <c:v>0.81272280239357231</c:v>
                </c:pt>
                <c:pt idx="86">
                  <c:v>0.65109925699190274</c:v>
                </c:pt>
                <c:pt idx="87">
                  <c:v>0.7682976047824438</c:v>
                </c:pt>
                <c:pt idx="88">
                  <c:v>0.789066457901477</c:v>
                </c:pt>
                <c:pt idx="89">
                  <c:v>0.69786368684948719</c:v>
                </c:pt>
                <c:pt idx="90">
                  <c:v>0.9005719439941362</c:v>
                </c:pt>
                <c:pt idx="91">
                  <c:v>0.80103904774048629</c:v>
                </c:pt>
                <c:pt idx="92">
                  <c:v>0.69596442992566443</c:v>
                </c:pt>
                <c:pt idx="93">
                  <c:v>0.8325977500206595</c:v>
                </c:pt>
                <c:pt idx="94">
                  <c:v>0.69760116100909708</c:v>
                </c:pt>
                <c:pt idx="95">
                  <c:v>0.36845862883919872</c:v>
                </c:pt>
                <c:pt idx="96">
                  <c:v>0.97851462590089178</c:v>
                </c:pt>
                <c:pt idx="97">
                  <c:v>0.64453592258872139</c:v>
                </c:pt>
                <c:pt idx="98">
                  <c:v>0.51330099680991248</c:v>
                </c:pt>
                <c:pt idx="99">
                  <c:v>0.39694330872697525</c:v>
                </c:pt>
                <c:pt idx="100">
                  <c:v>0.36863635731878314</c:v>
                </c:pt>
                <c:pt idx="101">
                  <c:v>0.53446113173502308</c:v>
                </c:pt>
                <c:pt idx="102">
                  <c:v>0.74200043631986523</c:v>
                </c:pt>
                <c:pt idx="103">
                  <c:v>0.31211143242869144</c:v>
                </c:pt>
                <c:pt idx="104">
                  <c:v>-1.0528421483497936E-2</c:v>
                </c:pt>
                <c:pt idx="105">
                  <c:v>-0.14540552784746247</c:v>
                </c:pt>
                <c:pt idx="106">
                  <c:v>0.10538741385152696</c:v>
                </c:pt>
                <c:pt idx="107">
                  <c:v>0.33754507671577849</c:v>
                </c:pt>
                <c:pt idx="108">
                  <c:v>0.25162784956137008</c:v>
                </c:pt>
                <c:pt idx="109">
                  <c:v>0.46384889008279473</c:v>
                </c:pt>
                <c:pt idx="110">
                  <c:v>0.29037566262262415</c:v>
                </c:pt>
                <c:pt idx="111">
                  <c:v>0.56066680538023939</c:v>
                </c:pt>
                <c:pt idx="112">
                  <c:v>0.5359566749610789</c:v>
                </c:pt>
                <c:pt idx="113">
                  <c:v>0.6546986833893208</c:v>
                </c:pt>
                <c:pt idx="114">
                  <c:v>0.64232311436705813</c:v>
                </c:pt>
                <c:pt idx="115">
                  <c:v>0.15208665785876022</c:v>
                </c:pt>
                <c:pt idx="116">
                  <c:v>0.62316195256746032</c:v>
                </c:pt>
                <c:pt idx="117">
                  <c:v>0.39490990011571625</c:v>
                </c:pt>
                <c:pt idx="118">
                  <c:v>0.51215988874475782</c:v>
                </c:pt>
                <c:pt idx="119">
                  <c:v>0.50955017147792847</c:v>
                </c:pt>
                <c:pt idx="120">
                  <c:v>0.39826480746559317</c:v>
                </c:pt>
                <c:pt idx="121">
                  <c:v>0.288295603736895</c:v>
                </c:pt>
                <c:pt idx="122">
                  <c:v>0.4789804042031503</c:v>
                </c:pt>
                <c:pt idx="123">
                  <c:v>0.586007008739589</c:v>
                </c:pt>
                <c:pt idx="124">
                  <c:v>0.4088512124927503</c:v>
                </c:pt>
                <c:pt idx="125">
                  <c:v>0.55703974039221738</c:v>
                </c:pt>
                <c:pt idx="126">
                  <c:v>0.42898040904697199</c:v>
                </c:pt>
                <c:pt idx="127">
                  <c:v>0.15955405153421987</c:v>
                </c:pt>
                <c:pt idx="128">
                  <c:v>-8.8396097111398175E-2</c:v>
                </c:pt>
                <c:pt idx="129">
                  <c:v>0.54163783334884241</c:v>
                </c:pt>
                <c:pt idx="130">
                  <c:v>0.31500298095080537</c:v>
                </c:pt>
                <c:pt idx="131">
                  <c:v>1.0483029414501547E-2</c:v>
                </c:pt>
                <c:pt idx="132">
                  <c:v>-6.8636145343286117E-2</c:v>
                </c:pt>
                <c:pt idx="133">
                  <c:v>0.69088021945952982</c:v>
                </c:pt>
                <c:pt idx="134">
                  <c:v>0.33846738876545723</c:v>
                </c:pt>
                <c:pt idx="135">
                  <c:v>0.48865782510138361</c:v>
                </c:pt>
                <c:pt idx="136">
                  <c:v>0.506842507358779</c:v>
                </c:pt>
                <c:pt idx="137">
                  <c:v>0.30790787097729672</c:v>
                </c:pt>
                <c:pt idx="138">
                  <c:v>0.49439723029672938</c:v>
                </c:pt>
                <c:pt idx="139">
                  <c:v>0.67076520723428912</c:v>
                </c:pt>
                <c:pt idx="140">
                  <c:v>0.58668426364500803</c:v>
                </c:pt>
                <c:pt idx="141">
                  <c:v>0.85592533956699113</c:v>
                </c:pt>
                <c:pt idx="142">
                  <c:v>0.39675761997417064</c:v>
                </c:pt>
                <c:pt idx="143">
                  <c:v>0.47440044959202421</c:v>
                </c:pt>
                <c:pt idx="144">
                  <c:v>0.25520762939487596</c:v>
                </c:pt>
                <c:pt idx="145">
                  <c:v>0.64142639346904429</c:v>
                </c:pt>
                <c:pt idx="146">
                  <c:v>0.34717311611570112</c:v>
                </c:pt>
                <c:pt idx="147">
                  <c:v>0.37165036724410594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96-42E8-8322-674F8FCC1DA0}"/>
            </c:ext>
          </c:extLst>
        </c:ser>
        <c:ser>
          <c:idx val="2"/>
          <c:order val="2"/>
          <c:tx>
            <c:strRef>
              <c:f>usdata!$L$3</c:f>
              <c:strCache>
                <c:ptCount val="1"/>
                <c:pt idx="0">
                  <c:v>r_obs</c:v>
                </c:pt>
              </c:strCache>
            </c:strRef>
          </c:tx>
          <c:spPr>
            <a:ln w="28440">
              <a:solidFill>
                <a:srgbClr val="9BBB59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usdata!$A$148:$A$295</c:f>
              <c:strCache>
                <c:ptCount val="145"/>
                <c:pt idx="0">
                  <c:v>83</c:v>
                </c:pt>
                <c:pt idx="4">
                  <c:v>84</c:v>
                </c:pt>
                <c:pt idx="8">
                  <c:v>85</c:v>
                </c:pt>
                <c:pt idx="12">
                  <c:v>86</c:v>
                </c:pt>
                <c:pt idx="16">
                  <c:v>87</c:v>
                </c:pt>
                <c:pt idx="20">
                  <c:v>88</c:v>
                </c:pt>
                <c:pt idx="24">
                  <c:v>89</c:v>
                </c:pt>
                <c:pt idx="28">
                  <c:v>90</c:v>
                </c:pt>
                <c:pt idx="32">
                  <c:v>91</c:v>
                </c:pt>
                <c:pt idx="36">
                  <c:v>92</c:v>
                </c:pt>
                <c:pt idx="40">
                  <c:v>93</c:v>
                </c:pt>
                <c:pt idx="44">
                  <c:v>94</c:v>
                </c:pt>
                <c:pt idx="48">
                  <c:v>95</c:v>
                </c:pt>
                <c:pt idx="52">
                  <c:v>96</c:v>
                </c:pt>
                <c:pt idx="56">
                  <c:v>97</c:v>
                </c:pt>
                <c:pt idx="60">
                  <c:v>98</c:v>
                </c:pt>
                <c:pt idx="64">
                  <c:v>99</c:v>
                </c:pt>
                <c:pt idx="68">
                  <c:v>00</c:v>
                </c:pt>
                <c:pt idx="72">
                  <c:v>01</c:v>
                </c:pt>
                <c:pt idx="76">
                  <c:v>02</c:v>
                </c:pt>
                <c:pt idx="80">
                  <c:v>03</c:v>
                </c:pt>
                <c:pt idx="84">
                  <c:v>04</c:v>
                </c:pt>
                <c:pt idx="88">
                  <c:v>05</c:v>
                </c:pt>
                <c:pt idx="92">
                  <c:v>06</c:v>
                </c:pt>
                <c:pt idx="96">
                  <c:v>07</c:v>
                </c:pt>
                <c:pt idx="100">
                  <c:v>08</c:v>
                </c:pt>
                <c:pt idx="104">
                  <c:v>09</c:v>
                </c:pt>
                <c:pt idx="108">
                  <c:v>10</c:v>
                </c:pt>
                <c:pt idx="112">
                  <c:v>11</c:v>
                </c:pt>
                <c:pt idx="116">
                  <c:v>12</c:v>
                </c:pt>
                <c:pt idx="120">
                  <c:v>13</c:v>
                </c:pt>
                <c:pt idx="124">
                  <c:v>14</c:v>
                </c:pt>
                <c:pt idx="128">
                  <c:v>15</c:v>
                </c:pt>
                <c:pt idx="132">
                  <c:v>16</c:v>
                </c:pt>
                <c:pt idx="136">
                  <c:v>17</c:v>
                </c:pt>
                <c:pt idx="140">
                  <c:v>18</c:v>
                </c:pt>
                <c:pt idx="144">
                  <c:v>19</c:v>
                </c:pt>
              </c:strCache>
            </c:strRef>
          </c:cat>
          <c:val>
            <c:numRef>
              <c:f>usdata!$L$148:$L$295</c:f>
              <c:numCache>
                <c:formatCode>General</c:formatCode>
                <c:ptCount val="148"/>
                <c:pt idx="0">
                  <c:v>2.1625000000000001</c:v>
                </c:pt>
                <c:pt idx="1">
                  <c:v>2.2000000000000002</c:v>
                </c:pt>
                <c:pt idx="2">
                  <c:v>2.3650000000000002</c:v>
                </c:pt>
                <c:pt idx="3">
                  <c:v>2.3574999999999999</c:v>
                </c:pt>
                <c:pt idx="4">
                  <c:v>2.4224999999999999</c:v>
                </c:pt>
                <c:pt idx="5">
                  <c:v>2.64</c:v>
                </c:pt>
                <c:pt idx="6">
                  <c:v>2.8475000000000001</c:v>
                </c:pt>
                <c:pt idx="7">
                  <c:v>2.3174999999999999</c:v>
                </c:pt>
                <c:pt idx="8">
                  <c:v>2.12</c:v>
                </c:pt>
                <c:pt idx="9">
                  <c:v>1.98</c:v>
                </c:pt>
                <c:pt idx="10">
                  <c:v>1.9750000000000001</c:v>
                </c:pt>
                <c:pt idx="11">
                  <c:v>2.0249999999999999</c:v>
                </c:pt>
                <c:pt idx="12">
                  <c:v>1.9575</c:v>
                </c:pt>
                <c:pt idx="13">
                  <c:v>1.73</c:v>
                </c:pt>
                <c:pt idx="14">
                  <c:v>1.5525</c:v>
                </c:pt>
                <c:pt idx="15">
                  <c:v>1.5674999999999999</c:v>
                </c:pt>
                <c:pt idx="16">
                  <c:v>1.5549999999999999</c:v>
                </c:pt>
                <c:pt idx="17">
                  <c:v>1.6625000000000001</c:v>
                </c:pt>
                <c:pt idx="18">
                  <c:v>1.71</c:v>
                </c:pt>
                <c:pt idx="19">
                  <c:v>1.73</c:v>
                </c:pt>
                <c:pt idx="20">
                  <c:v>1.665</c:v>
                </c:pt>
                <c:pt idx="21">
                  <c:v>1.79</c:v>
                </c:pt>
                <c:pt idx="22">
                  <c:v>1.9950000000000001</c:v>
                </c:pt>
                <c:pt idx="23">
                  <c:v>2.1175000000000002</c:v>
                </c:pt>
                <c:pt idx="24">
                  <c:v>2.36</c:v>
                </c:pt>
                <c:pt idx="25">
                  <c:v>2.4325000000000001</c:v>
                </c:pt>
                <c:pt idx="26">
                  <c:v>2.27</c:v>
                </c:pt>
                <c:pt idx="27">
                  <c:v>2.1524999999999999</c:v>
                </c:pt>
                <c:pt idx="28">
                  <c:v>2.0625</c:v>
                </c:pt>
                <c:pt idx="29">
                  <c:v>2.06</c:v>
                </c:pt>
                <c:pt idx="30">
                  <c:v>2.04</c:v>
                </c:pt>
                <c:pt idx="31">
                  <c:v>1.9350000000000001</c:v>
                </c:pt>
                <c:pt idx="32">
                  <c:v>1.6074999999999999</c:v>
                </c:pt>
                <c:pt idx="33">
                  <c:v>1.4650000000000001</c:v>
                </c:pt>
                <c:pt idx="34">
                  <c:v>1.41</c:v>
                </c:pt>
                <c:pt idx="35">
                  <c:v>1.2050000000000001</c:v>
                </c:pt>
                <c:pt idx="36">
                  <c:v>1.0049999999999999</c:v>
                </c:pt>
                <c:pt idx="37">
                  <c:v>0.9425</c:v>
                </c:pt>
                <c:pt idx="38">
                  <c:v>0.81499999999999995</c:v>
                </c:pt>
                <c:pt idx="39">
                  <c:v>0.76</c:v>
                </c:pt>
                <c:pt idx="40">
                  <c:v>0.76</c:v>
                </c:pt>
                <c:pt idx="41">
                  <c:v>0.75</c:v>
                </c:pt>
                <c:pt idx="42">
                  <c:v>0.76500000000000001</c:v>
                </c:pt>
                <c:pt idx="43">
                  <c:v>0.74750000000000005</c:v>
                </c:pt>
                <c:pt idx="44">
                  <c:v>0.80249999999999999</c:v>
                </c:pt>
                <c:pt idx="45">
                  <c:v>0.98499999999999999</c:v>
                </c:pt>
                <c:pt idx="46">
                  <c:v>1.1225000000000001</c:v>
                </c:pt>
                <c:pt idx="47">
                  <c:v>1.2925</c:v>
                </c:pt>
                <c:pt idx="48">
                  <c:v>1.4524999999999999</c:v>
                </c:pt>
                <c:pt idx="49">
                  <c:v>1.5049999999999999</c:v>
                </c:pt>
                <c:pt idx="50">
                  <c:v>1.45</c:v>
                </c:pt>
                <c:pt idx="51">
                  <c:v>1.43</c:v>
                </c:pt>
                <c:pt idx="52">
                  <c:v>1.34</c:v>
                </c:pt>
                <c:pt idx="53">
                  <c:v>1.31</c:v>
                </c:pt>
                <c:pt idx="54">
                  <c:v>1.3274999999999999</c:v>
                </c:pt>
                <c:pt idx="55">
                  <c:v>1.32</c:v>
                </c:pt>
                <c:pt idx="56">
                  <c:v>1.32</c:v>
                </c:pt>
                <c:pt idx="57">
                  <c:v>1.38</c:v>
                </c:pt>
                <c:pt idx="58">
                  <c:v>1.3825000000000001</c:v>
                </c:pt>
                <c:pt idx="59">
                  <c:v>1.3774999999999999</c:v>
                </c:pt>
                <c:pt idx="60">
                  <c:v>1.38</c:v>
                </c:pt>
                <c:pt idx="61">
                  <c:v>1.375</c:v>
                </c:pt>
                <c:pt idx="62">
                  <c:v>1.3825000000000001</c:v>
                </c:pt>
                <c:pt idx="63">
                  <c:v>1.2150000000000001</c:v>
                </c:pt>
                <c:pt idx="64">
                  <c:v>1.1825000000000001</c:v>
                </c:pt>
                <c:pt idx="65">
                  <c:v>1.1875</c:v>
                </c:pt>
                <c:pt idx="66">
                  <c:v>1.2725</c:v>
                </c:pt>
                <c:pt idx="67">
                  <c:v>1.3274999999999999</c:v>
                </c:pt>
                <c:pt idx="68">
                  <c:v>1.42</c:v>
                </c:pt>
                <c:pt idx="69">
                  <c:v>1.5674999999999999</c:v>
                </c:pt>
                <c:pt idx="70">
                  <c:v>1.63</c:v>
                </c:pt>
                <c:pt idx="71">
                  <c:v>1.6174999999999999</c:v>
                </c:pt>
                <c:pt idx="72">
                  <c:v>1.3975</c:v>
                </c:pt>
                <c:pt idx="73">
                  <c:v>1.0825</c:v>
                </c:pt>
                <c:pt idx="74">
                  <c:v>0.875</c:v>
                </c:pt>
                <c:pt idx="75">
                  <c:v>0.53249999999999997</c:v>
                </c:pt>
                <c:pt idx="76">
                  <c:v>0.4325</c:v>
                </c:pt>
                <c:pt idx="77">
                  <c:v>0.4375</c:v>
                </c:pt>
                <c:pt idx="78">
                  <c:v>0.435</c:v>
                </c:pt>
                <c:pt idx="79">
                  <c:v>0.36</c:v>
                </c:pt>
                <c:pt idx="80">
                  <c:v>0.3125</c:v>
                </c:pt>
                <c:pt idx="81">
                  <c:v>0.3125</c:v>
                </c:pt>
                <c:pt idx="82">
                  <c:v>0.255</c:v>
                </c:pt>
                <c:pt idx="83">
                  <c:v>0.25</c:v>
                </c:pt>
                <c:pt idx="84">
                  <c:v>0.25</c:v>
                </c:pt>
                <c:pt idx="85">
                  <c:v>0.2525</c:v>
                </c:pt>
                <c:pt idx="86">
                  <c:v>0.35749999999999998</c:v>
                </c:pt>
                <c:pt idx="87">
                  <c:v>0.48749999999999999</c:v>
                </c:pt>
                <c:pt idx="88">
                  <c:v>0.61750000000000005</c:v>
                </c:pt>
                <c:pt idx="89">
                  <c:v>0.73499999999999999</c:v>
                </c:pt>
                <c:pt idx="90">
                  <c:v>0.86499999999999999</c:v>
                </c:pt>
                <c:pt idx="91">
                  <c:v>0.995</c:v>
                </c:pt>
                <c:pt idx="92">
                  <c:v>1.115</c:v>
                </c:pt>
                <c:pt idx="93">
                  <c:v>1.2275</c:v>
                </c:pt>
                <c:pt idx="94">
                  <c:v>1.3125</c:v>
                </c:pt>
                <c:pt idx="95">
                  <c:v>1.3125</c:v>
                </c:pt>
                <c:pt idx="96">
                  <c:v>1.3149999999999999</c:v>
                </c:pt>
                <c:pt idx="97">
                  <c:v>1.3125</c:v>
                </c:pt>
                <c:pt idx="98">
                  <c:v>1.2675000000000001</c:v>
                </c:pt>
                <c:pt idx="99">
                  <c:v>1.125</c:v>
                </c:pt>
                <c:pt idx="100">
                  <c:v>0.79500000000000004</c:v>
                </c:pt>
                <c:pt idx="101">
                  <c:v>0.52249999999999996</c:v>
                </c:pt>
                <c:pt idx="102">
                  <c:v>0.48499999999999999</c:v>
                </c:pt>
                <c:pt idx="103">
                  <c:v>0.1275</c:v>
                </c:pt>
                <c:pt idx="104">
                  <c:v>4.4999999999999998E-2</c:v>
                </c:pt>
                <c:pt idx="105">
                  <c:v>4.4999999999999998E-2</c:v>
                </c:pt>
                <c:pt idx="106">
                  <c:v>0.04</c:v>
                </c:pt>
                <c:pt idx="107">
                  <c:v>0.03</c:v>
                </c:pt>
                <c:pt idx="108">
                  <c:v>3.2500000000000001E-2</c:v>
                </c:pt>
                <c:pt idx="109">
                  <c:v>4.7500000000000001E-2</c:v>
                </c:pt>
                <c:pt idx="110">
                  <c:v>4.7500000000000001E-2</c:v>
                </c:pt>
                <c:pt idx="111">
                  <c:v>4.7500000000000001E-2</c:v>
                </c:pt>
                <c:pt idx="112">
                  <c:v>0.04</c:v>
                </c:pt>
                <c:pt idx="113">
                  <c:v>2.2499999999999999E-2</c:v>
                </c:pt>
                <c:pt idx="114">
                  <c:v>0.02</c:v>
                </c:pt>
                <c:pt idx="115">
                  <c:v>1.7500000000000002E-2</c:v>
                </c:pt>
                <c:pt idx="116">
                  <c:v>2.5000000000000001E-2</c:v>
                </c:pt>
                <c:pt idx="117">
                  <c:v>3.7499999999999999E-2</c:v>
                </c:pt>
                <c:pt idx="118">
                  <c:v>3.5000000000000003E-2</c:v>
                </c:pt>
                <c:pt idx="119">
                  <c:v>0.04</c:v>
                </c:pt>
                <c:pt idx="120">
                  <c:v>3.5000000000000003E-2</c:v>
                </c:pt>
                <c:pt idx="121">
                  <c:v>0.03</c:v>
                </c:pt>
                <c:pt idx="122">
                  <c:v>0.02</c:v>
                </c:pt>
                <c:pt idx="123">
                  <c:v>2.2499999999999999E-2</c:v>
                </c:pt>
                <c:pt idx="124">
                  <c:v>1.7500000000000002E-2</c:v>
                </c:pt>
                <c:pt idx="125">
                  <c:v>2.2499999999999999E-2</c:v>
                </c:pt>
                <c:pt idx="126">
                  <c:v>2.2499999999999999E-2</c:v>
                </c:pt>
                <c:pt idx="127">
                  <c:v>2.5000000000000001E-2</c:v>
                </c:pt>
                <c:pt idx="128">
                  <c:v>2.75E-2</c:v>
                </c:pt>
                <c:pt idx="129">
                  <c:v>0.03</c:v>
                </c:pt>
                <c:pt idx="130">
                  <c:v>3.5000000000000003E-2</c:v>
                </c:pt>
                <c:pt idx="131">
                  <c:v>0.04</c:v>
                </c:pt>
                <c:pt idx="132">
                  <c:v>0.09</c:v>
                </c:pt>
                <c:pt idx="133">
                  <c:v>9.2499999999999999E-2</c:v>
                </c:pt>
                <c:pt idx="134">
                  <c:v>0.1</c:v>
                </c:pt>
                <c:pt idx="135">
                  <c:v>0.1125</c:v>
                </c:pt>
                <c:pt idx="136">
                  <c:v>0.17499999999999999</c:v>
                </c:pt>
                <c:pt idx="137">
                  <c:v>0.23749999999999999</c:v>
                </c:pt>
                <c:pt idx="138">
                  <c:v>0.28749999999999998</c:v>
                </c:pt>
                <c:pt idx="139">
                  <c:v>0.3</c:v>
                </c:pt>
                <c:pt idx="140">
                  <c:v>0.36249999999999999</c:v>
                </c:pt>
                <c:pt idx="141">
                  <c:v>0.435</c:v>
                </c:pt>
                <c:pt idx="142">
                  <c:v>0.48</c:v>
                </c:pt>
                <c:pt idx="143">
                  <c:v>0.55500000000000005</c:v>
                </c:pt>
                <c:pt idx="144">
                  <c:v>0.6</c:v>
                </c:pt>
                <c:pt idx="145">
                  <c:v>0.6</c:v>
                </c:pt>
                <c:pt idx="146">
                  <c:v>0.54749999999999999</c:v>
                </c:pt>
                <c:pt idx="147">
                  <c:v>0.41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96-42E8-8322-674F8FCC1DA0}"/>
            </c:ext>
          </c:extLst>
        </c:ser>
        <c:ser>
          <c:idx val="3"/>
          <c:order val="3"/>
          <c:tx>
            <c:strRef>
              <c:f>usdata!$N$3</c:f>
              <c:strCache>
                <c:ptCount val="1"/>
                <c:pt idx="0">
                  <c:v>shadow rate</c:v>
                </c:pt>
              </c:strCache>
            </c:strRef>
          </c:tx>
          <c:marker>
            <c:symbol val="none"/>
          </c:marker>
          <c:val>
            <c:numRef>
              <c:f>usdata!$N$148:$N$295</c:f>
              <c:numCache>
                <c:formatCode>General</c:formatCode>
                <c:ptCount val="148"/>
                <c:pt idx="48">
                  <c:v>1.5341666666666667</c:v>
                </c:pt>
                <c:pt idx="49">
                  <c:v>1.4383333333333332</c:v>
                </c:pt>
                <c:pt idx="50">
                  <c:v>1.38</c:v>
                </c:pt>
                <c:pt idx="51">
                  <c:v>1.3316666666666668</c:v>
                </c:pt>
                <c:pt idx="52">
                  <c:v>1.25</c:v>
                </c:pt>
                <c:pt idx="53">
                  <c:v>1.3641666666666667</c:v>
                </c:pt>
                <c:pt idx="54">
                  <c:v>1.3825000000000001</c:v>
                </c:pt>
                <c:pt idx="55">
                  <c:v>1.3266666666666667</c:v>
                </c:pt>
                <c:pt idx="56">
                  <c:v>1.3625</c:v>
                </c:pt>
                <c:pt idx="57">
                  <c:v>1.4091666666666667</c:v>
                </c:pt>
                <c:pt idx="58">
                  <c:v>1.37</c:v>
                </c:pt>
                <c:pt idx="59">
                  <c:v>1.37</c:v>
                </c:pt>
                <c:pt idx="60">
                  <c:v>1.3308333333333333</c:v>
                </c:pt>
                <c:pt idx="61">
                  <c:v>1.3491666666666666</c:v>
                </c:pt>
                <c:pt idx="62">
                  <c:v>1.29</c:v>
                </c:pt>
                <c:pt idx="63">
                  <c:v>1.1133333333333333</c:v>
                </c:pt>
                <c:pt idx="64">
                  <c:v>1.1675</c:v>
                </c:pt>
                <c:pt idx="65">
                  <c:v>1.22</c:v>
                </c:pt>
                <c:pt idx="66">
                  <c:v>1.2958333333333334</c:v>
                </c:pt>
                <c:pt idx="67">
                  <c:v>1.3916666666666666</c:v>
                </c:pt>
                <c:pt idx="68">
                  <c:v>1.5549999999999999</c:v>
                </c:pt>
                <c:pt idx="69">
                  <c:v>1.635</c:v>
                </c:pt>
                <c:pt idx="70">
                  <c:v>1.6166666666666667</c:v>
                </c:pt>
                <c:pt idx="71">
                  <c:v>1.5383333333333333</c:v>
                </c:pt>
                <c:pt idx="72">
                  <c:v>1.1850000000000001</c:v>
                </c:pt>
                <c:pt idx="73">
                  <c:v>0.92749999999999999</c:v>
                </c:pt>
                <c:pt idx="74">
                  <c:v>0.755</c:v>
                </c:pt>
                <c:pt idx="75">
                  <c:v>0.42583333333333334</c:v>
                </c:pt>
                <c:pt idx="76">
                  <c:v>0.42666666666666669</c:v>
                </c:pt>
                <c:pt idx="77">
                  <c:v>0.42166666666666669</c:v>
                </c:pt>
                <c:pt idx="78">
                  <c:v>0.28166666666666668</c:v>
                </c:pt>
                <c:pt idx="79">
                  <c:v>0.20666666666666669</c:v>
                </c:pt>
                <c:pt idx="80">
                  <c:v>0.14666666666666667</c:v>
                </c:pt>
                <c:pt idx="81">
                  <c:v>0.1075</c:v>
                </c:pt>
                <c:pt idx="82">
                  <c:v>0.11</c:v>
                </c:pt>
                <c:pt idx="83">
                  <c:v>0.13250000000000001</c:v>
                </c:pt>
                <c:pt idx="84">
                  <c:v>0.11416666666666667</c:v>
                </c:pt>
                <c:pt idx="85">
                  <c:v>0.24583333333333332</c:v>
                </c:pt>
                <c:pt idx="86">
                  <c:v>0.32833333333333331</c:v>
                </c:pt>
                <c:pt idx="87">
                  <c:v>0.46083333333333332</c:v>
                </c:pt>
                <c:pt idx="88">
                  <c:v>0.65916666666666668</c:v>
                </c:pt>
                <c:pt idx="89">
                  <c:v>0.75333333333333341</c:v>
                </c:pt>
                <c:pt idx="90">
                  <c:v>0.89416666666666667</c:v>
                </c:pt>
                <c:pt idx="91">
                  <c:v>1.03</c:v>
                </c:pt>
                <c:pt idx="92">
                  <c:v>1.1583333333333334</c:v>
                </c:pt>
                <c:pt idx="93">
                  <c:v>1.2633333333333334</c:v>
                </c:pt>
                <c:pt idx="94">
                  <c:v>1.3066666666666666</c:v>
                </c:pt>
                <c:pt idx="95">
                  <c:v>1.2858333333333334</c:v>
                </c:pt>
                <c:pt idx="96">
                  <c:v>1.2949999999999999</c:v>
                </c:pt>
                <c:pt idx="97">
                  <c:v>1.2966666666666666</c:v>
                </c:pt>
                <c:pt idx="98">
                  <c:v>1.1891666666666667</c:v>
                </c:pt>
                <c:pt idx="99">
                  <c:v>0.97499999999999998</c:v>
                </c:pt>
                <c:pt idx="100">
                  <c:v>0.51749999999999996</c:v>
                </c:pt>
                <c:pt idx="101">
                  <c:v>0.43833333333333335</c:v>
                </c:pt>
                <c:pt idx="102">
                  <c:v>0.43083333333333335</c:v>
                </c:pt>
                <c:pt idx="103">
                  <c:v>9.5000000000000001E-2</c:v>
                </c:pt>
                <c:pt idx="104">
                  <c:v>-5.0833333333333328E-2</c:v>
                </c:pt>
                <c:pt idx="105">
                  <c:v>-8.9166666666666672E-2</c:v>
                </c:pt>
                <c:pt idx="106">
                  <c:v>-9.5833333333333326E-2</c:v>
                </c:pt>
                <c:pt idx="107">
                  <c:v>-0.15166666666666667</c:v>
                </c:pt>
                <c:pt idx="108">
                  <c:v>-0.21916666666666665</c:v>
                </c:pt>
                <c:pt idx="109">
                  <c:v>-0.26166666666666666</c:v>
                </c:pt>
                <c:pt idx="110">
                  <c:v>-0.495</c:v>
                </c:pt>
                <c:pt idx="111">
                  <c:v>-0.71666666666666667</c:v>
                </c:pt>
                <c:pt idx="112">
                  <c:v>-0.46</c:v>
                </c:pt>
                <c:pt idx="113">
                  <c:v>-0.50416666666666665</c:v>
                </c:pt>
                <c:pt idx="114">
                  <c:v>-0.93083333333333318</c:v>
                </c:pt>
                <c:pt idx="115">
                  <c:v>-0.90916666666666657</c:v>
                </c:pt>
                <c:pt idx="116">
                  <c:v>-0.9375</c:v>
                </c:pt>
                <c:pt idx="117">
                  <c:v>-0.97333333333333338</c:v>
                </c:pt>
                <c:pt idx="118">
                  <c:v>-1.0899999999999999</c:v>
                </c:pt>
                <c:pt idx="119">
                  <c:v>-1.3008333333333333</c:v>
                </c:pt>
                <c:pt idx="120">
                  <c:v>-1.29</c:v>
                </c:pt>
                <c:pt idx="121">
                  <c:v>-1.2433333333333334</c:v>
                </c:pt>
                <c:pt idx="122">
                  <c:v>-0.72750000000000004</c:v>
                </c:pt>
                <c:pt idx="123">
                  <c:v>-0.87083333333333335</c:v>
                </c:pt>
                <c:pt idx="124">
                  <c:v>-0.71333333333333337</c:v>
                </c:pt>
                <c:pt idx="125">
                  <c:v>-0.46333333333333332</c:v>
                </c:pt>
                <c:pt idx="126">
                  <c:v>-0.28499999999999998</c:v>
                </c:pt>
                <c:pt idx="127">
                  <c:v>-0.20583333333333337</c:v>
                </c:pt>
                <c:pt idx="128">
                  <c:v>-7.3333333333333334E-2</c:v>
                </c:pt>
                <c:pt idx="129">
                  <c:v>-8.4166666666666667E-2</c:v>
                </c:pt>
                <c:pt idx="130">
                  <c:v>-0.09</c:v>
                </c:pt>
                <c:pt idx="131">
                  <c:v>-5.9166666666666673E-2</c:v>
                </c:pt>
                <c:pt idx="132">
                  <c:v>5.8333333333333301E-3</c:v>
                </c:pt>
                <c:pt idx="133">
                  <c:v>3.5833333333333335E-2</c:v>
                </c:pt>
                <c:pt idx="134">
                  <c:v>6.2499999999999993E-2</c:v>
                </c:pt>
                <c:pt idx="135">
                  <c:v>0.11583333333333334</c:v>
                </c:pt>
                <c:pt idx="136">
                  <c:v>0.17249999999999999</c:v>
                </c:pt>
                <c:pt idx="137">
                  <c:v>0.24166666666666667</c:v>
                </c:pt>
                <c:pt idx="138">
                  <c:v>0.27083333333333337</c:v>
                </c:pt>
                <c:pt idx="139">
                  <c:v>0.33333333333333331</c:v>
                </c:pt>
                <c:pt idx="140">
                  <c:v>0.41583333333333333</c:v>
                </c:pt>
                <c:pt idx="141">
                  <c:v>0.49333333333333329</c:v>
                </c:pt>
                <c:pt idx="142">
                  <c:v>0.55500000000000005</c:v>
                </c:pt>
                <c:pt idx="143">
                  <c:v>0.59916666666666663</c:v>
                </c:pt>
                <c:pt idx="144">
                  <c:v>0.58499999999999996</c:v>
                </c:pt>
                <c:pt idx="145">
                  <c:v>0.53583333333333327</c:v>
                </c:pt>
                <c:pt idx="146">
                  <c:v>0.42666666666666669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EC-4056-A7C7-BEF0C01FEE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738798592"/>
        <c:axId val="738799152"/>
      </c:lineChart>
      <c:catAx>
        <c:axId val="738798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ja-JP"/>
          </a:p>
        </c:txPr>
        <c:crossAx val="738799152"/>
        <c:crosses val="autoZero"/>
        <c:auto val="1"/>
        <c:lblAlgn val="ctr"/>
        <c:lblOffset val="100"/>
        <c:noMultiLvlLbl val="1"/>
      </c:catAx>
      <c:valAx>
        <c:axId val="738799152"/>
        <c:scaling>
          <c:orientation val="minMax"/>
          <c:max val="3"/>
          <c:min val="-2.5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ja-JP"/>
          </a:p>
        </c:txPr>
        <c:crossAx val="738798592"/>
        <c:crosses val="autoZero"/>
        <c:crossBetween val="midCat"/>
      </c:valAx>
      <c:spPr>
        <a:noFill/>
        <a:ln>
          <a:noFill/>
        </a:ln>
      </c:spPr>
    </c:plotArea>
    <c:legend>
      <c:legendPos val="b"/>
      <c:layout>
        <c:manualLayout>
          <c:xMode val="edge"/>
          <c:yMode val="edge"/>
          <c:x val="0.37956720989781506"/>
          <c:y val="0.15643649061952186"/>
          <c:w val="0.51416947854595918"/>
          <c:h val="5.3535162806310842E-2"/>
        </c:manualLayout>
      </c:layout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237580</xdr:colOff>
      <xdr:row>246</xdr:row>
      <xdr:rowOff>2302</xdr:rowOff>
    </xdr:from>
    <xdr:to>
      <xdr:col>22</xdr:col>
      <xdr:colOff>65500</xdr:colOff>
      <xdr:row>269</xdr:row>
      <xdr:rowOff>129637</xdr:rowOff>
    </xdr:to>
    <xdr:graphicFrame macro="">
      <xdr:nvGraphicFramePr>
        <xdr:cNvPr id="2" name="グラフ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Q298"/>
  <sheetViews>
    <sheetView tabSelected="1" zoomScaleNormal="100" workbookViewId="0">
      <pane xSplit="1" ySplit="3" topLeftCell="G242" activePane="bottomRight" state="frozen"/>
      <selection pane="topRight" activeCell="R1" sqref="R1"/>
      <selection pane="bottomLeft" activeCell="A236" sqref="A236"/>
      <selection pane="bottomRight" activeCell="S275" sqref="S275"/>
    </sheetView>
  </sheetViews>
  <sheetFormatPr defaultRowHeight="14.25" x14ac:dyDescent="0.2"/>
  <cols>
    <col min="1" max="6" width="11.25" style="1"/>
    <col min="7" max="7" width="11.125" style="1"/>
    <col min="8" max="8" width="11.25" style="1"/>
    <col min="9" max="9" width="9.25" style="1" customWidth="1"/>
    <col min="10" max="1001" width="11.25" style="1"/>
    <col min="1002" max="1006" width="11.25"/>
  </cols>
  <sheetData>
    <row r="1" spans="1:1005" s="2" customFormat="1" x14ac:dyDescent="0.2">
      <c r="E1" s="1"/>
      <c r="F1" s="1"/>
      <c r="ALN1"/>
      <c r="ALO1"/>
      <c r="ALP1"/>
      <c r="ALQ1"/>
    </row>
    <row r="2" spans="1:1005" s="2" customFormat="1" ht="38.25" x14ac:dyDescent="0.2">
      <c r="E2" s="2" t="s">
        <v>28</v>
      </c>
      <c r="F2" s="1"/>
      <c r="ALN2"/>
      <c r="ALO2"/>
      <c r="ALP2"/>
      <c r="ALQ2"/>
    </row>
    <row r="3" spans="1:1005" s="2" customFormat="1" ht="25.5" x14ac:dyDescent="0.2">
      <c r="B3" s="3" t="s">
        <v>0</v>
      </c>
      <c r="C3" s="3" t="s">
        <v>1</v>
      </c>
      <c r="D3" s="3" t="s">
        <v>2</v>
      </c>
      <c r="E3" s="4" t="s">
        <v>3</v>
      </c>
      <c r="F3" s="2" t="s">
        <v>4</v>
      </c>
      <c r="H3" s="2" t="s">
        <v>5</v>
      </c>
      <c r="J3" s="2" t="s">
        <v>6</v>
      </c>
      <c r="K3" s="2" t="s">
        <v>7</v>
      </c>
      <c r="L3" s="2" t="s">
        <v>8</v>
      </c>
      <c r="N3" s="2" t="s">
        <v>31</v>
      </c>
      <c r="ALN3"/>
      <c r="ALO3"/>
      <c r="ALP3"/>
      <c r="ALQ3"/>
    </row>
    <row r="4" spans="1:1005" x14ac:dyDescent="0.2">
      <c r="A4" s="1">
        <v>1947</v>
      </c>
      <c r="B4" s="5">
        <v>2033.0609999999999</v>
      </c>
      <c r="C4" s="4">
        <v>11.96</v>
      </c>
      <c r="D4" s="6"/>
      <c r="E4" s="4"/>
    </row>
    <row r="5" spans="1:1005" x14ac:dyDescent="0.2">
      <c r="A5"/>
      <c r="B5" s="5">
        <v>2027.6389999999999</v>
      </c>
      <c r="C5" s="4">
        <v>12.131</v>
      </c>
      <c r="D5" s="6"/>
      <c r="E5" s="4"/>
    </row>
    <row r="6" spans="1:1005" x14ac:dyDescent="0.2">
      <c r="A6"/>
      <c r="B6" s="5">
        <v>2023.452</v>
      </c>
      <c r="C6" s="4">
        <v>12.335000000000001</v>
      </c>
      <c r="D6" s="6"/>
      <c r="E6" s="4"/>
    </row>
    <row r="7" spans="1:1005" x14ac:dyDescent="0.2">
      <c r="A7"/>
      <c r="B7" s="5">
        <v>2055.1030000000001</v>
      </c>
      <c r="C7" s="4">
        <v>12.638999999999999</v>
      </c>
      <c r="D7" s="6"/>
      <c r="E7" s="4"/>
    </row>
    <row r="8" spans="1:1005" x14ac:dyDescent="0.2">
      <c r="A8" s="1">
        <v>1948</v>
      </c>
      <c r="B8" s="5">
        <v>2086.0169999999998</v>
      </c>
      <c r="C8" s="4">
        <v>12.739000000000001</v>
      </c>
      <c r="D8" s="6"/>
      <c r="E8" s="7">
        <v>102691</v>
      </c>
      <c r="F8" s="8"/>
    </row>
    <row r="9" spans="1:1005" x14ac:dyDescent="0.2">
      <c r="A9"/>
      <c r="B9" s="5">
        <v>2120.4499999999998</v>
      </c>
      <c r="C9" s="4">
        <v>12.853999999999999</v>
      </c>
      <c r="D9" s="6"/>
      <c r="E9" s="7">
        <v>102915</v>
      </c>
      <c r="F9" s="8"/>
    </row>
    <row r="10" spans="1:1005" x14ac:dyDescent="0.2">
      <c r="A10"/>
      <c r="B10" s="5">
        <v>2132.598</v>
      </c>
      <c r="C10" s="4">
        <v>13.092000000000001</v>
      </c>
      <c r="D10" s="6"/>
      <c r="E10" s="7">
        <v>103249</v>
      </c>
      <c r="F10" s="8"/>
    </row>
    <row r="11" spans="1:1005" x14ac:dyDescent="0.2">
      <c r="A11"/>
      <c r="B11" s="5">
        <v>2134.9810000000002</v>
      </c>
      <c r="C11" s="4">
        <v>13.132</v>
      </c>
      <c r="D11" s="6"/>
      <c r="E11" s="7">
        <v>103418</v>
      </c>
      <c r="F11" s="8"/>
    </row>
    <row r="12" spans="1:1005" x14ac:dyDescent="0.2">
      <c r="A12" s="1">
        <v>1949</v>
      </c>
      <c r="B12" s="5">
        <v>2105.5619999999999</v>
      </c>
      <c r="C12" s="4">
        <v>13.061999999999999</v>
      </c>
      <c r="D12" s="6"/>
      <c r="E12" s="7">
        <v>103584</v>
      </c>
      <c r="F12" s="8"/>
    </row>
    <row r="13" spans="1:1005" x14ac:dyDescent="0.2">
      <c r="A13"/>
      <c r="B13" s="5">
        <v>2098.38</v>
      </c>
      <c r="C13" s="4">
        <v>12.930999999999999</v>
      </c>
      <c r="D13" s="6"/>
      <c r="E13" s="7">
        <v>103838</v>
      </c>
      <c r="F13" s="8"/>
    </row>
    <row r="14" spans="1:1005" x14ac:dyDescent="0.2">
      <c r="A14"/>
      <c r="B14" s="5">
        <v>2120.0439999999999</v>
      </c>
      <c r="C14" s="4">
        <v>12.872</v>
      </c>
      <c r="D14" s="6"/>
      <c r="E14" s="7">
        <v>104127</v>
      </c>
      <c r="F14" s="8"/>
    </row>
    <row r="15" spans="1:1005" x14ac:dyDescent="0.2">
      <c r="A15"/>
      <c r="B15" s="5">
        <v>2102.2510000000002</v>
      </c>
      <c r="C15" s="4">
        <v>12.872999999999999</v>
      </c>
      <c r="D15" s="6"/>
      <c r="E15" s="7">
        <v>104428</v>
      </c>
      <c r="F15" s="8">
        <f t="shared" ref="F15:F78" si="0">AVERAGE(E8:E15)</f>
        <v>103531.25</v>
      </c>
      <c r="H15" s="1">
        <f>B15/F15*1000</f>
        <v>20.305472985209782</v>
      </c>
    </row>
    <row r="16" spans="1:1005" x14ac:dyDescent="0.2">
      <c r="A16" s="1">
        <v>1950</v>
      </c>
      <c r="B16" s="5">
        <v>2184.8719999999998</v>
      </c>
      <c r="C16" s="4">
        <v>12.853</v>
      </c>
      <c r="D16" s="6"/>
      <c r="E16" s="7">
        <v>104733</v>
      </c>
      <c r="F16" s="8">
        <f t="shared" si="0"/>
        <v>103786.5</v>
      </c>
      <c r="H16" s="1">
        <f t="shared" ref="H16:H79" si="1">B16/F16*1000</f>
        <v>21.051601123460181</v>
      </c>
      <c r="J16" s="1">
        <f t="shared" ref="J16:J79" si="2">LN(H16/H15)*100</f>
        <v>3.6086165214431176</v>
      </c>
      <c r="K16" s="1">
        <f t="shared" ref="K16:K79" si="3">LN(C16/C15)*100</f>
        <v>-0.15548475495025432</v>
      </c>
    </row>
    <row r="17" spans="1:11" x14ac:dyDescent="0.2">
      <c r="A17"/>
      <c r="B17" s="5">
        <v>2251.5070000000001</v>
      </c>
      <c r="C17" s="4">
        <v>12.897</v>
      </c>
      <c r="D17" s="6"/>
      <c r="E17" s="7">
        <v>105020</v>
      </c>
      <c r="F17" s="8">
        <f t="shared" si="0"/>
        <v>104049.625</v>
      </c>
      <c r="H17" s="1">
        <f t="shared" si="1"/>
        <v>21.638780533807786</v>
      </c>
      <c r="J17" s="1">
        <f t="shared" si="2"/>
        <v>2.7510479870609581</v>
      </c>
      <c r="K17" s="1">
        <f t="shared" si="3"/>
        <v>0.34174790542593442</v>
      </c>
    </row>
    <row r="18" spans="1:11" x14ac:dyDescent="0.2">
      <c r="A18"/>
      <c r="B18" s="5">
        <v>2338.5140000000001</v>
      </c>
      <c r="C18" s="4">
        <v>13.177</v>
      </c>
      <c r="D18" s="6"/>
      <c r="E18" s="7">
        <v>105248</v>
      </c>
      <c r="F18" s="8">
        <f t="shared" si="0"/>
        <v>104299.5</v>
      </c>
      <c r="H18" s="1">
        <f t="shared" si="1"/>
        <v>22.421142958499324</v>
      </c>
      <c r="J18" s="1">
        <f t="shared" si="2"/>
        <v>3.5517295781693674</v>
      </c>
      <c r="K18" s="1">
        <f t="shared" si="3"/>
        <v>2.1478159380860875</v>
      </c>
    </row>
    <row r="19" spans="1:11" x14ac:dyDescent="0.2">
      <c r="A19"/>
      <c r="B19" s="5">
        <v>2383.2910000000002</v>
      </c>
      <c r="C19" s="4">
        <v>13.425000000000001</v>
      </c>
      <c r="D19" s="6"/>
      <c r="E19" s="7">
        <v>104982</v>
      </c>
      <c r="F19" s="8">
        <f t="shared" si="0"/>
        <v>104495</v>
      </c>
      <c r="H19" s="1">
        <f t="shared" si="1"/>
        <v>22.807703717881239</v>
      </c>
      <c r="J19" s="1">
        <f t="shared" si="2"/>
        <v>1.7093965493938748</v>
      </c>
      <c r="K19" s="1">
        <f t="shared" si="3"/>
        <v>1.864575483181335</v>
      </c>
    </row>
    <row r="20" spans="1:11" x14ac:dyDescent="0.2">
      <c r="A20" s="1">
        <v>1951</v>
      </c>
      <c r="B20" s="5">
        <v>2415.66</v>
      </c>
      <c r="C20" s="4">
        <v>13.909000000000001</v>
      </c>
      <c r="D20" s="6"/>
      <c r="E20" s="7">
        <v>104692</v>
      </c>
      <c r="F20" s="8">
        <f t="shared" si="0"/>
        <v>104633.5</v>
      </c>
      <c r="H20" s="1">
        <f t="shared" si="1"/>
        <v>23.086869883928188</v>
      </c>
      <c r="J20" s="1">
        <f t="shared" si="2"/>
        <v>1.2165691377987775</v>
      </c>
      <c r="K20" s="1">
        <f t="shared" si="3"/>
        <v>3.5417472230064724</v>
      </c>
    </row>
    <row r="21" spans="1:11" x14ac:dyDescent="0.2">
      <c r="A21"/>
      <c r="B21" s="5">
        <v>2457.5169999999998</v>
      </c>
      <c r="C21" s="4">
        <v>14.002000000000001</v>
      </c>
      <c r="D21" s="6"/>
      <c r="E21" s="7">
        <v>104507</v>
      </c>
      <c r="F21" s="8">
        <f t="shared" si="0"/>
        <v>104717.125</v>
      </c>
      <c r="H21" s="1">
        <f t="shared" si="1"/>
        <v>23.468148118084791</v>
      </c>
      <c r="J21" s="1">
        <f t="shared" si="2"/>
        <v>1.638004990308868</v>
      </c>
      <c r="K21" s="1">
        <f t="shared" si="3"/>
        <v>0.66640639300128213</v>
      </c>
    </row>
    <row r="22" spans="1:11" x14ac:dyDescent="0.2">
      <c r="A22"/>
      <c r="B22" s="5">
        <v>2508.1660000000002</v>
      </c>
      <c r="C22" s="4">
        <v>14.01</v>
      </c>
      <c r="D22" s="6"/>
      <c r="E22" s="7">
        <v>104543</v>
      </c>
      <c r="F22" s="8">
        <f t="shared" si="0"/>
        <v>104769.125</v>
      </c>
      <c r="H22" s="1">
        <f t="shared" si="1"/>
        <v>23.939934594280519</v>
      </c>
      <c r="J22" s="1">
        <f t="shared" si="2"/>
        <v>1.9903865522319379</v>
      </c>
      <c r="K22" s="1">
        <f t="shared" si="3"/>
        <v>5.711837939097366E-2</v>
      </c>
    </row>
    <row r="23" spans="1:11" x14ac:dyDescent="0.2">
      <c r="A23"/>
      <c r="B23" s="5">
        <v>2513.69</v>
      </c>
      <c r="C23" s="4">
        <v>14.17</v>
      </c>
      <c r="D23" s="6"/>
      <c r="E23" s="7">
        <v>104747</v>
      </c>
      <c r="F23" s="8">
        <f t="shared" si="0"/>
        <v>104809</v>
      </c>
      <c r="H23" s="1">
        <f t="shared" si="1"/>
        <v>23.983531948592201</v>
      </c>
      <c r="J23" s="1">
        <f t="shared" si="2"/>
        <v>0.18194579601136551</v>
      </c>
      <c r="K23" s="1">
        <f t="shared" si="3"/>
        <v>1.1355693353673444</v>
      </c>
    </row>
    <row r="24" spans="1:11" x14ac:dyDescent="0.2">
      <c r="A24" s="1">
        <v>1952</v>
      </c>
      <c r="B24" s="5">
        <v>2540.5500000000002</v>
      </c>
      <c r="C24" s="4">
        <v>14.163</v>
      </c>
      <c r="D24" s="6"/>
      <c r="E24" s="7">
        <v>104863</v>
      </c>
      <c r="F24" s="8">
        <f t="shared" si="0"/>
        <v>104825.25</v>
      </c>
      <c r="H24" s="1">
        <f t="shared" si="1"/>
        <v>24.236049997495837</v>
      </c>
      <c r="J24" s="1">
        <f t="shared" si="2"/>
        <v>1.0473768006272237</v>
      </c>
      <c r="K24" s="1">
        <f t="shared" si="3"/>
        <v>-4.9412347032971413E-2</v>
      </c>
    </row>
    <row r="25" spans="1:11" x14ac:dyDescent="0.2">
      <c r="A25"/>
      <c r="B25" s="5">
        <v>2546.0219999999999</v>
      </c>
      <c r="C25" s="4">
        <v>14.18</v>
      </c>
      <c r="D25" s="6"/>
      <c r="E25" s="7">
        <v>105007</v>
      </c>
      <c r="F25" s="8">
        <f t="shared" si="0"/>
        <v>104823.625</v>
      </c>
      <c r="H25" s="1">
        <f t="shared" si="1"/>
        <v>24.288627682929299</v>
      </c>
      <c r="J25" s="1">
        <f t="shared" si="2"/>
        <v>0.21670501906512168</v>
      </c>
      <c r="K25" s="1">
        <f t="shared" si="3"/>
        <v>0.11995908717219769</v>
      </c>
    </row>
    <row r="26" spans="1:11" x14ac:dyDescent="0.2">
      <c r="A26"/>
      <c r="B26" s="5">
        <v>2564.4009999999998</v>
      </c>
      <c r="C26" s="4">
        <v>14.339</v>
      </c>
      <c r="D26" s="6"/>
      <c r="E26" s="7">
        <v>105343</v>
      </c>
      <c r="F26" s="8">
        <f t="shared" si="0"/>
        <v>104835.5</v>
      </c>
      <c r="H26" s="1">
        <f t="shared" si="1"/>
        <v>24.461189196407705</v>
      </c>
      <c r="J26" s="1">
        <f t="shared" si="2"/>
        <v>0.70795028677810268</v>
      </c>
      <c r="K26" s="1">
        <f t="shared" si="3"/>
        <v>1.1150576628920708</v>
      </c>
    </row>
    <row r="27" spans="1:11" x14ac:dyDescent="0.2">
      <c r="A27"/>
      <c r="B27" s="5">
        <v>2648.6210000000001</v>
      </c>
      <c r="C27" s="4">
        <v>14.378</v>
      </c>
      <c r="D27" s="6"/>
      <c r="E27" s="7">
        <v>105703</v>
      </c>
      <c r="F27" s="8">
        <f t="shared" si="0"/>
        <v>104925.625</v>
      </c>
      <c r="H27" s="1">
        <f t="shared" si="1"/>
        <v>25.242842251356617</v>
      </c>
      <c r="J27" s="1">
        <f t="shared" si="2"/>
        <v>3.1454893258453605</v>
      </c>
      <c r="K27" s="1">
        <f t="shared" si="3"/>
        <v>0.27161628287776829</v>
      </c>
    </row>
    <row r="28" spans="1:11" x14ac:dyDescent="0.2">
      <c r="A28" s="1">
        <v>1953</v>
      </c>
      <c r="B28" s="5">
        <v>2697.855</v>
      </c>
      <c r="C28" s="4">
        <v>14.381</v>
      </c>
      <c r="D28" s="6"/>
      <c r="E28" s="7">
        <v>106672</v>
      </c>
      <c r="F28" s="8">
        <f t="shared" si="0"/>
        <v>105173.125</v>
      </c>
      <c r="H28" s="1">
        <f t="shared" si="1"/>
        <v>25.651562602138142</v>
      </c>
      <c r="J28" s="1">
        <f t="shared" si="2"/>
        <v>1.6061849581668044</v>
      </c>
      <c r="K28" s="1">
        <f t="shared" si="3"/>
        <v>2.0863034256280444E-2</v>
      </c>
    </row>
    <row r="29" spans="1:11" x14ac:dyDescent="0.2">
      <c r="A29"/>
      <c r="B29" s="5">
        <v>2718.7089999999998</v>
      </c>
      <c r="C29" s="4">
        <v>14.409000000000001</v>
      </c>
      <c r="D29" s="6"/>
      <c r="E29" s="7">
        <v>106905</v>
      </c>
      <c r="F29" s="8">
        <f t="shared" si="0"/>
        <v>105472.875</v>
      </c>
      <c r="H29" s="1">
        <f t="shared" si="1"/>
        <v>25.776380894139844</v>
      </c>
      <c r="J29" s="1">
        <f t="shared" si="2"/>
        <v>0.48541134877656822</v>
      </c>
      <c r="K29" s="1">
        <f t="shared" si="3"/>
        <v>0.19451204465543812</v>
      </c>
    </row>
    <row r="30" spans="1:11" x14ac:dyDescent="0.2">
      <c r="A30"/>
      <c r="B30" s="5">
        <v>2703.4110000000001</v>
      </c>
      <c r="C30" s="4">
        <v>14.47</v>
      </c>
      <c r="D30" s="6"/>
      <c r="E30" s="7">
        <v>107140</v>
      </c>
      <c r="F30" s="8">
        <f t="shared" si="0"/>
        <v>105797.5</v>
      </c>
      <c r="H30" s="1">
        <f t="shared" si="1"/>
        <v>25.552692643966065</v>
      </c>
      <c r="J30" s="1">
        <f t="shared" si="2"/>
        <v>-0.87159050740729316</v>
      </c>
      <c r="K30" s="1">
        <f t="shared" si="3"/>
        <v>0.42245292925954075</v>
      </c>
    </row>
    <row r="31" spans="1:11" x14ac:dyDescent="0.2">
      <c r="A31"/>
      <c r="B31" s="5">
        <v>2662.482</v>
      </c>
      <c r="C31" s="4">
        <v>14.497</v>
      </c>
      <c r="D31" s="6"/>
      <c r="E31" s="7">
        <v>107503</v>
      </c>
      <c r="F31" s="8">
        <f t="shared" si="0"/>
        <v>106142</v>
      </c>
      <c r="H31" s="1">
        <f t="shared" si="1"/>
        <v>25.084151419796122</v>
      </c>
      <c r="J31" s="1">
        <f t="shared" si="2"/>
        <v>-1.8506469164515971</v>
      </c>
      <c r="K31" s="1">
        <f t="shared" si="3"/>
        <v>0.18641908253677841</v>
      </c>
    </row>
    <row r="32" spans="1:11" x14ac:dyDescent="0.2">
      <c r="A32" s="1">
        <v>1954</v>
      </c>
      <c r="B32" s="5">
        <v>2649.7550000000001</v>
      </c>
      <c r="C32" s="4">
        <v>14.542999999999999</v>
      </c>
      <c r="D32" s="6"/>
      <c r="E32" s="7">
        <v>107877</v>
      </c>
      <c r="F32" s="8">
        <f t="shared" si="0"/>
        <v>106518.75</v>
      </c>
      <c r="H32" s="1">
        <f t="shared" si="1"/>
        <v>24.875949069999415</v>
      </c>
      <c r="J32" s="1">
        <f t="shared" si="2"/>
        <v>-0.83347932870854824</v>
      </c>
      <c r="K32" s="1">
        <f t="shared" si="3"/>
        <v>0.3168046726812716</v>
      </c>
    </row>
    <row r="33" spans="1:12" x14ac:dyDescent="0.2">
      <c r="A33"/>
      <c r="B33" s="5">
        <v>2652.643</v>
      </c>
      <c r="C33" s="4">
        <v>14.555999999999999</v>
      </c>
      <c r="D33" s="6"/>
      <c r="E33" s="7">
        <v>108177</v>
      </c>
      <c r="F33" s="8">
        <f t="shared" si="0"/>
        <v>106915</v>
      </c>
      <c r="H33" s="1">
        <f t="shared" si="1"/>
        <v>24.810765561427303</v>
      </c>
      <c r="J33" s="1">
        <f t="shared" si="2"/>
        <v>-0.26237816869355512</v>
      </c>
      <c r="K33" s="1">
        <f t="shared" si="3"/>
        <v>8.9350155434033948E-2</v>
      </c>
    </row>
    <row r="34" spans="1:12" x14ac:dyDescent="0.2">
      <c r="A34"/>
      <c r="B34" s="5">
        <v>2682.6010000000001</v>
      </c>
      <c r="C34" s="4">
        <v>14.574999999999999</v>
      </c>
      <c r="D34" s="4">
        <v>1.03</v>
      </c>
      <c r="E34" s="7">
        <v>108443</v>
      </c>
      <c r="F34" s="8">
        <f t="shared" si="0"/>
        <v>107302.5</v>
      </c>
      <c r="H34" s="1">
        <f t="shared" si="1"/>
        <v>25.000358798723237</v>
      </c>
      <c r="J34" s="1">
        <f t="shared" si="2"/>
        <v>0.76125225164342503</v>
      </c>
      <c r="K34" s="1">
        <f t="shared" si="3"/>
        <v>0.13044524866427179</v>
      </c>
      <c r="L34" s="1">
        <f>D34/4</f>
        <v>0.25750000000000001</v>
      </c>
    </row>
    <row r="35" spans="1:12" x14ac:dyDescent="0.2">
      <c r="A35"/>
      <c r="B35" s="5">
        <v>2735.0909999999999</v>
      </c>
      <c r="C35" s="4">
        <v>14.615</v>
      </c>
      <c r="D35" s="4">
        <v>0.99</v>
      </c>
      <c r="E35" s="7">
        <v>108786</v>
      </c>
      <c r="F35" s="8">
        <f t="shared" si="0"/>
        <v>107687.875</v>
      </c>
      <c r="H35" s="1">
        <f t="shared" si="1"/>
        <v>25.398318984379621</v>
      </c>
      <c r="J35" s="1">
        <f t="shared" si="2"/>
        <v>1.5792813402904571</v>
      </c>
      <c r="K35" s="1">
        <f t="shared" si="3"/>
        <v>0.2740666326653145</v>
      </c>
      <c r="L35" s="1">
        <f t="shared" ref="L35:L98" si="4">D35/4</f>
        <v>0.2475</v>
      </c>
    </row>
    <row r="36" spans="1:12" x14ac:dyDescent="0.2">
      <c r="A36" s="1">
        <v>1955</v>
      </c>
      <c r="B36" s="5">
        <v>2813.212</v>
      </c>
      <c r="C36" s="4">
        <v>14.683</v>
      </c>
      <c r="D36" s="4">
        <v>1.34</v>
      </c>
      <c r="E36" s="7">
        <v>109130</v>
      </c>
      <c r="F36" s="8">
        <f t="shared" si="0"/>
        <v>107995.125</v>
      </c>
      <c r="H36" s="1">
        <f t="shared" si="1"/>
        <v>26.049435101815938</v>
      </c>
      <c r="J36" s="1">
        <f t="shared" si="2"/>
        <v>2.5313092696183337</v>
      </c>
      <c r="K36" s="1">
        <f t="shared" si="3"/>
        <v>0.46419634175912888</v>
      </c>
      <c r="L36" s="1">
        <f t="shared" si="4"/>
        <v>0.33500000000000002</v>
      </c>
    </row>
    <row r="37" spans="1:12" x14ac:dyDescent="0.2">
      <c r="A37"/>
      <c r="B37" s="5">
        <v>2858.9879999999998</v>
      </c>
      <c r="C37" s="4">
        <v>14.744</v>
      </c>
      <c r="D37" s="4">
        <v>1.5</v>
      </c>
      <c r="E37" s="7">
        <v>109534</v>
      </c>
      <c r="F37" s="8">
        <f t="shared" si="0"/>
        <v>108323.75</v>
      </c>
      <c r="H37" s="1">
        <f t="shared" si="1"/>
        <v>26.392993226323867</v>
      </c>
      <c r="J37" s="1">
        <f t="shared" si="2"/>
        <v>1.310248401828622</v>
      </c>
      <c r="K37" s="1">
        <f t="shared" si="3"/>
        <v>0.41458583867216786</v>
      </c>
      <c r="L37" s="1">
        <f t="shared" si="4"/>
        <v>0.375</v>
      </c>
    </row>
    <row r="38" spans="1:12" x14ac:dyDescent="0.2">
      <c r="A38"/>
      <c r="B38" s="5">
        <v>2897.598</v>
      </c>
      <c r="C38" s="4">
        <v>14.847</v>
      </c>
      <c r="D38" s="4">
        <v>1.94</v>
      </c>
      <c r="E38" s="7">
        <v>109884</v>
      </c>
      <c r="F38" s="8">
        <f t="shared" si="0"/>
        <v>108666.75</v>
      </c>
      <c r="H38" s="1">
        <f t="shared" si="1"/>
        <v>26.664991821325291</v>
      </c>
      <c r="J38" s="1">
        <f t="shared" si="2"/>
        <v>1.0252970501530627</v>
      </c>
      <c r="K38" s="1">
        <f t="shared" si="3"/>
        <v>0.69616042703364711</v>
      </c>
      <c r="L38" s="1">
        <f t="shared" si="4"/>
        <v>0.48499999999999999</v>
      </c>
    </row>
    <row r="39" spans="1:12" x14ac:dyDescent="0.2">
      <c r="A39"/>
      <c r="B39" s="5">
        <v>2914.9929999999999</v>
      </c>
      <c r="C39" s="4">
        <v>14.994999999999999</v>
      </c>
      <c r="D39" s="4">
        <v>2.36</v>
      </c>
      <c r="E39" s="7">
        <v>110186</v>
      </c>
      <c r="F39" s="8">
        <f t="shared" si="0"/>
        <v>109002.125</v>
      </c>
      <c r="H39" s="1">
        <f t="shared" si="1"/>
        <v>26.742533689136796</v>
      </c>
      <c r="J39" s="1">
        <f t="shared" si="2"/>
        <v>0.2903782624495273</v>
      </c>
      <c r="K39" s="1">
        <f t="shared" si="3"/>
        <v>0.99189875631136948</v>
      </c>
      <c r="L39" s="1">
        <f t="shared" si="4"/>
        <v>0.59</v>
      </c>
    </row>
    <row r="40" spans="1:12" x14ac:dyDescent="0.2">
      <c r="A40" s="1">
        <v>1956</v>
      </c>
      <c r="B40" s="5">
        <v>2903.6709999999998</v>
      </c>
      <c r="C40" s="4">
        <v>15.144</v>
      </c>
      <c r="D40" s="4">
        <v>2.48</v>
      </c>
      <c r="E40" s="7">
        <v>110483</v>
      </c>
      <c r="F40" s="8">
        <f t="shared" si="0"/>
        <v>109327.875</v>
      </c>
      <c r="H40" s="1">
        <f t="shared" si="1"/>
        <v>26.559292403698507</v>
      </c>
      <c r="J40" s="1">
        <f t="shared" si="2"/>
        <v>-0.687563713121221</v>
      </c>
      <c r="K40" s="1">
        <f t="shared" si="3"/>
        <v>0.9887601706049286</v>
      </c>
      <c r="L40" s="1">
        <f t="shared" si="4"/>
        <v>0.62</v>
      </c>
    </row>
    <row r="41" spans="1:12" x14ac:dyDescent="0.2">
      <c r="A41"/>
      <c r="B41" s="5">
        <v>2927.665</v>
      </c>
      <c r="C41" s="4">
        <v>15.234</v>
      </c>
      <c r="D41" s="4">
        <v>2.69</v>
      </c>
      <c r="E41" s="7">
        <v>110788</v>
      </c>
      <c r="F41" s="8">
        <f t="shared" si="0"/>
        <v>109654.25</v>
      </c>
      <c r="H41" s="1">
        <f t="shared" si="1"/>
        <v>26.699056352124973</v>
      </c>
      <c r="J41" s="1">
        <f t="shared" si="2"/>
        <v>0.52485393382667345</v>
      </c>
      <c r="K41" s="1">
        <f t="shared" si="3"/>
        <v>0.59253580435747122</v>
      </c>
      <c r="L41" s="1">
        <f t="shared" si="4"/>
        <v>0.67249999999999999</v>
      </c>
    </row>
    <row r="42" spans="1:12" x14ac:dyDescent="0.2">
      <c r="A42"/>
      <c r="B42" s="5">
        <v>2925.0349999999999</v>
      </c>
      <c r="C42" s="4">
        <v>15.425000000000001</v>
      </c>
      <c r="D42" s="4">
        <v>2.81</v>
      </c>
      <c r="E42" s="7">
        <v>111113</v>
      </c>
      <c r="F42" s="8">
        <f t="shared" si="0"/>
        <v>109988</v>
      </c>
      <c r="H42" s="1">
        <f t="shared" si="1"/>
        <v>26.594128450376406</v>
      </c>
      <c r="J42" s="1">
        <f t="shared" si="2"/>
        <v>-0.39377656907429692</v>
      </c>
      <c r="K42" s="1">
        <f t="shared" si="3"/>
        <v>1.2459797840855178</v>
      </c>
      <c r="L42" s="1">
        <f t="shared" si="4"/>
        <v>0.70250000000000001</v>
      </c>
    </row>
    <row r="43" spans="1:12" x14ac:dyDescent="0.2">
      <c r="A43"/>
      <c r="B43" s="5">
        <v>2973.1790000000001</v>
      </c>
      <c r="C43" s="4">
        <v>15.487</v>
      </c>
      <c r="D43" s="4">
        <v>2.93</v>
      </c>
      <c r="E43" s="7">
        <v>111431</v>
      </c>
      <c r="F43" s="8">
        <f t="shared" si="0"/>
        <v>110318.625</v>
      </c>
      <c r="H43" s="1">
        <f t="shared" si="1"/>
        <v>26.950834457916784</v>
      </c>
      <c r="J43" s="1">
        <f t="shared" si="2"/>
        <v>1.3323803589809768</v>
      </c>
      <c r="K43" s="1">
        <f t="shared" si="3"/>
        <v>0.40113925425857333</v>
      </c>
      <c r="L43" s="1">
        <f t="shared" si="4"/>
        <v>0.73250000000000004</v>
      </c>
    </row>
    <row r="44" spans="1:12" x14ac:dyDescent="0.2">
      <c r="A44" s="1">
        <v>1957</v>
      </c>
      <c r="B44" s="5">
        <v>2992.2190000000001</v>
      </c>
      <c r="C44" s="4">
        <v>15.7</v>
      </c>
      <c r="D44" s="4">
        <v>2.93</v>
      </c>
      <c r="E44" s="7">
        <v>111720</v>
      </c>
      <c r="F44" s="8">
        <f t="shared" si="0"/>
        <v>110642.375</v>
      </c>
      <c r="H44" s="1">
        <f t="shared" si="1"/>
        <v>27.044059746548285</v>
      </c>
      <c r="J44" s="1">
        <f t="shared" si="2"/>
        <v>0.34531183972147661</v>
      </c>
      <c r="K44" s="1">
        <f t="shared" si="3"/>
        <v>1.3659750020224968</v>
      </c>
      <c r="L44" s="1">
        <f t="shared" si="4"/>
        <v>0.73250000000000004</v>
      </c>
    </row>
    <row r="45" spans="1:12" x14ac:dyDescent="0.2">
      <c r="A45"/>
      <c r="B45" s="5">
        <v>2985.663</v>
      </c>
      <c r="C45" s="4">
        <v>15.81</v>
      </c>
      <c r="D45" s="4">
        <v>3</v>
      </c>
      <c r="E45" s="7">
        <v>112045</v>
      </c>
      <c r="F45" s="8">
        <f t="shared" si="0"/>
        <v>110956.25</v>
      </c>
      <c r="H45" s="1">
        <f t="shared" si="1"/>
        <v>26.908470681011661</v>
      </c>
      <c r="J45" s="1">
        <f t="shared" si="2"/>
        <v>-0.50262462172795697</v>
      </c>
      <c r="K45" s="1">
        <f t="shared" si="3"/>
        <v>0.69819388671183846</v>
      </c>
      <c r="L45" s="1">
        <f t="shared" si="4"/>
        <v>0.75</v>
      </c>
    </row>
    <row r="46" spans="1:12" x14ac:dyDescent="0.2">
      <c r="A46"/>
      <c r="B46" s="5">
        <v>3014.9189999999999</v>
      </c>
      <c r="C46" s="4">
        <v>15.904</v>
      </c>
      <c r="D46" s="4">
        <v>3.23</v>
      </c>
      <c r="E46" s="7">
        <v>112431</v>
      </c>
      <c r="F46" s="8">
        <f t="shared" si="0"/>
        <v>111274.625</v>
      </c>
      <c r="H46" s="1">
        <f t="shared" si="1"/>
        <v>27.094398206239742</v>
      </c>
      <c r="J46" s="1">
        <f t="shared" si="2"/>
        <v>0.68858660181243037</v>
      </c>
      <c r="K46" s="1">
        <f t="shared" si="3"/>
        <v>0.59279986928374939</v>
      </c>
      <c r="L46" s="1">
        <f t="shared" si="4"/>
        <v>0.8075</v>
      </c>
    </row>
    <row r="47" spans="1:12" x14ac:dyDescent="0.2">
      <c r="A47"/>
      <c r="B47" s="5">
        <v>2983.7269999999999</v>
      </c>
      <c r="C47" s="4">
        <v>15.914999999999999</v>
      </c>
      <c r="D47" s="4">
        <v>3.25</v>
      </c>
      <c r="E47" s="7">
        <v>112866</v>
      </c>
      <c r="F47" s="8">
        <f t="shared" si="0"/>
        <v>111609.625</v>
      </c>
      <c r="H47" s="1">
        <f t="shared" si="1"/>
        <v>26.733599364750127</v>
      </c>
      <c r="J47" s="1">
        <f t="shared" si="2"/>
        <v>-1.3405820806997495</v>
      </c>
      <c r="K47" s="1">
        <f t="shared" si="3"/>
        <v>6.9141081983784533E-2</v>
      </c>
      <c r="L47" s="1">
        <f t="shared" si="4"/>
        <v>0.8125</v>
      </c>
    </row>
    <row r="48" spans="1:12" x14ac:dyDescent="0.2">
      <c r="A48" s="1">
        <v>1958</v>
      </c>
      <c r="B48" s="5">
        <v>2906.2739999999999</v>
      </c>
      <c r="C48" s="4">
        <v>16.087</v>
      </c>
      <c r="D48" s="4">
        <v>1.86</v>
      </c>
      <c r="E48" s="7">
        <v>113236</v>
      </c>
      <c r="F48" s="8">
        <f t="shared" si="0"/>
        <v>111953.75</v>
      </c>
      <c r="H48" s="1">
        <f t="shared" si="1"/>
        <v>25.959594922010204</v>
      </c>
      <c r="J48" s="1">
        <f t="shared" si="2"/>
        <v>-2.9379889669307309</v>
      </c>
      <c r="K48" s="1">
        <f t="shared" si="3"/>
        <v>1.074943167411484</v>
      </c>
      <c r="L48" s="1">
        <f t="shared" si="4"/>
        <v>0.46500000000000002</v>
      </c>
    </row>
    <row r="49" spans="1:12" x14ac:dyDescent="0.2">
      <c r="A49"/>
      <c r="B49" s="5">
        <v>2925.3789999999999</v>
      </c>
      <c r="C49" s="4">
        <v>16.134</v>
      </c>
      <c r="D49" s="4">
        <v>0.94</v>
      </c>
      <c r="E49" s="7">
        <v>113532</v>
      </c>
      <c r="F49" s="8">
        <f t="shared" si="0"/>
        <v>112296.75</v>
      </c>
      <c r="H49" s="1">
        <f t="shared" si="1"/>
        <v>26.050433338453693</v>
      </c>
      <c r="J49" s="1">
        <f t="shared" si="2"/>
        <v>0.34931151490622092</v>
      </c>
      <c r="K49" s="1">
        <f t="shared" si="3"/>
        <v>0.29173541066117176</v>
      </c>
      <c r="L49" s="1">
        <f t="shared" si="4"/>
        <v>0.23499999999999999</v>
      </c>
    </row>
    <row r="50" spans="1:12" x14ac:dyDescent="0.2">
      <c r="A50"/>
      <c r="B50" s="5">
        <v>2993.0680000000002</v>
      </c>
      <c r="C50" s="4">
        <v>16.231999999999999</v>
      </c>
      <c r="D50" s="4">
        <v>1.32</v>
      </c>
      <c r="E50" s="7">
        <v>113846</v>
      </c>
      <c r="F50" s="8">
        <f t="shared" si="0"/>
        <v>112638.375</v>
      </c>
      <c r="H50" s="1">
        <f t="shared" si="1"/>
        <v>26.572364880086383</v>
      </c>
      <c r="J50" s="1">
        <f t="shared" si="2"/>
        <v>1.9837358525190085</v>
      </c>
      <c r="K50" s="1">
        <f t="shared" si="3"/>
        <v>0.60557560087308482</v>
      </c>
      <c r="L50" s="1">
        <f t="shared" si="4"/>
        <v>0.33</v>
      </c>
    </row>
    <row r="51" spans="1:12" x14ac:dyDescent="0.2">
      <c r="A51"/>
      <c r="B51" s="5">
        <v>3063.085</v>
      </c>
      <c r="C51" s="4">
        <v>16.309000000000001</v>
      </c>
      <c r="D51" s="4">
        <v>2.16</v>
      </c>
      <c r="E51" s="7">
        <v>114283</v>
      </c>
      <c r="F51" s="8">
        <f t="shared" si="0"/>
        <v>112994.875</v>
      </c>
      <c r="H51" s="1">
        <f t="shared" si="1"/>
        <v>27.108176366405999</v>
      </c>
      <c r="J51" s="1">
        <f t="shared" si="2"/>
        <v>1.9963631857883439</v>
      </c>
      <c r="K51" s="1">
        <f t="shared" si="3"/>
        <v>0.47325001512671766</v>
      </c>
      <c r="L51" s="1">
        <f t="shared" si="4"/>
        <v>0.54</v>
      </c>
    </row>
    <row r="52" spans="1:12" x14ac:dyDescent="0.2">
      <c r="A52" s="1">
        <v>1959</v>
      </c>
      <c r="B52" s="5">
        <v>3121.9360000000001</v>
      </c>
      <c r="C52" s="4">
        <v>16.347000000000001</v>
      </c>
      <c r="D52" s="4">
        <v>2.57</v>
      </c>
      <c r="E52" s="7">
        <v>114714</v>
      </c>
      <c r="F52" s="8">
        <f t="shared" si="0"/>
        <v>113369.125</v>
      </c>
      <c r="H52" s="1">
        <f t="shared" si="1"/>
        <v>27.537797438235501</v>
      </c>
      <c r="J52" s="1">
        <f t="shared" si="2"/>
        <v>1.5724119959492959</v>
      </c>
      <c r="K52" s="1">
        <f t="shared" si="3"/>
        <v>0.23272915942903019</v>
      </c>
      <c r="L52" s="1">
        <f t="shared" si="4"/>
        <v>0.64249999999999996</v>
      </c>
    </row>
    <row r="53" spans="1:12" x14ac:dyDescent="0.2">
      <c r="A53"/>
      <c r="B53" s="5">
        <v>3192.38</v>
      </c>
      <c r="C53" s="4">
        <v>16.372</v>
      </c>
      <c r="D53" s="4">
        <v>3.08</v>
      </c>
      <c r="E53" s="7">
        <v>115139</v>
      </c>
      <c r="F53" s="8">
        <f t="shared" si="0"/>
        <v>113755.875</v>
      </c>
      <c r="H53" s="1">
        <f t="shared" si="1"/>
        <v>28.063429690993981</v>
      </c>
      <c r="J53" s="1">
        <f t="shared" si="2"/>
        <v>1.8907780977116921</v>
      </c>
      <c r="K53" s="1">
        <f t="shared" si="3"/>
        <v>0.15281643610854853</v>
      </c>
      <c r="L53" s="1">
        <f t="shared" si="4"/>
        <v>0.77</v>
      </c>
    </row>
    <row r="54" spans="1:12" x14ac:dyDescent="0.2">
      <c r="A54"/>
      <c r="B54" s="5">
        <v>3194.6529999999998</v>
      </c>
      <c r="C54" s="4">
        <v>16.434999999999999</v>
      </c>
      <c r="D54" s="4">
        <v>3.58</v>
      </c>
      <c r="E54" s="7">
        <v>115551</v>
      </c>
      <c r="F54" s="8">
        <f t="shared" si="0"/>
        <v>114145.875</v>
      </c>
      <c r="H54" s="1">
        <f t="shared" si="1"/>
        <v>27.987459029947424</v>
      </c>
      <c r="J54" s="1">
        <f t="shared" si="2"/>
        <v>-0.27107762000385138</v>
      </c>
      <c r="K54" s="1">
        <f t="shared" si="3"/>
        <v>0.38406484860261636</v>
      </c>
      <c r="L54" s="1">
        <f t="shared" si="4"/>
        <v>0.89500000000000002</v>
      </c>
    </row>
    <row r="55" spans="1:12" x14ac:dyDescent="0.2">
      <c r="A55"/>
      <c r="B55" s="5">
        <v>3203.759</v>
      </c>
      <c r="C55" s="4">
        <v>16.498999999999999</v>
      </c>
      <c r="D55" s="4">
        <v>3.99</v>
      </c>
      <c r="E55" s="7">
        <v>115918</v>
      </c>
      <c r="F55" s="8">
        <f t="shared" si="0"/>
        <v>114527.375</v>
      </c>
      <c r="H55" s="1">
        <f t="shared" si="1"/>
        <v>27.973739902796165</v>
      </c>
      <c r="J55" s="1">
        <f t="shared" si="2"/>
        <v>-4.9030855977867258E-2</v>
      </c>
      <c r="K55" s="1">
        <f t="shared" si="3"/>
        <v>0.38865658931247404</v>
      </c>
      <c r="L55" s="1">
        <f t="shared" si="4"/>
        <v>0.99750000000000005</v>
      </c>
    </row>
    <row r="56" spans="1:12" x14ac:dyDescent="0.2">
      <c r="A56" s="1">
        <v>1960</v>
      </c>
      <c r="B56" s="5">
        <v>3275.7570000000001</v>
      </c>
      <c r="C56" s="4">
        <v>16.565999999999999</v>
      </c>
      <c r="D56" s="4">
        <v>3.93</v>
      </c>
      <c r="E56" s="7">
        <v>116708</v>
      </c>
      <c r="F56" s="8">
        <f t="shared" si="0"/>
        <v>114961.375</v>
      </c>
      <c r="H56" s="1">
        <f t="shared" si="1"/>
        <v>28.494413884663437</v>
      </c>
      <c r="J56" s="1">
        <f t="shared" si="2"/>
        <v>1.8441854522058023</v>
      </c>
      <c r="K56" s="1">
        <f t="shared" si="3"/>
        <v>0.40526291667649483</v>
      </c>
      <c r="L56" s="1">
        <f t="shared" si="4"/>
        <v>0.98250000000000004</v>
      </c>
    </row>
    <row r="57" spans="1:12" x14ac:dyDescent="0.2">
      <c r="A57"/>
      <c r="B57" s="5">
        <v>3258.0880000000002</v>
      </c>
      <c r="C57" s="4">
        <v>16.606999999999999</v>
      </c>
      <c r="D57" s="4">
        <v>3.7</v>
      </c>
      <c r="E57" s="7">
        <v>117037</v>
      </c>
      <c r="F57" s="8">
        <f t="shared" si="0"/>
        <v>115399.5</v>
      </c>
      <c r="H57" s="1">
        <f t="shared" si="1"/>
        <v>28.23312059411003</v>
      </c>
      <c r="J57" s="1">
        <f t="shared" si="2"/>
        <v>-0.92122860923190175</v>
      </c>
      <c r="K57" s="1">
        <f t="shared" si="3"/>
        <v>0.24718910485436635</v>
      </c>
      <c r="L57" s="1">
        <f t="shared" si="4"/>
        <v>0.92500000000000004</v>
      </c>
    </row>
    <row r="58" spans="1:12" x14ac:dyDescent="0.2">
      <c r="A58"/>
      <c r="B58" s="5">
        <v>3274.029</v>
      </c>
      <c r="C58" s="4">
        <v>16.664999999999999</v>
      </c>
      <c r="D58" s="4">
        <v>2.94</v>
      </c>
      <c r="E58" s="7">
        <v>117411</v>
      </c>
      <c r="F58" s="8">
        <f t="shared" si="0"/>
        <v>115845.125</v>
      </c>
      <c r="H58" s="1">
        <f t="shared" si="1"/>
        <v>28.262121517845486</v>
      </c>
      <c r="J58" s="1">
        <f t="shared" si="2"/>
        <v>0.10266679174626737</v>
      </c>
      <c r="K58" s="1">
        <f t="shared" si="3"/>
        <v>0.34864185350869981</v>
      </c>
      <c r="L58" s="1">
        <f t="shared" si="4"/>
        <v>0.73499999999999999</v>
      </c>
    </row>
    <row r="59" spans="1:12" x14ac:dyDescent="0.2">
      <c r="A59"/>
      <c r="B59" s="5">
        <v>3232.009</v>
      </c>
      <c r="C59" s="4">
        <v>16.713999999999999</v>
      </c>
      <c r="D59" s="4">
        <v>2.2999999999999998</v>
      </c>
      <c r="E59" s="7">
        <v>117824</v>
      </c>
      <c r="F59" s="8">
        <f t="shared" si="0"/>
        <v>116287.75</v>
      </c>
      <c r="H59" s="1">
        <f t="shared" si="1"/>
        <v>27.793202637423118</v>
      </c>
      <c r="J59" s="1">
        <f t="shared" si="2"/>
        <v>-1.6730964487476203</v>
      </c>
      <c r="K59" s="1">
        <f t="shared" si="3"/>
        <v>0.29359798195414621</v>
      </c>
      <c r="L59" s="1">
        <f t="shared" si="4"/>
        <v>0.57499999999999996</v>
      </c>
    </row>
    <row r="60" spans="1:12" x14ac:dyDescent="0.2">
      <c r="A60" s="1">
        <v>1961</v>
      </c>
      <c r="B60" s="5">
        <v>3253.826</v>
      </c>
      <c r="C60" s="4">
        <v>16.75</v>
      </c>
      <c r="D60" s="4">
        <v>2</v>
      </c>
      <c r="E60" s="7">
        <v>118254</v>
      </c>
      <c r="F60" s="8">
        <f t="shared" si="0"/>
        <v>116730.25</v>
      </c>
      <c r="H60" s="1">
        <f t="shared" si="1"/>
        <v>27.87474540661054</v>
      </c>
      <c r="J60" s="1">
        <f t="shared" si="2"/>
        <v>0.29296149893636786</v>
      </c>
      <c r="K60" s="1">
        <f t="shared" si="3"/>
        <v>0.2151566691831151</v>
      </c>
      <c r="L60" s="1">
        <f t="shared" si="4"/>
        <v>0.5</v>
      </c>
    </row>
    <row r="61" spans="1:12" x14ac:dyDescent="0.2">
      <c r="A61"/>
      <c r="B61" s="5">
        <v>3309.0590000000002</v>
      </c>
      <c r="C61" s="4">
        <v>16.789000000000001</v>
      </c>
      <c r="D61" s="4">
        <v>1.73</v>
      </c>
      <c r="E61" s="7">
        <v>118636</v>
      </c>
      <c r="F61" s="8">
        <f t="shared" si="0"/>
        <v>117167.375</v>
      </c>
      <c r="H61" s="1">
        <f t="shared" si="1"/>
        <v>28.242153585842477</v>
      </c>
      <c r="J61" s="1">
        <f t="shared" si="2"/>
        <v>1.3094573495851363</v>
      </c>
      <c r="K61" s="1">
        <f t="shared" si="3"/>
        <v>0.23256517831856602</v>
      </c>
      <c r="L61" s="1">
        <f t="shared" si="4"/>
        <v>0.4325</v>
      </c>
    </row>
    <row r="62" spans="1:12" x14ac:dyDescent="0.2">
      <c r="A62"/>
      <c r="B62" s="5">
        <v>3372.5810000000001</v>
      </c>
      <c r="C62" s="4">
        <v>16.832000000000001</v>
      </c>
      <c r="D62" s="4">
        <v>1.68</v>
      </c>
      <c r="E62" s="7">
        <v>119001</v>
      </c>
      <c r="F62" s="8">
        <f t="shared" si="0"/>
        <v>117598.625</v>
      </c>
      <c r="H62" s="1">
        <f t="shared" si="1"/>
        <v>28.678745180906667</v>
      </c>
      <c r="J62" s="1">
        <f t="shared" si="2"/>
        <v>1.5340592525856198</v>
      </c>
      <c r="K62" s="1">
        <f t="shared" si="3"/>
        <v>0.25579265010382363</v>
      </c>
      <c r="L62" s="1">
        <f t="shared" si="4"/>
        <v>0.42</v>
      </c>
    </row>
    <row r="63" spans="1:12" x14ac:dyDescent="0.2">
      <c r="A63"/>
      <c r="B63" s="5">
        <v>3438.721</v>
      </c>
      <c r="C63" s="4">
        <v>16.885000000000002</v>
      </c>
      <c r="D63" s="4">
        <v>2.4</v>
      </c>
      <c r="E63" s="7">
        <v>119190</v>
      </c>
      <c r="F63" s="8">
        <f t="shared" si="0"/>
        <v>118007.625</v>
      </c>
      <c r="H63" s="1">
        <f t="shared" si="1"/>
        <v>29.139820414146968</v>
      </c>
      <c r="J63" s="1">
        <f t="shared" si="2"/>
        <v>1.5949375519060078</v>
      </c>
      <c r="K63" s="1">
        <f t="shared" si="3"/>
        <v>0.314381728223179</v>
      </c>
      <c r="L63" s="1">
        <f t="shared" si="4"/>
        <v>0.6</v>
      </c>
    </row>
    <row r="64" spans="1:12" x14ac:dyDescent="0.2">
      <c r="A64" s="1">
        <v>1962</v>
      </c>
      <c r="B64" s="5">
        <v>3500.0540000000001</v>
      </c>
      <c r="C64" s="4">
        <v>16.972000000000001</v>
      </c>
      <c r="D64" s="4">
        <v>2.46</v>
      </c>
      <c r="E64" s="7">
        <v>119379</v>
      </c>
      <c r="F64" s="8">
        <f t="shared" si="0"/>
        <v>118341.5</v>
      </c>
      <c r="H64" s="1">
        <f t="shared" si="1"/>
        <v>29.575879974480635</v>
      </c>
      <c r="J64" s="1">
        <f t="shared" si="2"/>
        <v>1.4853525535260637</v>
      </c>
      <c r="K64" s="1">
        <f t="shared" si="3"/>
        <v>0.51392735025472913</v>
      </c>
      <c r="L64" s="1">
        <f t="shared" si="4"/>
        <v>0.61499999999999999</v>
      </c>
    </row>
    <row r="65" spans="1:12" x14ac:dyDescent="0.2">
      <c r="A65"/>
      <c r="B65" s="5">
        <v>3531.683</v>
      </c>
      <c r="C65" s="4">
        <v>16.998999999999999</v>
      </c>
      <c r="D65" s="4">
        <v>2.61</v>
      </c>
      <c r="E65" s="7">
        <v>119819</v>
      </c>
      <c r="F65" s="8">
        <f t="shared" si="0"/>
        <v>118689.25</v>
      </c>
      <c r="H65" s="1">
        <f t="shared" si="1"/>
        <v>29.75571081627022</v>
      </c>
      <c r="J65" s="1">
        <f t="shared" si="2"/>
        <v>0.60619103609349212</v>
      </c>
      <c r="K65" s="1">
        <f t="shared" si="3"/>
        <v>0.15895914565541649</v>
      </c>
      <c r="L65" s="1">
        <f t="shared" si="4"/>
        <v>0.65249999999999997</v>
      </c>
    </row>
    <row r="66" spans="1:12" x14ac:dyDescent="0.2">
      <c r="A66"/>
      <c r="B66" s="5">
        <v>3575.07</v>
      </c>
      <c r="C66" s="4">
        <v>17.035</v>
      </c>
      <c r="D66" s="4">
        <v>2.85</v>
      </c>
      <c r="E66" s="7">
        <v>120368</v>
      </c>
      <c r="F66" s="8">
        <f t="shared" si="0"/>
        <v>119058.875</v>
      </c>
      <c r="H66" s="1">
        <f t="shared" si="1"/>
        <v>30.027748876343743</v>
      </c>
      <c r="J66" s="1">
        <f t="shared" si="2"/>
        <v>0.91008429122963597</v>
      </c>
      <c r="K66" s="1">
        <f t="shared" si="3"/>
        <v>0.2115532316297308</v>
      </c>
      <c r="L66" s="1">
        <f t="shared" si="4"/>
        <v>0.71250000000000002</v>
      </c>
    </row>
    <row r="67" spans="1:12" x14ac:dyDescent="0.2">
      <c r="A67"/>
      <c r="B67" s="5">
        <v>3586.8270000000002</v>
      </c>
      <c r="C67" s="4">
        <v>17.07</v>
      </c>
      <c r="D67" s="4">
        <v>2.92</v>
      </c>
      <c r="E67" s="7">
        <v>121046</v>
      </c>
      <c r="F67" s="8">
        <f t="shared" si="0"/>
        <v>119461.625</v>
      </c>
      <c r="H67" s="1">
        <f t="shared" si="1"/>
        <v>30.024930600098571</v>
      </c>
      <c r="J67" s="1">
        <f t="shared" si="2"/>
        <v>-9.386013319680548E-3</v>
      </c>
      <c r="K67" s="1">
        <f t="shared" si="3"/>
        <v>0.20524856934193317</v>
      </c>
      <c r="L67" s="1">
        <f t="shared" si="4"/>
        <v>0.73</v>
      </c>
    </row>
    <row r="68" spans="1:12" x14ac:dyDescent="0.2">
      <c r="A68" s="1">
        <v>1963</v>
      </c>
      <c r="B68" s="5">
        <v>3625.9810000000002</v>
      </c>
      <c r="C68" s="4">
        <v>17.145</v>
      </c>
      <c r="D68" s="4">
        <v>2.97</v>
      </c>
      <c r="E68" s="7">
        <v>121640</v>
      </c>
      <c r="F68" s="8">
        <f t="shared" si="0"/>
        <v>119884.875</v>
      </c>
      <c r="H68" s="1">
        <f t="shared" si="1"/>
        <v>30.245525134008776</v>
      </c>
      <c r="J68" s="1">
        <f t="shared" si="2"/>
        <v>0.73201875204559319</v>
      </c>
      <c r="K68" s="1">
        <f t="shared" si="3"/>
        <v>0.43840491085344491</v>
      </c>
      <c r="L68" s="1">
        <f t="shared" si="4"/>
        <v>0.74250000000000005</v>
      </c>
    </row>
    <row r="69" spans="1:12" x14ac:dyDescent="0.2">
      <c r="A69"/>
      <c r="B69" s="5">
        <v>3666.6689999999999</v>
      </c>
      <c r="C69" s="4">
        <v>17.175000000000001</v>
      </c>
      <c r="D69" s="4">
        <v>2.96</v>
      </c>
      <c r="E69" s="7">
        <v>122167</v>
      </c>
      <c r="F69" s="8">
        <f t="shared" si="0"/>
        <v>120326.25</v>
      </c>
      <c r="H69" s="1">
        <f t="shared" si="1"/>
        <v>30.472727272727273</v>
      </c>
      <c r="J69" s="1">
        <f t="shared" si="2"/>
        <v>0.74838517296032625</v>
      </c>
      <c r="K69" s="1">
        <f t="shared" si="3"/>
        <v>0.17482521935294132</v>
      </c>
      <c r="L69" s="1">
        <f t="shared" si="4"/>
        <v>0.74</v>
      </c>
    </row>
    <row r="70" spans="1:12" x14ac:dyDescent="0.2">
      <c r="A70"/>
      <c r="B70" s="5">
        <v>3747.2779999999998</v>
      </c>
      <c r="C70" s="4">
        <v>17.198</v>
      </c>
      <c r="D70" s="4">
        <v>3.33</v>
      </c>
      <c r="E70" s="7">
        <v>122670</v>
      </c>
      <c r="F70" s="8">
        <f t="shared" si="0"/>
        <v>120784.875</v>
      </c>
      <c r="H70" s="1">
        <f t="shared" si="1"/>
        <v>31.02439771535964</v>
      </c>
      <c r="J70" s="1">
        <f t="shared" si="2"/>
        <v>1.7941822211444598</v>
      </c>
      <c r="K70" s="1">
        <f t="shared" si="3"/>
        <v>0.13382598802916951</v>
      </c>
      <c r="L70" s="1">
        <f t="shared" si="4"/>
        <v>0.83250000000000002</v>
      </c>
    </row>
    <row r="71" spans="1:12" x14ac:dyDescent="0.2">
      <c r="A71"/>
      <c r="B71" s="5">
        <v>3771.8449999999998</v>
      </c>
      <c r="C71" s="4">
        <v>17.337</v>
      </c>
      <c r="D71" s="4">
        <v>3.45</v>
      </c>
      <c r="E71" s="7">
        <v>123189</v>
      </c>
      <c r="F71" s="8">
        <f t="shared" si="0"/>
        <v>121284.75</v>
      </c>
      <c r="H71" s="1">
        <f t="shared" si="1"/>
        <v>31.099087065768778</v>
      </c>
      <c r="J71" s="1">
        <f t="shared" si="2"/>
        <v>0.24045459348942627</v>
      </c>
      <c r="K71" s="1">
        <f t="shared" si="3"/>
        <v>0.80498480150458152</v>
      </c>
      <c r="L71" s="1">
        <f t="shared" si="4"/>
        <v>0.86250000000000004</v>
      </c>
    </row>
    <row r="72" spans="1:12" x14ac:dyDescent="0.2">
      <c r="A72" s="1">
        <v>1964</v>
      </c>
      <c r="B72" s="5">
        <v>3851.366</v>
      </c>
      <c r="C72" s="4">
        <v>17.391999999999999</v>
      </c>
      <c r="D72" s="4">
        <v>3.46</v>
      </c>
      <c r="E72" s="7">
        <v>123708</v>
      </c>
      <c r="F72" s="8">
        <f t="shared" si="0"/>
        <v>121825.875</v>
      </c>
      <c r="H72" s="1">
        <f t="shared" si="1"/>
        <v>31.613694545596331</v>
      </c>
      <c r="J72" s="1">
        <f t="shared" si="2"/>
        <v>1.6411934454664834</v>
      </c>
      <c r="K72" s="1">
        <f t="shared" si="3"/>
        <v>0.31673843751029407</v>
      </c>
      <c r="L72" s="1">
        <f t="shared" si="4"/>
        <v>0.86499999999999999</v>
      </c>
    </row>
    <row r="73" spans="1:12" x14ac:dyDescent="0.2">
      <c r="A73"/>
      <c r="B73" s="5">
        <v>3893.2959999999998</v>
      </c>
      <c r="C73" s="4">
        <v>17.431999999999999</v>
      </c>
      <c r="D73" s="4">
        <v>3.49</v>
      </c>
      <c r="E73" s="7">
        <v>124203</v>
      </c>
      <c r="F73" s="8">
        <f t="shared" si="0"/>
        <v>122373.875</v>
      </c>
      <c r="H73" s="1">
        <f t="shared" si="1"/>
        <v>31.814764384963702</v>
      </c>
      <c r="J73" s="1">
        <f t="shared" si="2"/>
        <v>0.63400724621948823</v>
      </c>
      <c r="K73" s="1">
        <f t="shared" si="3"/>
        <v>0.22972672634651212</v>
      </c>
      <c r="L73" s="1">
        <f t="shared" si="4"/>
        <v>0.87250000000000005</v>
      </c>
    </row>
    <row r="74" spans="1:12" x14ac:dyDescent="0.2">
      <c r="A74"/>
      <c r="B74" s="5">
        <v>3954.1210000000001</v>
      </c>
      <c r="C74" s="4">
        <v>17.501999999999999</v>
      </c>
      <c r="D74" s="4">
        <v>3.46</v>
      </c>
      <c r="E74" s="7">
        <v>124739</v>
      </c>
      <c r="F74" s="8">
        <f t="shared" si="0"/>
        <v>122920.25</v>
      </c>
      <c r="H74" s="1">
        <f t="shared" si="1"/>
        <v>32.168182215704903</v>
      </c>
      <c r="J74" s="1">
        <f t="shared" si="2"/>
        <v>1.1047363208315486</v>
      </c>
      <c r="K74" s="1">
        <f t="shared" si="3"/>
        <v>0.40075624713206287</v>
      </c>
      <c r="L74" s="1">
        <f t="shared" si="4"/>
        <v>0.86499999999999999</v>
      </c>
    </row>
    <row r="75" spans="1:12" x14ac:dyDescent="0.2">
      <c r="A75"/>
      <c r="B75" s="5">
        <v>3966.335</v>
      </c>
      <c r="C75" s="4">
        <v>17.581</v>
      </c>
      <c r="D75" s="4">
        <v>3.58</v>
      </c>
      <c r="E75" s="7">
        <v>125289</v>
      </c>
      <c r="F75" s="8">
        <f t="shared" si="0"/>
        <v>123450.625</v>
      </c>
      <c r="H75" s="1">
        <f t="shared" si="1"/>
        <v>32.128917937839525</v>
      </c>
      <c r="J75" s="1">
        <f t="shared" si="2"/>
        <v>-0.12213391475631225</v>
      </c>
      <c r="K75" s="1">
        <f t="shared" si="3"/>
        <v>0.45036133470132861</v>
      </c>
      <c r="L75" s="1">
        <f t="shared" si="4"/>
        <v>0.89500000000000002</v>
      </c>
    </row>
    <row r="76" spans="1:12" x14ac:dyDescent="0.2">
      <c r="A76" s="1">
        <v>1965</v>
      </c>
      <c r="B76" s="5">
        <v>4062.3110000000001</v>
      </c>
      <c r="C76" s="4">
        <v>17.670000000000002</v>
      </c>
      <c r="D76" s="4">
        <v>3.98</v>
      </c>
      <c r="E76" s="7">
        <v>125814</v>
      </c>
      <c r="F76" s="8">
        <f t="shared" si="0"/>
        <v>123972.375</v>
      </c>
      <c r="H76" s="1">
        <f t="shared" si="1"/>
        <v>32.767872681313079</v>
      </c>
      <c r="J76" s="1">
        <f t="shared" si="2"/>
        <v>1.9692049018010711</v>
      </c>
      <c r="K76" s="1">
        <f t="shared" si="3"/>
        <v>0.50495128709525428</v>
      </c>
      <c r="L76" s="1">
        <f t="shared" si="4"/>
        <v>0.995</v>
      </c>
    </row>
    <row r="77" spans="1:12" x14ac:dyDescent="0.2">
      <c r="A77"/>
      <c r="B77" s="5">
        <v>4113.6289999999999</v>
      </c>
      <c r="C77" s="4">
        <v>17.751000000000001</v>
      </c>
      <c r="D77" s="4">
        <v>4.08</v>
      </c>
      <c r="E77" s="7">
        <v>126325</v>
      </c>
      <c r="F77" s="8">
        <f t="shared" si="0"/>
        <v>124492.125</v>
      </c>
      <c r="H77" s="1">
        <f t="shared" si="1"/>
        <v>33.043286874571386</v>
      </c>
      <c r="J77" s="1">
        <f t="shared" si="2"/>
        <v>0.83698814291735668</v>
      </c>
      <c r="K77" s="1">
        <f t="shared" si="3"/>
        <v>0.45735660310616022</v>
      </c>
      <c r="L77" s="1">
        <f t="shared" si="4"/>
        <v>1.02</v>
      </c>
    </row>
    <row r="78" spans="1:12" x14ac:dyDescent="0.2">
      <c r="A78"/>
      <c r="B78" s="5">
        <v>4205.0860000000002</v>
      </c>
      <c r="C78" s="4">
        <v>17.818999999999999</v>
      </c>
      <c r="D78" s="4">
        <v>4.08</v>
      </c>
      <c r="E78" s="7">
        <v>126745</v>
      </c>
      <c r="F78" s="8">
        <f t="shared" si="0"/>
        <v>125001.5</v>
      </c>
      <c r="H78" s="1">
        <f t="shared" si="1"/>
        <v>33.6402843165882</v>
      </c>
      <c r="J78" s="1">
        <f t="shared" si="2"/>
        <v>1.7905861429961565</v>
      </c>
      <c r="K78" s="1">
        <f t="shared" si="3"/>
        <v>0.3823451382610793</v>
      </c>
      <c r="L78" s="1">
        <f t="shared" si="4"/>
        <v>1.02</v>
      </c>
    </row>
    <row r="79" spans="1:12" x14ac:dyDescent="0.2">
      <c r="A79"/>
      <c r="B79" s="5">
        <v>4301.973</v>
      </c>
      <c r="C79" s="4">
        <v>17.942</v>
      </c>
      <c r="D79" s="4">
        <v>4.17</v>
      </c>
      <c r="E79" s="7">
        <v>127169</v>
      </c>
      <c r="F79" s="8">
        <f t="shared" ref="F79:F142" si="5">AVERAGE(E72:E79)</f>
        <v>125499</v>
      </c>
      <c r="H79" s="1">
        <f t="shared" si="1"/>
        <v>34.278942461692921</v>
      </c>
      <c r="J79" s="1">
        <f t="shared" si="2"/>
        <v>1.8806956434095083</v>
      </c>
      <c r="K79" s="1">
        <f t="shared" si="3"/>
        <v>0.68790293918141332</v>
      </c>
      <c r="L79" s="1">
        <f t="shared" si="4"/>
        <v>1.0425</v>
      </c>
    </row>
    <row r="80" spans="1:12" x14ac:dyDescent="0.2">
      <c r="A80" s="1">
        <v>1966</v>
      </c>
      <c r="B80" s="5">
        <v>4406.6930000000002</v>
      </c>
      <c r="C80" s="4">
        <v>18.056999999999999</v>
      </c>
      <c r="D80" s="4">
        <v>4.5599999999999996</v>
      </c>
      <c r="E80" s="7">
        <v>127511</v>
      </c>
      <c r="F80" s="8">
        <f t="shared" si="5"/>
        <v>125974.375</v>
      </c>
      <c r="H80" s="1">
        <f t="shared" ref="H80:H143" si="6">B80/F80*1000</f>
        <v>34.980868132904014</v>
      </c>
      <c r="J80" s="1">
        <f t="shared" ref="J80:J143" si="7">LN(H80/H79)*100</f>
        <v>2.0270044016705198</v>
      </c>
      <c r="K80" s="1">
        <f t="shared" ref="K80:K143" si="8">LN(C80/C79)*100</f>
        <v>0.63890880966516506</v>
      </c>
      <c r="L80" s="1">
        <f t="shared" si="4"/>
        <v>1.1399999999999999</v>
      </c>
    </row>
    <row r="81" spans="1:12" x14ac:dyDescent="0.2">
      <c r="A81"/>
      <c r="B81" s="5">
        <v>4421.7470000000003</v>
      </c>
      <c r="C81" s="4">
        <v>18.204999999999998</v>
      </c>
      <c r="D81" s="4">
        <v>4.91</v>
      </c>
      <c r="E81" s="7">
        <v>127869</v>
      </c>
      <c r="F81" s="8">
        <f t="shared" si="5"/>
        <v>126432.625</v>
      </c>
      <c r="H81" s="1">
        <f t="shared" si="6"/>
        <v>34.973148742264904</v>
      </c>
      <c r="J81" s="1">
        <f t="shared" si="7"/>
        <v>-2.2069899672008959E-2</v>
      </c>
      <c r="K81" s="1">
        <f t="shared" si="8"/>
        <v>0.81628603936532018</v>
      </c>
      <c r="L81" s="1">
        <f t="shared" si="4"/>
        <v>1.2275</v>
      </c>
    </row>
    <row r="82" spans="1:12" x14ac:dyDescent="0.2">
      <c r="A82"/>
      <c r="B82" s="5">
        <v>4459.1949999999997</v>
      </c>
      <c r="C82" s="4">
        <v>18.381</v>
      </c>
      <c r="D82" s="4">
        <v>5.41</v>
      </c>
      <c r="E82" s="7">
        <v>128234</v>
      </c>
      <c r="F82" s="8">
        <f t="shared" si="5"/>
        <v>126869.5</v>
      </c>
      <c r="H82" s="1">
        <f t="shared" si="6"/>
        <v>35.147888184315377</v>
      </c>
      <c r="J82" s="1">
        <f t="shared" si="7"/>
        <v>0.49839480822315552</v>
      </c>
      <c r="K82" s="1">
        <f t="shared" si="8"/>
        <v>0.96212407842305347</v>
      </c>
      <c r="L82" s="1">
        <f t="shared" si="4"/>
        <v>1.3525</v>
      </c>
    </row>
    <row r="83" spans="1:12" x14ac:dyDescent="0.2">
      <c r="A83"/>
      <c r="B83" s="5">
        <v>4495.777</v>
      </c>
      <c r="C83" s="4">
        <v>18.535</v>
      </c>
      <c r="D83" s="4">
        <v>5.56</v>
      </c>
      <c r="E83" s="7">
        <v>128617</v>
      </c>
      <c r="F83" s="8">
        <f t="shared" si="5"/>
        <v>127285.5</v>
      </c>
      <c r="H83" s="1">
        <f t="shared" si="6"/>
        <v>35.320417486673662</v>
      </c>
      <c r="J83" s="1">
        <f t="shared" si="7"/>
        <v>0.48966594399341562</v>
      </c>
      <c r="K83" s="1">
        <f t="shared" si="8"/>
        <v>0.83433141910684605</v>
      </c>
      <c r="L83" s="1">
        <f t="shared" si="4"/>
        <v>1.39</v>
      </c>
    </row>
    <row r="84" spans="1:12" x14ac:dyDescent="0.2">
      <c r="A84" s="1">
        <v>1967</v>
      </c>
      <c r="B84" s="5">
        <v>4535.5910000000003</v>
      </c>
      <c r="C84" s="4">
        <v>18.611999999999998</v>
      </c>
      <c r="D84" s="4">
        <v>4.82</v>
      </c>
      <c r="E84" s="7">
        <v>129044</v>
      </c>
      <c r="F84" s="8">
        <f t="shared" si="5"/>
        <v>127689.25</v>
      </c>
      <c r="H84" s="1">
        <f t="shared" si="6"/>
        <v>35.520539121343418</v>
      </c>
      <c r="J84" s="1">
        <f t="shared" si="7"/>
        <v>0.56499001876339439</v>
      </c>
      <c r="K84" s="1">
        <f t="shared" si="8"/>
        <v>0.41456973797063446</v>
      </c>
      <c r="L84" s="1">
        <f t="shared" si="4"/>
        <v>1.2050000000000001</v>
      </c>
    </row>
    <row r="85" spans="1:12" x14ac:dyDescent="0.2">
      <c r="A85"/>
      <c r="B85" s="5">
        <v>4538.37</v>
      </c>
      <c r="C85" s="4">
        <v>18.707000000000001</v>
      </c>
      <c r="D85" s="4">
        <v>3.99</v>
      </c>
      <c r="E85" s="7">
        <v>129527</v>
      </c>
      <c r="F85" s="8">
        <f t="shared" si="5"/>
        <v>128089.5</v>
      </c>
      <c r="H85" s="1">
        <f t="shared" si="6"/>
        <v>35.431241436651717</v>
      </c>
      <c r="J85" s="1">
        <f t="shared" si="7"/>
        <v>-0.2517138573225276</v>
      </c>
      <c r="K85" s="1">
        <f t="shared" si="8"/>
        <v>0.50912513843654761</v>
      </c>
      <c r="L85" s="1">
        <f t="shared" si="4"/>
        <v>0.99750000000000005</v>
      </c>
    </row>
    <row r="86" spans="1:12" x14ac:dyDescent="0.2">
      <c r="A86"/>
      <c r="B86" s="5">
        <v>4581.3090000000002</v>
      </c>
      <c r="C86" s="4">
        <v>18.885999999999999</v>
      </c>
      <c r="D86" s="4">
        <v>3.89</v>
      </c>
      <c r="E86" s="7">
        <v>130166</v>
      </c>
      <c r="F86" s="8">
        <f t="shared" si="5"/>
        <v>128517.125</v>
      </c>
      <c r="H86" s="1">
        <f t="shared" si="6"/>
        <v>35.647459433908132</v>
      </c>
      <c r="J86" s="1">
        <f t="shared" si="7"/>
        <v>0.60839227935880447</v>
      </c>
      <c r="K86" s="1">
        <f t="shared" si="8"/>
        <v>0.95231214741097614</v>
      </c>
      <c r="L86" s="1">
        <f t="shared" si="4"/>
        <v>0.97250000000000003</v>
      </c>
    </row>
    <row r="87" spans="1:12" x14ac:dyDescent="0.2">
      <c r="A87"/>
      <c r="B87" s="5">
        <v>4615.8530000000001</v>
      </c>
      <c r="C87" s="4">
        <v>19.096</v>
      </c>
      <c r="D87" s="4">
        <v>4.17</v>
      </c>
      <c r="E87" s="7">
        <v>130757</v>
      </c>
      <c r="F87" s="8">
        <f t="shared" si="5"/>
        <v>128965.625</v>
      </c>
      <c r="H87" s="1">
        <f t="shared" si="6"/>
        <v>35.791343623543092</v>
      </c>
      <c r="J87" s="1">
        <f t="shared" si="7"/>
        <v>0.4028185748799894</v>
      </c>
      <c r="K87" s="1">
        <f t="shared" si="8"/>
        <v>1.1057982195651479</v>
      </c>
      <c r="L87" s="1">
        <f t="shared" si="4"/>
        <v>1.0425</v>
      </c>
    </row>
    <row r="88" spans="1:12" x14ac:dyDescent="0.2">
      <c r="A88" s="1">
        <v>1968</v>
      </c>
      <c r="B88" s="5">
        <v>4709.9930000000004</v>
      </c>
      <c r="C88" s="4">
        <v>19.308</v>
      </c>
      <c r="D88" s="4">
        <v>4.79</v>
      </c>
      <c r="E88" s="7">
        <v>131267</v>
      </c>
      <c r="F88" s="8">
        <f t="shared" si="5"/>
        <v>129435.125</v>
      </c>
      <c r="H88" s="1">
        <f t="shared" si="6"/>
        <v>36.388831856885837</v>
      </c>
      <c r="J88" s="1">
        <f t="shared" si="7"/>
        <v>1.6555844502474888</v>
      </c>
      <c r="K88" s="1">
        <f t="shared" si="8"/>
        <v>1.1040628761717424</v>
      </c>
      <c r="L88" s="1">
        <f t="shared" si="4"/>
        <v>1.1975</v>
      </c>
    </row>
    <row r="89" spans="1:12" x14ac:dyDescent="0.2">
      <c r="A89"/>
      <c r="B89" s="5">
        <v>4788.6880000000001</v>
      </c>
      <c r="C89" s="4">
        <v>19.510999999999999</v>
      </c>
      <c r="D89" s="4">
        <v>5.98</v>
      </c>
      <c r="E89" s="7">
        <v>131712</v>
      </c>
      <c r="F89" s="8">
        <f t="shared" si="5"/>
        <v>129915.5</v>
      </c>
      <c r="H89" s="1">
        <f t="shared" si="6"/>
        <v>36.86002055182022</v>
      </c>
      <c r="J89" s="1">
        <f t="shared" si="7"/>
        <v>1.2865599359653033</v>
      </c>
      <c r="K89" s="1">
        <f t="shared" si="8"/>
        <v>1.0458891289515251</v>
      </c>
      <c r="L89" s="1">
        <f t="shared" si="4"/>
        <v>1.4950000000000001</v>
      </c>
    </row>
    <row r="90" spans="1:12" x14ac:dyDescent="0.2">
      <c r="A90"/>
      <c r="B90" s="5">
        <v>4825.799</v>
      </c>
      <c r="C90" s="4">
        <v>19.702999999999999</v>
      </c>
      <c r="D90" s="4">
        <v>5.95</v>
      </c>
      <c r="E90" s="7">
        <v>132250</v>
      </c>
      <c r="F90" s="8">
        <f t="shared" si="5"/>
        <v>130417.5</v>
      </c>
      <c r="H90" s="1">
        <f t="shared" si="6"/>
        <v>37.002695190446062</v>
      </c>
      <c r="J90" s="1">
        <f t="shared" si="7"/>
        <v>0.38632431705065645</v>
      </c>
      <c r="K90" s="1">
        <f t="shared" si="8"/>
        <v>0.97924993260690152</v>
      </c>
      <c r="L90" s="1">
        <f t="shared" si="4"/>
        <v>1.4875</v>
      </c>
    </row>
    <row r="91" spans="1:12" x14ac:dyDescent="0.2">
      <c r="A91"/>
      <c r="B91" s="5">
        <v>4844.7790000000005</v>
      </c>
      <c r="C91" s="4">
        <v>19.981000000000002</v>
      </c>
      <c r="D91" s="4">
        <v>5.92</v>
      </c>
      <c r="E91" s="7">
        <v>132880</v>
      </c>
      <c r="F91" s="8">
        <f t="shared" si="5"/>
        <v>130950.375</v>
      </c>
      <c r="H91" s="1">
        <f t="shared" si="6"/>
        <v>36.997060909523931</v>
      </c>
      <c r="J91" s="1">
        <f t="shared" si="7"/>
        <v>-1.5227836495589241E-2</v>
      </c>
      <c r="K91" s="1">
        <f t="shared" si="8"/>
        <v>1.4010913604164894</v>
      </c>
      <c r="L91" s="1">
        <f t="shared" si="4"/>
        <v>1.48</v>
      </c>
    </row>
    <row r="92" spans="1:12" x14ac:dyDescent="0.2">
      <c r="A92" s="1">
        <v>1969</v>
      </c>
      <c r="B92" s="5">
        <v>4920.6049999999996</v>
      </c>
      <c r="C92" s="4">
        <v>20.187000000000001</v>
      </c>
      <c r="D92" s="4">
        <v>6.57</v>
      </c>
      <c r="E92" s="7">
        <v>133476</v>
      </c>
      <c r="F92" s="8">
        <f t="shared" si="5"/>
        <v>131504.375</v>
      </c>
      <c r="H92" s="1">
        <f t="shared" si="6"/>
        <v>37.417804540723452</v>
      </c>
      <c r="J92" s="1">
        <f t="shared" si="7"/>
        <v>1.1308173768408347</v>
      </c>
      <c r="K92" s="1">
        <f t="shared" si="8"/>
        <v>1.0257010856295081</v>
      </c>
      <c r="L92" s="1">
        <f t="shared" si="4"/>
        <v>1.6425000000000001</v>
      </c>
    </row>
    <row r="93" spans="1:12" x14ac:dyDescent="0.2">
      <c r="A93"/>
      <c r="B93" s="5">
        <v>4935.5640000000003</v>
      </c>
      <c r="C93" s="4">
        <v>20.443999999999999</v>
      </c>
      <c r="D93" s="4">
        <v>8.33</v>
      </c>
      <c r="E93" s="7">
        <v>134020</v>
      </c>
      <c r="F93" s="8">
        <f t="shared" si="5"/>
        <v>132066</v>
      </c>
      <c r="H93" s="1">
        <f t="shared" si="6"/>
        <v>37.371950388442144</v>
      </c>
      <c r="J93" s="1">
        <f t="shared" si="7"/>
        <v>-0.12262149560531319</v>
      </c>
      <c r="K93" s="1">
        <f t="shared" si="8"/>
        <v>1.2650608031742363</v>
      </c>
      <c r="L93" s="1">
        <f t="shared" si="4"/>
        <v>2.0825</v>
      </c>
    </row>
    <row r="94" spans="1:12" x14ac:dyDescent="0.2">
      <c r="A94"/>
      <c r="B94" s="5">
        <v>4968.1639999999998</v>
      </c>
      <c r="C94" s="4">
        <v>20.731000000000002</v>
      </c>
      <c r="D94" s="4">
        <v>8.98</v>
      </c>
      <c r="E94" s="7">
        <v>134595</v>
      </c>
      <c r="F94" s="8">
        <f t="shared" si="5"/>
        <v>132619.625</v>
      </c>
      <c r="H94" s="1">
        <f t="shared" si="6"/>
        <v>37.461755754474495</v>
      </c>
      <c r="J94" s="1">
        <f t="shared" si="7"/>
        <v>0.24001326079502108</v>
      </c>
      <c r="K94" s="1">
        <f t="shared" si="8"/>
        <v>1.3940723644942254</v>
      </c>
      <c r="L94" s="1">
        <f t="shared" si="4"/>
        <v>2.2450000000000001</v>
      </c>
    </row>
    <row r="95" spans="1:12" x14ac:dyDescent="0.2">
      <c r="A95"/>
      <c r="B95" s="5">
        <v>4943.9350000000004</v>
      </c>
      <c r="C95" s="4">
        <v>20.998000000000001</v>
      </c>
      <c r="D95" s="4">
        <v>8.94</v>
      </c>
      <c r="E95" s="7">
        <v>135247</v>
      </c>
      <c r="F95" s="8">
        <f t="shared" si="5"/>
        <v>133180.875</v>
      </c>
      <c r="H95" s="1">
        <f t="shared" si="6"/>
        <v>37.121959140154324</v>
      </c>
      <c r="J95" s="1">
        <f t="shared" si="7"/>
        <v>-0.91118809462286454</v>
      </c>
      <c r="K95" s="1">
        <f t="shared" si="8"/>
        <v>1.2797030541774175</v>
      </c>
      <c r="L95" s="1">
        <f t="shared" si="4"/>
        <v>2.2349999999999999</v>
      </c>
    </row>
    <row r="96" spans="1:12" x14ac:dyDescent="0.2">
      <c r="A96" s="1">
        <v>1970</v>
      </c>
      <c r="B96" s="5">
        <v>4936.5940000000001</v>
      </c>
      <c r="C96" s="4">
        <v>21.294</v>
      </c>
      <c r="D96" s="4">
        <v>8.57</v>
      </c>
      <c r="E96" s="7">
        <v>135950</v>
      </c>
      <c r="F96" s="8">
        <f t="shared" si="5"/>
        <v>133766.25</v>
      </c>
      <c r="H96" s="1">
        <f t="shared" si="6"/>
        <v>36.904630278564284</v>
      </c>
      <c r="J96" s="1">
        <f t="shared" si="7"/>
        <v>-0.58716601072439778</v>
      </c>
      <c r="K96" s="1">
        <f t="shared" si="8"/>
        <v>1.3998147799664882</v>
      </c>
      <c r="L96" s="1">
        <f t="shared" si="4"/>
        <v>2.1425000000000001</v>
      </c>
    </row>
    <row r="97" spans="1:12" x14ac:dyDescent="0.2">
      <c r="A97"/>
      <c r="B97" s="5">
        <v>4943.6000000000004</v>
      </c>
      <c r="C97" s="4">
        <v>21.591000000000001</v>
      </c>
      <c r="D97" s="4">
        <v>7.89</v>
      </c>
      <c r="E97" s="7">
        <v>136677</v>
      </c>
      <c r="F97" s="8">
        <f t="shared" si="5"/>
        <v>134386.875</v>
      </c>
      <c r="H97" s="1">
        <f t="shared" si="6"/>
        <v>36.786330510326998</v>
      </c>
      <c r="J97" s="1">
        <f t="shared" si="7"/>
        <v>-0.32107023329952822</v>
      </c>
      <c r="K97" s="1">
        <f t="shared" si="8"/>
        <v>1.3851218301362573</v>
      </c>
      <c r="L97" s="1">
        <f t="shared" si="4"/>
        <v>1.9724999999999999</v>
      </c>
    </row>
    <row r="98" spans="1:12" x14ac:dyDescent="0.2">
      <c r="A98"/>
      <c r="B98" s="5">
        <v>4989.1589999999997</v>
      </c>
      <c r="C98" s="4">
        <v>21.768000000000001</v>
      </c>
      <c r="D98" s="4">
        <v>6.71</v>
      </c>
      <c r="E98" s="7">
        <v>137456</v>
      </c>
      <c r="F98" s="8">
        <f t="shared" si="5"/>
        <v>135037.625</v>
      </c>
      <c r="H98" s="1">
        <f t="shared" si="6"/>
        <v>36.946436224718845</v>
      </c>
      <c r="J98" s="1">
        <f t="shared" si="7"/>
        <v>0.43428715107632726</v>
      </c>
      <c r="K98" s="1">
        <f t="shared" si="8"/>
        <v>0.81644402871681854</v>
      </c>
      <c r="L98" s="1">
        <f t="shared" si="4"/>
        <v>1.6775</v>
      </c>
    </row>
    <row r="99" spans="1:12" x14ac:dyDescent="0.2">
      <c r="A99"/>
      <c r="B99" s="5">
        <v>4935.6930000000002</v>
      </c>
      <c r="C99" s="4">
        <v>22.056000000000001</v>
      </c>
      <c r="D99" s="4">
        <v>5.57</v>
      </c>
      <c r="E99" s="7">
        <v>138260</v>
      </c>
      <c r="F99" s="8">
        <f t="shared" si="5"/>
        <v>135710.125</v>
      </c>
      <c r="H99" s="1">
        <f t="shared" si="6"/>
        <v>36.369379219126067</v>
      </c>
      <c r="J99" s="1">
        <f t="shared" si="7"/>
        <v>-1.5742003789795216</v>
      </c>
      <c r="K99" s="1">
        <f t="shared" si="8"/>
        <v>1.3143672240550528</v>
      </c>
      <c r="L99" s="1">
        <f t="shared" ref="L99:L162" si="9">D99/4</f>
        <v>1.3925000000000001</v>
      </c>
    </row>
    <row r="100" spans="1:12" x14ac:dyDescent="0.2">
      <c r="A100" s="1">
        <v>1971</v>
      </c>
      <c r="B100" s="5">
        <v>5069.7460000000001</v>
      </c>
      <c r="C100" s="4">
        <v>22.390999999999998</v>
      </c>
      <c r="D100" s="4">
        <v>3.86</v>
      </c>
      <c r="E100" s="7">
        <v>139034</v>
      </c>
      <c r="F100" s="8">
        <f t="shared" si="5"/>
        <v>136404.875</v>
      </c>
      <c r="H100" s="1">
        <f t="shared" si="6"/>
        <v>37.166897444097948</v>
      </c>
      <c r="J100" s="1">
        <f t="shared" si="7"/>
        <v>2.169132110484576</v>
      </c>
      <c r="K100" s="1">
        <f t="shared" si="8"/>
        <v>1.5074418687705839</v>
      </c>
      <c r="L100" s="1">
        <f t="shared" si="9"/>
        <v>0.96499999999999997</v>
      </c>
    </row>
    <row r="101" spans="1:12" x14ac:dyDescent="0.2">
      <c r="A101"/>
      <c r="B101" s="5">
        <v>5097.1790000000001</v>
      </c>
      <c r="C101" s="4">
        <v>22.684999999999999</v>
      </c>
      <c r="D101" s="4">
        <v>4.57</v>
      </c>
      <c r="E101" s="7">
        <v>139827</v>
      </c>
      <c r="F101" s="8">
        <f t="shared" si="5"/>
        <v>137130.75</v>
      </c>
      <c r="H101" s="1">
        <f t="shared" si="6"/>
        <v>37.170211641079774</v>
      </c>
      <c r="J101" s="1">
        <f t="shared" si="7"/>
        <v>8.9166690090888186E-3</v>
      </c>
      <c r="K101" s="1">
        <f t="shared" si="8"/>
        <v>1.3044820706725631</v>
      </c>
      <c r="L101" s="1">
        <f t="shared" si="9"/>
        <v>1.1425000000000001</v>
      </c>
    </row>
    <row r="102" spans="1:12" x14ac:dyDescent="0.2">
      <c r="A102"/>
      <c r="B102" s="5">
        <v>5139.1279999999997</v>
      </c>
      <c r="C102" s="4">
        <v>22.916</v>
      </c>
      <c r="D102" s="4">
        <v>5.48</v>
      </c>
      <c r="E102" s="7">
        <v>140603</v>
      </c>
      <c r="F102" s="8">
        <f t="shared" si="5"/>
        <v>137881.75</v>
      </c>
      <c r="H102" s="1">
        <f t="shared" si="6"/>
        <v>37.271995749981414</v>
      </c>
      <c r="J102" s="1">
        <f t="shared" si="7"/>
        <v>0.27345823262572894</v>
      </c>
      <c r="K102" s="1">
        <f t="shared" si="8"/>
        <v>1.0131443430404203</v>
      </c>
      <c r="L102" s="1">
        <f t="shared" si="9"/>
        <v>1.37</v>
      </c>
    </row>
    <row r="103" spans="1:12" x14ac:dyDescent="0.2">
      <c r="A103"/>
      <c r="B103" s="5">
        <v>5151.2449999999999</v>
      </c>
      <c r="C103" s="4">
        <v>23.106999999999999</v>
      </c>
      <c r="D103" s="4">
        <v>4.75</v>
      </c>
      <c r="E103" s="7">
        <v>141402</v>
      </c>
      <c r="F103" s="8">
        <f t="shared" si="5"/>
        <v>138651.125</v>
      </c>
      <c r="H103" s="1">
        <f t="shared" si="6"/>
        <v>37.152565476839804</v>
      </c>
      <c r="J103" s="1">
        <f t="shared" si="7"/>
        <v>-0.32094344578872674</v>
      </c>
      <c r="K103" s="1">
        <f t="shared" si="8"/>
        <v>0.83002453800378284</v>
      </c>
      <c r="L103" s="1">
        <f t="shared" si="9"/>
        <v>1.1875</v>
      </c>
    </row>
    <row r="104" spans="1:12" x14ac:dyDescent="0.2">
      <c r="A104" s="1">
        <v>1972</v>
      </c>
      <c r="B104" s="5">
        <v>5245.9740000000002</v>
      </c>
      <c r="C104" s="4">
        <v>23.457999999999998</v>
      </c>
      <c r="D104" s="4">
        <v>3.55</v>
      </c>
      <c r="E104" s="7">
        <v>143005</v>
      </c>
      <c r="F104" s="8">
        <f t="shared" si="5"/>
        <v>139533</v>
      </c>
      <c r="H104" s="1">
        <f t="shared" si="6"/>
        <v>37.596654554836491</v>
      </c>
      <c r="J104" s="1">
        <f t="shared" si="7"/>
        <v>1.1882245802473252</v>
      </c>
      <c r="K104" s="1">
        <f t="shared" si="8"/>
        <v>1.5075986172943909</v>
      </c>
      <c r="L104" s="1">
        <f t="shared" si="9"/>
        <v>0.88749999999999996</v>
      </c>
    </row>
    <row r="105" spans="1:12" x14ac:dyDescent="0.2">
      <c r="A105"/>
      <c r="B105" s="5">
        <v>5365.0450000000001</v>
      </c>
      <c r="C105" s="4">
        <v>23.603999999999999</v>
      </c>
      <c r="D105" s="4">
        <v>4.3</v>
      </c>
      <c r="E105" s="7">
        <v>143759</v>
      </c>
      <c r="F105" s="8">
        <f t="shared" si="5"/>
        <v>140418.25</v>
      </c>
      <c r="H105" s="1">
        <f t="shared" si="6"/>
        <v>38.20760478071761</v>
      </c>
      <c r="J105" s="1">
        <f t="shared" si="7"/>
        <v>1.6119501996423635</v>
      </c>
      <c r="K105" s="1">
        <f t="shared" si="8"/>
        <v>0.62046010956091058</v>
      </c>
      <c r="L105" s="1">
        <f t="shared" si="9"/>
        <v>1.075</v>
      </c>
    </row>
    <row r="106" spans="1:12" x14ac:dyDescent="0.2">
      <c r="A106"/>
      <c r="B106" s="5">
        <v>5415.7120000000004</v>
      </c>
      <c r="C106" s="4">
        <v>23.83</v>
      </c>
      <c r="D106" s="4">
        <v>4.74</v>
      </c>
      <c r="E106" s="7">
        <v>144523</v>
      </c>
      <c r="F106" s="8">
        <f t="shared" si="5"/>
        <v>141301.625</v>
      </c>
      <c r="H106" s="1">
        <f t="shared" si="6"/>
        <v>38.327315768661542</v>
      </c>
      <c r="J106" s="1">
        <f t="shared" si="7"/>
        <v>0.31282735961540381</v>
      </c>
      <c r="K106" s="1">
        <f t="shared" si="8"/>
        <v>0.95291019157283885</v>
      </c>
      <c r="L106" s="1">
        <f t="shared" si="9"/>
        <v>1.1850000000000001</v>
      </c>
    </row>
    <row r="107" spans="1:12" x14ac:dyDescent="0.2">
      <c r="A107"/>
      <c r="B107" s="5">
        <v>5506.3959999999997</v>
      </c>
      <c r="C107" s="4">
        <v>24.134</v>
      </c>
      <c r="D107" s="4">
        <v>5.15</v>
      </c>
      <c r="E107" s="7">
        <v>145215</v>
      </c>
      <c r="F107" s="8">
        <f t="shared" si="5"/>
        <v>142171</v>
      </c>
      <c r="H107" s="1">
        <f t="shared" si="6"/>
        <v>38.730796013251648</v>
      </c>
      <c r="J107" s="1">
        <f t="shared" si="7"/>
        <v>1.0472198776317074</v>
      </c>
      <c r="K107" s="1">
        <f t="shared" si="8"/>
        <v>1.2676343540758348</v>
      </c>
      <c r="L107" s="1">
        <f t="shared" si="9"/>
        <v>1.2875000000000001</v>
      </c>
    </row>
    <row r="108" spans="1:12" x14ac:dyDescent="0.2">
      <c r="A108" s="1">
        <v>1973</v>
      </c>
      <c r="B108" s="5">
        <v>5642.6689999999999</v>
      </c>
      <c r="C108" s="4">
        <v>24.411999999999999</v>
      </c>
      <c r="D108" s="4">
        <v>6.54</v>
      </c>
      <c r="E108" s="7">
        <v>145964</v>
      </c>
      <c r="F108" s="8">
        <f t="shared" si="5"/>
        <v>143037.25</v>
      </c>
      <c r="H108" s="1">
        <f t="shared" si="6"/>
        <v>39.448947739137878</v>
      </c>
      <c r="J108" s="1">
        <f t="shared" si="7"/>
        <v>1.8372327456147968</v>
      </c>
      <c r="K108" s="1">
        <f t="shared" si="8"/>
        <v>1.1453180030839409</v>
      </c>
      <c r="L108" s="1">
        <f t="shared" si="9"/>
        <v>1.635</v>
      </c>
    </row>
    <row r="109" spans="1:12" x14ac:dyDescent="0.2">
      <c r="A109"/>
      <c r="B109" s="5">
        <v>5704.098</v>
      </c>
      <c r="C109" s="4">
        <v>24.786999999999999</v>
      </c>
      <c r="D109" s="4">
        <v>7.82</v>
      </c>
      <c r="E109" s="7">
        <v>146720</v>
      </c>
      <c r="F109" s="8">
        <f t="shared" si="5"/>
        <v>143898.875</v>
      </c>
      <c r="H109" s="1">
        <f t="shared" si="6"/>
        <v>39.639628871316752</v>
      </c>
      <c r="J109" s="1">
        <f t="shared" si="7"/>
        <v>0.48219732815594324</v>
      </c>
      <c r="K109" s="1">
        <f t="shared" si="8"/>
        <v>1.524450750283143</v>
      </c>
      <c r="L109" s="1">
        <f t="shared" si="9"/>
        <v>1.9550000000000001</v>
      </c>
    </row>
    <row r="110" spans="1:12" x14ac:dyDescent="0.2">
      <c r="A110"/>
      <c r="B110" s="5">
        <v>5674.1</v>
      </c>
      <c r="C110" s="4">
        <v>25.27</v>
      </c>
      <c r="D110" s="4">
        <v>10.56</v>
      </c>
      <c r="E110" s="7">
        <v>147478</v>
      </c>
      <c r="F110" s="8">
        <f t="shared" si="5"/>
        <v>144758.25</v>
      </c>
      <c r="H110" s="1">
        <f t="shared" si="6"/>
        <v>39.197075123524911</v>
      </c>
      <c r="J110" s="1">
        <f t="shared" si="7"/>
        <v>-1.1227217121716955</v>
      </c>
      <c r="K110" s="1">
        <f t="shared" si="8"/>
        <v>1.9298599215022878</v>
      </c>
      <c r="L110" s="1">
        <f t="shared" si="9"/>
        <v>2.64</v>
      </c>
    </row>
    <row r="111" spans="1:12" x14ac:dyDescent="0.2">
      <c r="A111"/>
      <c r="B111" s="5">
        <v>5727.96</v>
      </c>
      <c r="C111" s="4">
        <v>25.773</v>
      </c>
      <c r="D111" s="4">
        <v>10</v>
      </c>
      <c r="E111" s="7">
        <v>148226</v>
      </c>
      <c r="F111" s="8">
        <f t="shared" si="5"/>
        <v>145611.25</v>
      </c>
      <c r="H111" s="1">
        <f t="shared" si="6"/>
        <v>39.337345157053456</v>
      </c>
      <c r="J111" s="1">
        <f t="shared" si="7"/>
        <v>0.35721962978278721</v>
      </c>
      <c r="K111" s="1">
        <f t="shared" si="8"/>
        <v>1.9709510923926266</v>
      </c>
      <c r="L111" s="1">
        <f t="shared" si="9"/>
        <v>2.5</v>
      </c>
    </row>
    <row r="112" spans="1:12" x14ac:dyDescent="0.2">
      <c r="A112" s="1">
        <v>1974</v>
      </c>
      <c r="B112" s="5">
        <v>5678.7129999999997</v>
      </c>
      <c r="C112" s="4">
        <v>26.26</v>
      </c>
      <c r="D112" s="4">
        <v>9.32</v>
      </c>
      <c r="E112" s="7">
        <v>148987</v>
      </c>
      <c r="F112" s="8">
        <f t="shared" si="5"/>
        <v>146359</v>
      </c>
      <c r="H112" s="1">
        <f t="shared" si="6"/>
        <v>38.799889313263961</v>
      </c>
      <c r="J112" s="1">
        <f t="shared" si="7"/>
        <v>-1.3756932240444208</v>
      </c>
      <c r="K112" s="1">
        <f t="shared" si="8"/>
        <v>1.871943655062112</v>
      </c>
      <c r="L112" s="1">
        <f t="shared" si="9"/>
        <v>2.33</v>
      </c>
    </row>
    <row r="113" spans="1:12" x14ac:dyDescent="0.2">
      <c r="A113"/>
      <c r="B113" s="5">
        <v>5692.21</v>
      </c>
      <c r="C113" s="4">
        <v>26.88</v>
      </c>
      <c r="D113" s="4">
        <v>11.25</v>
      </c>
      <c r="E113" s="7">
        <v>149747</v>
      </c>
      <c r="F113" s="8">
        <f t="shared" si="5"/>
        <v>147107.5</v>
      </c>
      <c r="H113" s="1">
        <f t="shared" si="6"/>
        <v>38.69422021310946</v>
      </c>
      <c r="J113" s="1">
        <f t="shared" si="7"/>
        <v>-0.2727153490554764</v>
      </c>
      <c r="K113" s="1">
        <f t="shared" si="8"/>
        <v>2.3335646780298518</v>
      </c>
      <c r="L113" s="1">
        <f t="shared" si="9"/>
        <v>2.8125</v>
      </c>
    </row>
    <row r="114" spans="1:12" x14ac:dyDescent="0.2">
      <c r="A114"/>
      <c r="B114" s="5">
        <v>5638.4110000000001</v>
      </c>
      <c r="C114" s="4">
        <v>27.667999999999999</v>
      </c>
      <c r="D114" s="4">
        <v>12.09</v>
      </c>
      <c r="E114" s="7">
        <v>150498</v>
      </c>
      <c r="F114" s="8">
        <f t="shared" si="5"/>
        <v>147854.375</v>
      </c>
      <c r="H114" s="1">
        <f t="shared" si="6"/>
        <v>38.1348945541855</v>
      </c>
      <c r="J114" s="1">
        <f t="shared" si="7"/>
        <v>-1.4560509837888354</v>
      </c>
      <c r="K114" s="1">
        <f t="shared" si="8"/>
        <v>2.8893995083389443</v>
      </c>
      <c r="L114" s="1">
        <f t="shared" si="9"/>
        <v>3.0225</v>
      </c>
    </row>
    <row r="115" spans="1:12" x14ac:dyDescent="0.2">
      <c r="A115"/>
      <c r="B115" s="5">
        <v>5616.5259999999998</v>
      </c>
      <c r="C115" s="4">
        <v>28.481999999999999</v>
      </c>
      <c r="D115" s="4">
        <v>9.35</v>
      </c>
      <c r="E115" s="7">
        <v>151253</v>
      </c>
      <c r="F115" s="8">
        <f t="shared" si="5"/>
        <v>148609.125</v>
      </c>
      <c r="H115" s="1">
        <f t="shared" si="6"/>
        <v>37.793951078037772</v>
      </c>
      <c r="J115" s="1">
        <f t="shared" si="7"/>
        <v>-0.8980665116048725</v>
      </c>
      <c r="K115" s="1">
        <f t="shared" si="8"/>
        <v>2.8995798058897657</v>
      </c>
      <c r="L115" s="1">
        <f t="shared" si="9"/>
        <v>2.3374999999999999</v>
      </c>
    </row>
    <row r="116" spans="1:12" x14ac:dyDescent="0.2">
      <c r="A116" s="1">
        <v>1975</v>
      </c>
      <c r="B116" s="5">
        <v>5548.1559999999999</v>
      </c>
      <c r="C116" s="4">
        <v>29.129000000000001</v>
      </c>
      <c r="D116" s="4">
        <v>6.3</v>
      </c>
      <c r="E116" s="7">
        <v>151987</v>
      </c>
      <c r="F116" s="8">
        <f t="shared" si="5"/>
        <v>149362</v>
      </c>
      <c r="H116" s="1">
        <f t="shared" si="6"/>
        <v>37.145699709430772</v>
      </c>
      <c r="J116" s="1">
        <f t="shared" si="7"/>
        <v>-1.7301055759322641</v>
      </c>
      <c r="K116" s="1">
        <f t="shared" si="8"/>
        <v>2.2461932714277935</v>
      </c>
      <c r="L116" s="1">
        <f t="shared" si="9"/>
        <v>1.575</v>
      </c>
    </row>
    <row r="117" spans="1:12" x14ac:dyDescent="0.2">
      <c r="A117"/>
      <c r="B117" s="5">
        <v>5587.8</v>
      </c>
      <c r="C117" s="4">
        <v>29.562000000000001</v>
      </c>
      <c r="D117" s="4">
        <v>5.42</v>
      </c>
      <c r="E117" s="7">
        <v>152708</v>
      </c>
      <c r="F117" s="8">
        <f t="shared" si="5"/>
        <v>150110.5</v>
      </c>
      <c r="H117" s="1">
        <f t="shared" si="6"/>
        <v>37.224577894284543</v>
      </c>
      <c r="J117" s="1">
        <f t="shared" si="7"/>
        <v>0.21212295280342192</v>
      </c>
      <c r="K117" s="1">
        <f t="shared" si="8"/>
        <v>1.4755511278367122</v>
      </c>
      <c r="L117" s="1">
        <f t="shared" si="9"/>
        <v>1.355</v>
      </c>
    </row>
    <row r="118" spans="1:12" x14ac:dyDescent="0.2">
      <c r="A118"/>
      <c r="B118" s="5">
        <v>5683.4440000000004</v>
      </c>
      <c r="C118" s="4">
        <v>30.084</v>
      </c>
      <c r="D118" s="4">
        <v>6.16</v>
      </c>
      <c r="E118" s="7">
        <v>153579</v>
      </c>
      <c r="F118" s="8">
        <f t="shared" si="5"/>
        <v>150873.125</v>
      </c>
      <c r="H118" s="1">
        <f t="shared" si="6"/>
        <v>37.670353815498949</v>
      </c>
      <c r="J118" s="1">
        <f t="shared" si="7"/>
        <v>1.1904174962026657</v>
      </c>
      <c r="K118" s="1">
        <f t="shared" si="8"/>
        <v>1.7503716174275585</v>
      </c>
      <c r="L118" s="1">
        <f t="shared" si="9"/>
        <v>1.54</v>
      </c>
    </row>
    <row r="119" spans="1:12" x14ac:dyDescent="0.2">
      <c r="A119"/>
      <c r="B119" s="5">
        <v>5759.9719999999998</v>
      </c>
      <c r="C119" s="4">
        <v>30.587</v>
      </c>
      <c r="D119" s="4">
        <v>5.41</v>
      </c>
      <c r="E119" s="7">
        <v>154336</v>
      </c>
      <c r="F119" s="8">
        <f t="shared" si="5"/>
        <v>151636.875</v>
      </c>
      <c r="H119" s="1">
        <f t="shared" si="6"/>
        <v>37.985298760608195</v>
      </c>
      <c r="J119" s="1">
        <f t="shared" si="7"/>
        <v>0.83257959897407796</v>
      </c>
      <c r="K119" s="1">
        <f t="shared" si="8"/>
        <v>1.658161312423527</v>
      </c>
      <c r="L119" s="1">
        <f t="shared" si="9"/>
        <v>1.3525</v>
      </c>
    </row>
    <row r="120" spans="1:12" x14ac:dyDescent="0.2">
      <c r="A120" s="1">
        <v>1976</v>
      </c>
      <c r="B120" s="5">
        <v>5889.5</v>
      </c>
      <c r="C120" s="4">
        <v>30.911000000000001</v>
      </c>
      <c r="D120" s="4">
        <v>4.83</v>
      </c>
      <c r="E120" s="7">
        <v>155075</v>
      </c>
      <c r="F120" s="8">
        <f t="shared" si="5"/>
        <v>152397.875</v>
      </c>
      <c r="H120" s="1">
        <f t="shared" si="6"/>
        <v>38.645551980301562</v>
      </c>
      <c r="J120" s="1">
        <f t="shared" si="7"/>
        <v>1.7232473662842571</v>
      </c>
      <c r="K120" s="1">
        <f t="shared" si="8"/>
        <v>1.0537025521966119</v>
      </c>
      <c r="L120" s="1">
        <f t="shared" si="9"/>
        <v>1.2075</v>
      </c>
    </row>
    <row r="121" spans="1:12" x14ac:dyDescent="0.2">
      <c r="A121"/>
      <c r="B121" s="5">
        <v>5932.7110000000002</v>
      </c>
      <c r="C121" s="4">
        <v>31.222000000000001</v>
      </c>
      <c r="D121" s="4">
        <v>5.2</v>
      </c>
      <c r="E121" s="7">
        <v>155774</v>
      </c>
      <c r="F121" s="8">
        <f t="shared" si="5"/>
        <v>153151.25</v>
      </c>
      <c r="H121" s="1">
        <f t="shared" si="6"/>
        <v>38.737594371577117</v>
      </c>
      <c r="J121" s="1">
        <f t="shared" si="7"/>
        <v>0.23788754792431818</v>
      </c>
      <c r="K121" s="1">
        <f t="shared" si="8"/>
        <v>1.0010866924116995</v>
      </c>
      <c r="L121" s="1">
        <f t="shared" si="9"/>
        <v>1.3</v>
      </c>
    </row>
    <row r="122" spans="1:12" x14ac:dyDescent="0.2">
      <c r="A122"/>
      <c r="B122" s="5">
        <v>5965.2650000000003</v>
      </c>
      <c r="C122" s="4">
        <v>31.626000000000001</v>
      </c>
      <c r="D122" s="4">
        <v>5.28</v>
      </c>
      <c r="E122" s="7">
        <v>156527</v>
      </c>
      <c r="F122" s="8">
        <f t="shared" si="5"/>
        <v>153904.875</v>
      </c>
      <c r="H122" s="1">
        <f t="shared" si="6"/>
        <v>38.75942851063035</v>
      </c>
      <c r="J122" s="1">
        <f t="shared" si="7"/>
        <v>5.6348331378208799E-2</v>
      </c>
      <c r="K122" s="1">
        <f t="shared" si="8"/>
        <v>1.2856592566649938</v>
      </c>
      <c r="L122" s="1">
        <f t="shared" si="9"/>
        <v>1.32</v>
      </c>
    </row>
    <row r="123" spans="1:12" x14ac:dyDescent="0.2">
      <c r="A123"/>
      <c r="B123" s="5">
        <v>6008.5039999999999</v>
      </c>
      <c r="C123" s="4">
        <v>32.192</v>
      </c>
      <c r="D123" s="4">
        <v>4.87</v>
      </c>
      <c r="E123" s="7">
        <v>157222</v>
      </c>
      <c r="F123" s="8">
        <f t="shared" si="5"/>
        <v>154651</v>
      </c>
      <c r="H123" s="1">
        <f t="shared" si="6"/>
        <v>38.852021648744596</v>
      </c>
      <c r="J123" s="1">
        <f t="shared" si="7"/>
        <v>0.23860701444022164</v>
      </c>
      <c r="K123" s="1">
        <f t="shared" si="8"/>
        <v>1.7738407376149143</v>
      </c>
      <c r="L123" s="1">
        <f t="shared" si="9"/>
        <v>1.2175</v>
      </c>
    </row>
    <row r="124" spans="1:12" x14ac:dyDescent="0.2">
      <c r="A124" s="1">
        <v>1977</v>
      </c>
      <c r="B124" s="5">
        <v>6079.4939999999997</v>
      </c>
      <c r="C124" s="4">
        <v>32.710999999999999</v>
      </c>
      <c r="D124" s="4">
        <v>4.66</v>
      </c>
      <c r="E124" s="7">
        <v>157911</v>
      </c>
      <c r="F124" s="8">
        <f t="shared" si="5"/>
        <v>155391.5</v>
      </c>
      <c r="H124" s="1">
        <f t="shared" si="6"/>
        <v>39.123722983560882</v>
      </c>
      <c r="J124" s="1">
        <f t="shared" si="7"/>
        <v>0.69688961793487625</v>
      </c>
      <c r="K124" s="1">
        <f t="shared" si="8"/>
        <v>1.5993438296328284</v>
      </c>
      <c r="L124" s="1">
        <f t="shared" si="9"/>
        <v>1.165</v>
      </c>
    </row>
    <row r="125" spans="1:12" x14ac:dyDescent="0.2">
      <c r="A125"/>
      <c r="B125" s="5">
        <v>6197.6859999999997</v>
      </c>
      <c r="C125" s="4">
        <v>33.171999999999997</v>
      </c>
      <c r="D125" s="4">
        <v>5.16</v>
      </c>
      <c r="E125" s="7">
        <v>158652</v>
      </c>
      <c r="F125" s="8">
        <f t="shared" si="5"/>
        <v>156134.5</v>
      </c>
      <c r="H125" s="1">
        <f t="shared" si="6"/>
        <v>39.694532598496806</v>
      </c>
      <c r="J125" s="1">
        <f t="shared" si="7"/>
        <v>1.4484451357330501</v>
      </c>
      <c r="K125" s="1">
        <f t="shared" si="8"/>
        <v>1.3994733815354841</v>
      </c>
      <c r="L125" s="1">
        <f t="shared" si="9"/>
        <v>1.29</v>
      </c>
    </row>
    <row r="126" spans="1:12" x14ac:dyDescent="0.2">
      <c r="A126"/>
      <c r="B126" s="5">
        <v>6309.5140000000001</v>
      </c>
      <c r="C126" s="4">
        <v>33.576000000000001</v>
      </c>
      <c r="D126" s="4">
        <v>5.82</v>
      </c>
      <c r="E126" s="7">
        <v>159430</v>
      </c>
      <c r="F126" s="8">
        <f t="shared" si="5"/>
        <v>156865.875</v>
      </c>
      <c r="H126" s="1">
        <f t="shared" si="6"/>
        <v>40.222349188438855</v>
      </c>
      <c r="J126" s="1">
        <f t="shared" si="7"/>
        <v>1.3209330816048981</v>
      </c>
      <c r="K126" s="1">
        <f t="shared" si="8"/>
        <v>1.2105379442332431</v>
      </c>
      <c r="L126" s="1">
        <f t="shared" si="9"/>
        <v>1.4550000000000001</v>
      </c>
    </row>
    <row r="127" spans="1:12" x14ac:dyDescent="0.2">
      <c r="A127"/>
      <c r="B127" s="5">
        <v>6309.652</v>
      </c>
      <c r="C127" s="4">
        <v>34.301000000000002</v>
      </c>
      <c r="D127" s="4">
        <v>6.51</v>
      </c>
      <c r="E127" s="7">
        <v>160140</v>
      </c>
      <c r="F127" s="8">
        <f t="shared" si="5"/>
        <v>157591.375</v>
      </c>
      <c r="H127" s="1">
        <f t="shared" si="6"/>
        <v>40.038054113050286</v>
      </c>
      <c r="J127" s="1">
        <f t="shared" si="7"/>
        <v>-0.45924364123119521</v>
      </c>
      <c r="K127" s="1">
        <f t="shared" si="8"/>
        <v>2.1362982234570174</v>
      </c>
      <c r="L127" s="1">
        <f t="shared" si="9"/>
        <v>1.6274999999999999</v>
      </c>
    </row>
    <row r="128" spans="1:12" x14ac:dyDescent="0.2">
      <c r="A128" s="1">
        <v>1978</v>
      </c>
      <c r="B128" s="5">
        <v>6329.7910000000002</v>
      </c>
      <c r="C128" s="4">
        <v>34.799999999999997</v>
      </c>
      <c r="D128" s="4">
        <v>6.76</v>
      </c>
      <c r="E128" s="7">
        <v>160829</v>
      </c>
      <c r="F128" s="8">
        <f t="shared" si="5"/>
        <v>158310.625</v>
      </c>
      <c r="H128" s="1">
        <f t="shared" si="6"/>
        <v>39.983361824261642</v>
      </c>
      <c r="J128" s="1">
        <f t="shared" si="7"/>
        <v>-0.13669415034511934</v>
      </c>
      <c r="K128" s="1">
        <f t="shared" si="8"/>
        <v>1.4442878514568545</v>
      </c>
      <c r="L128" s="1">
        <f t="shared" si="9"/>
        <v>1.69</v>
      </c>
    </row>
    <row r="129" spans="1:12" x14ac:dyDescent="0.2">
      <c r="A129"/>
      <c r="B129" s="5">
        <v>6574.39</v>
      </c>
      <c r="C129" s="4">
        <v>35.465000000000003</v>
      </c>
      <c r="D129" s="4">
        <v>7.28</v>
      </c>
      <c r="E129" s="7">
        <v>161525</v>
      </c>
      <c r="F129" s="8">
        <f t="shared" si="5"/>
        <v>159029.5</v>
      </c>
      <c r="H129" s="1">
        <f t="shared" si="6"/>
        <v>41.340694650992432</v>
      </c>
      <c r="J129" s="1">
        <f t="shared" si="7"/>
        <v>3.338394428717316</v>
      </c>
      <c r="K129" s="1">
        <f t="shared" si="8"/>
        <v>1.8928907873621619</v>
      </c>
      <c r="L129" s="1">
        <f t="shared" si="9"/>
        <v>1.82</v>
      </c>
    </row>
    <row r="130" spans="1:12" x14ac:dyDescent="0.2">
      <c r="A130"/>
      <c r="B130" s="5">
        <v>6640.4970000000003</v>
      </c>
      <c r="C130" s="4">
        <v>36.067</v>
      </c>
      <c r="D130" s="4">
        <v>8.1</v>
      </c>
      <c r="E130" s="7">
        <v>162265</v>
      </c>
      <c r="F130" s="8">
        <f t="shared" si="5"/>
        <v>159746.75</v>
      </c>
      <c r="H130" s="1">
        <f t="shared" si="6"/>
        <v>41.568902027740783</v>
      </c>
      <c r="J130" s="1">
        <f t="shared" si="7"/>
        <v>0.55049828296219017</v>
      </c>
      <c r="K130" s="1">
        <f t="shared" si="8"/>
        <v>1.6832025191690432</v>
      </c>
      <c r="L130" s="1">
        <f t="shared" si="9"/>
        <v>2.0249999999999999</v>
      </c>
    </row>
    <row r="131" spans="1:12" x14ac:dyDescent="0.2">
      <c r="A131"/>
      <c r="B131" s="5">
        <v>6729.7550000000001</v>
      </c>
      <c r="C131" s="4">
        <v>36.805999999999997</v>
      </c>
      <c r="D131" s="4">
        <v>9.58</v>
      </c>
      <c r="E131" s="7">
        <v>163024</v>
      </c>
      <c r="F131" s="8">
        <f t="shared" si="5"/>
        <v>160472</v>
      </c>
      <c r="H131" s="1">
        <f t="shared" si="6"/>
        <v>41.93725385113914</v>
      </c>
      <c r="J131" s="1">
        <f t="shared" si="7"/>
        <v>0.88222049890069099</v>
      </c>
      <c r="K131" s="1">
        <f t="shared" si="8"/>
        <v>2.0282555517262071</v>
      </c>
      <c r="L131" s="1">
        <f t="shared" si="9"/>
        <v>2.395</v>
      </c>
    </row>
    <row r="132" spans="1:12" x14ac:dyDescent="0.2">
      <c r="A132" s="1">
        <v>1979</v>
      </c>
      <c r="B132" s="5">
        <v>6741.8540000000003</v>
      </c>
      <c r="C132" s="4">
        <v>37.475999999999999</v>
      </c>
      <c r="D132" s="4">
        <v>10.07</v>
      </c>
      <c r="E132" s="7">
        <v>163756</v>
      </c>
      <c r="F132" s="8">
        <f t="shared" si="5"/>
        <v>161202.625</v>
      </c>
      <c r="H132" s="1">
        <f t="shared" si="6"/>
        <v>41.822234594504899</v>
      </c>
      <c r="J132" s="1">
        <f t="shared" si="7"/>
        <v>-0.27464190879416306</v>
      </c>
      <c r="K132" s="1">
        <f t="shared" si="8"/>
        <v>1.8039852725939058</v>
      </c>
      <c r="L132" s="1">
        <f t="shared" si="9"/>
        <v>2.5175000000000001</v>
      </c>
    </row>
    <row r="133" spans="1:12" x14ac:dyDescent="0.2">
      <c r="A133"/>
      <c r="B133" s="5">
        <v>6749.0630000000001</v>
      </c>
      <c r="C133" s="4">
        <v>38.393999999999998</v>
      </c>
      <c r="D133" s="4">
        <v>10.18</v>
      </c>
      <c r="E133" s="7">
        <v>164447</v>
      </c>
      <c r="F133" s="8">
        <f t="shared" si="5"/>
        <v>161927</v>
      </c>
      <c r="H133" s="1">
        <f t="shared" si="6"/>
        <v>41.679664293169147</v>
      </c>
      <c r="J133" s="1">
        <f t="shared" si="7"/>
        <v>-0.34147831791744138</v>
      </c>
      <c r="K133" s="1">
        <f t="shared" si="8"/>
        <v>2.4200469296436253</v>
      </c>
      <c r="L133" s="1">
        <f t="shared" si="9"/>
        <v>2.5449999999999999</v>
      </c>
    </row>
    <row r="134" spans="1:12" x14ac:dyDescent="0.2">
      <c r="A134"/>
      <c r="B134" s="5">
        <v>6799.2</v>
      </c>
      <c r="C134" s="4">
        <v>39.234000000000002</v>
      </c>
      <c r="D134" s="4">
        <v>10.95</v>
      </c>
      <c r="E134" s="7">
        <v>165200</v>
      </c>
      <c r="F134" s="8">
        <f t="shared" si="5"/>
        <v>162648.25</v>
      </c>
      <c r="H134" s="1">
        <f t="shared" si="6"/>
        <v>41.803093485481703</v>
      </c>
      <c r="J134" s="1">
        <f t="shared" si="7"/>
        <v>0.29570005959081475</v>
      </c>
      <c r="K134" s="1">
        <f t="shared" si="8"/>
        <v>2.1642520421815679</v>
      </c>
      <c r="L134" s="1">
        <f t="shared" si="9"/>
        <v>2.7374999999999998</v>
      </c>
    </row>
    <row r="135" spans="1:12" x14ac:dyDescent="0.2">
      <c r="A135"/>
      <c r="B135" s="5">
        <v>6816.2030000000004</v>
      </c>
      <c r="C135" s="4">
        <v>39.962000000000003</v>
      </c>
      <c r="D135" s="4">
        <v>13.58</v>
      </c>
      <c r="E135" s="7">
        <v>166055</v>
      </c>
      <c r="F135" s="8">
        <f t="shared" si="5"/>
        <v>163387.625</v>
      </c>
      <c r="H135" s="1">
        <f t="shared" si="6"/>
        <v>41.71798812792585</v>
      </c>
      <c r="J135" s="1">
        <f t="shared" si="7"/>
        <v>-0.20379378563289402</v>
      </c>
      <c r="K135" s="1">
        <f t="shared" si="8"/>
        <v>1.8385284770746979</v>
      </c>
      <c r="L135" s="1">
        <f t="shared" si="9"/>
        <v>3.395</v>
      </c>
    </row>
    <row r="136" spans="1:12" x14ac:dyDescent="0.2">
      <c r="A136" s="1">
        <v>80</v>
      </c>
      <c r="B136" s="5">
        <v>6837.6409999999996</v>
      </c>
      <c r="C136" s="4">
        <v>40.801000000000002</v>
      </c>
      <c r="D136" s="4">
        <v>15.05</v>
      </c>
      <c r="E136" s="7">
        <v>166762</v>
      </c>
      <c r="F136" s="8">
        <f t="shared" si="5"/>
        <v>164129.25</v>
      </c>
      <c r="H136" s="1">
        <f t="shared" si="6"/>
        <v>41.660100195425251</v>
      </c>
      <c r="J136" s="1">
        <f t="shared" si="7"/>
        <v>-0.13885648607654755</v>
      </c>
      <c r="K136" s="1">
        <f t="shared" si="8"/>
        <v>2.077758833573645</v>
      </c>
      <c r="L136" s="1">
        <f t="shared" si="9"/>
        <v>3.7625000000000002</v>
      </c>
    </row>
    <row r="137" spans="1:12" x14ac:dyDescent="0.2">
      <c r="A137"/>
      <c r="B137" s="5">
        <v>6696.7529999999997</v>
      </c>
      <c r="C137" s="4">
        <v>41.771999999999998</v>
      </c>
      <c r="D137" s="4">
        <v>12.69</v>
      </c>
      <c r="E137" s="7">
        <v>167416</v>
      </c>
      <c r="F137" s="8">
        <f t="shared" si="5"/>
        <v>164865.625</v>
      </c>
      <c r="H137" s="1">
        <f t="shared" si="6"/>
        <v>40.619462061906475</v>
      </c>
      <c r="J137" s="1">
        <f t="shared" si="7"/>
        <v>-2.5296528023406522</v>
      </c>
      <c r="K137" s="1">
        <f t="shared" si="8"/>
        <v>2.3519667703624849</v>
      </c>
      <c r="L137" s="1">
        <f t="shared" si="9"/>
        <v>3.1724999999999999</v>
      </c>
    </row>
    <row r="138" spans="1:12" x14ac:dyDescent="0.2">
      <c r="A138"/>
      <c r="B138" s="5">
        <v>6688.7939999999999</v>
      </c>
      <c r="C138" s="4">
        <v>42.704999999999998</v>
      </c>
      <c r="D138" s="4">
        <v>9.84</v>
      </c>
      <c r="E138" s="7">
        <v>168111</v>
      </c>
      <c r="F138" s="8">
        <f t="shared" si="5"/>
        <v>165596.375</v>
      </c>
      <c r="H138" s="1">
        <f t="shared" si="6"/>
        <v>40.392152304058584</v>
      </c>
      <c r="J138" s="1">
        <f t="shared" si="7"/>
        <v>-0.56117966829362165</v>
      </c>
      <c r="K138" s="1">
        <f t="shared" si="8"/>
        <v>2.2089750780808366</v>
      </c>
      <c r="L138" s="1">
        <f t="shared" si="9"/>
        <v>2.46</v>
      </c>
    </row>
    <row r="139" spans="1:12" x14ac:dyDescent="0.2">
      <c r="A139"/>
      <c r="B139" s="5">
        <v>6813.5349999999999</v>
      </c>
      <c r="C139" s="4">
        <v>43.817999999999998</v>
      </c>
      <c r="D139" s="4">
        <v>15.85</v>
      </c>
      <c r="E139" s="7">
        <v>168694</v>
      </c>
      <c r="F139" s="8">
        <f t="shared" si="5"/>
        <v>166305.125</v>
      </c>
      <c r="H139" s="1">
        <f t="shared" si="6"/>
        <v>40.97008435548814</v>
      </c>
      <c r="J139" s="1">
        <f t="shared" si="7"/>
        <v>1.420663431553552</v>
      </c>
      <c r="K139" s="1">
        <f t="shared" si="8"/>
        <v>2.572868246791713</v>
      </c>
      <c r="L139" s="1">
        <f t="shared" si="9"/>
        <v>3.9624999999999999</v>
      </c>
    </row>
    <row r="140" spans="1:12" x14ac:dyDescent="0.2">
      <c r="A140" s="1">
        <v>81</v>
      </c>
      <c r="B140" s="5">
        <v>6947.0420000000004</v>
      </c>
      <c r="C140" s="4">
        <v>44.972000000000001</v>
      </c>
      <c r="D140" s="4">
        <v>16.57</v>
      </c>
      <c r="E140" s="7">
        <v>169279</v>
      </c>
      <c r="F140" s="8">
        <f t="shared" si="5"/>
        <v>166995.5</v>
      </c>
      <c r="H140" s="1">
        <f t="shared" si="6"/>
        <v>41.600174855011069</v>
      </c>
      <c r="J140" s="1">
        <f t="shared" si="7"/>
        <v>1.5262219989697923</v>
      </c>
      <c r="K140" s="1">
        <f t="shared" si="8"/>
        <v>2.5995382021485445</v>
      </c>
      <c r="L140" s="1">
        <f t="shared" si="9"/>
        <v>4.1425000000000001</v>
      </c>
    </row>
    <row r="141" spans="1:12" x14ac:dyDescent="0.2">
      <c r="A141"/>
      <c r="B141" s="5">
        <v>6895.5590000000002</v>
      </c>
      <c r="C141" s="4">
        <v>45.863</v>
      </c>
      <c r="D141" s="4">
        <v>17.78</v>
      </c>
      <c r="E141" s="7">
        <v>169837</v>
      </c>
      <c r="F141" s="8">
        <f t="shared" si="5"/>
        <v>167669.25</v>
      </c>
      <c r="H141" s="1">
        <f t="shared" si="6"/>
        <v>41.125960782910404</v>
      </c>
      <c r="J141" s="1">
        <f t="shared" si="7"/>
        <v>-1.1464799188824757</v>
      </c>
      <c r="K141" s="1">
        <f t="shared" si="8"/>
        <v>1.961861788763454</v>
      </c>
      <c r="L141" s="1">
        <f t="shared" si="9"/>
        <v>4.4450000000000003</v>
      </c>
    </row>
    <row r="142" spans="1:12" x14ac:dyDescent="0.2">
      <c r="A142"/>
      <c r="B142" s="5">
        <v>6978.1350000000002</v>
      </c>
      <c r="C142" s="4">
        <v>46.725999999999999</v>
      </c>
      <c r="D142" s="4">
        <v>17.579999999999998</v>
      </c>
      <c r="E142" s="7">
        <v>170413</v>
      </c>
      <c r="F142" s="8">
        <f t="shared" si="5"/>
        <v>168320.875</v>
      </c>
      <c r="H142" s="1">
        <f t="shared" si="6"/>
        <v>41.457335580034268</v>
      </c>
      <c r="J142" s="1">
        <f t="shared" si="7"/>
        <v>0.80252687947950629</v>
      </c>
      <c r="K142" s="1">
        <f t="shared" si="8"/>
        <v>1.8642063156617947</v>
      </c>
      <c r="L142" s="1">
        <f t="shared" si="9"/>
        <v>4.3949999999999996</v>
      </c>
    </row>
    <row r="143" spans="1:12" x14ac:dyDescent="0.2">
      <c r="A143"/>
      <c r="B143" s="5">
        <v>6902.1049999999996</v>
      </c>
      <c r="C143" s="4">
        <v>47.533999999999999</v>
      </c>
      <c r="D143" s="4">
        <v>13.59</v>
      </c>
      <c r="E143" s="7">
        <v>170990</v>
      </c>
      <c r="F143" s="8">
        <f t="shared" ref="F143:F206" si="10">AVERAGE(E136:E143)</f>
        <v>168937.75</v>
      </c>
      <c r="H143" s="1">
        <f t="shared" si="6"/>
        <v>40.855906983489476</v>
      </c>
      <c r="J143" s="1">
        <f t="shared" si="7"/>
        <v>-1.4613427458625241</v>
      </c>
      <c r="K143" s="1">
        <f t="shared" si="8"/>
        <v>1.7144489527409368</v>
      </c>
      <c r="L143" s="1">
        <f t="shared" si="9"/>
        <v>3.3975</v>
      </c>
    </row>
    <row r="144" spans="1:12" x14ac:dyDescent="0.2">
      <c r="A144" s="1">
        <v>82</v>
      </c>
      <c r="B144" s="5">
        <v>6794.8779999999997</v>
      </c>
      <c r="C144" s="4">
        <v>48.188000000000002</v>
      </c>
      <c r="D144" s="4">
        <v>14.23</v>
      </c>
      <c r="E144" s="7">
        <v>171497</v>
      </c>
      <c r="F144" s="8">
        <f t="shared" si="10"/>
        <v>169529.625</v>
      </c>
      <c r="H144" s="1">
        <f t="shared" ref="H144:H207" si="11">B144/F144*1000</f>
        <v>40.080770543791388</v>
      </c>
      <c r="J144" s="1">
        <f t="shared" ref="J144:J207" si="12">LN(H144/H143)*100</f>
        <v>-1.9154730914883173</v>
      </c>
      <c r="K144" s="1">
        <f t="shared" ref="K144:K207" si="13">LN(C144/C143)*100</f>
        <v>1.3664782945431477</v>
      </c>
      <c r="L144" s="1">
        <f t="shared" si="9"/>
        <v>3.5575000000000001</v>
      </c>
    </row>
    <row r="145" spans="1:12" x14ac:dyDescent="0.2">
      <c r="A145"/>
      <c r="B145" s="5">
        <v>6825.8760000000002</v>
      </c>
      <c r="C145" s="4">
        <v>48.814</v>
      </c>
      <c r="D145" s="4">
        <v>14.51</v>
      </c>
      <c r="E145" s="7">
        <v>172020</v>
      </c>
      <c r="F145" s="8">
        <f t="shared" si="10"/>
        <v>170105.125</v>
      </c>
      <c r="H145" s="1">
        <f t="shared" si="11"/>
        <v>40.127397690104871</v>
      </c>
      <c r="J145" s="1">
        <f t="shared" si="12"/>
        <v>0.11626534452182223</v>
      </c>
      <c r="K145" s="1">
        <f t="shared" si="13"/>
        <v>1.2907129556693486</v>
      </c>
      <c r="L145" s="1">
        <f t="shared" si="9"/>
        <v>3.6274999999999999</v>
      </c>
    </row>
    <row r="146" spans="1:12" x14ac:dyDescent="0.2">
      <c r="A146"/>
      <c r="B146" s="5">
        <v>6799.7809999999999</v>
      </c>
      <c r="C146" s="4">
        <v>49.506</v>
      </c>
      <c r="D146" s="4">
        <v>11.01</v>
      </c>
      <c r="E146" s="7">
        <v>172522</v>
      </c>
      <c r="F146" s="8">
        <f t="shared" si="10"/>
        <v>170656.5</v>
      </c>
      <c r="H146" s="1">
        <f t="shared" si="11"/>
        <v>39.844840366467139</v>
      </c>
      <c r="J146" s="1">
        <f t="shared" si="12"/>
        <v>-0.70664147028145929</v>
      </c>
      <c r="K146" s="1">
        <f t="shared" si="13"/>
        <v>1.4076717388961344</v>
      </c>
      <c r="L146" s="1">
        <f t="shared" si="9"/>
        <v>2.7524999999999999</v>
      </c>
    </row>
    <row r="147" spans="1:12" x14ac:dyDescent="0.2">
      <c r="A147"/>
      <c r="B147" s="5">
        <v>6802.4970000000003</v>
      </c>
      <c r="C147" s="4">
        <v>50.018999999999998</v>
      </c>
      <c r="D147" s="4">
        <v>9.2899999999999991</v>
      </c>
      <c r="E147" s="7">
        <v>173046</v>
      </c>
      <c r="F147" s="8">
        <f t="shared" si="10"/>
        <v>171200.5</v>
      </c>
      <c r="H147" s="1">
        <f t="shared" si="11"/>
        <v>39.734095402758754</v>
      </c>
      <c r="J147" s="1">
        <f t="shared" si="12"/>
        <v>-0.27832750998613098</v>
      </c>
      <c r="K147" s="1">
        <f t="shared" si="13"/>
        <v>1.0309058896170318</v>
      </c>
      <c r="L147" s="1">
        <f t="shared" si="9"/>
        <v>2.3224999999999998</v>
      </c>
    </row>
    <row r="148" spans="1:12" x14ac:dyDescent="0.2">
      <c r="A148" s="1">
        <v>83</v>
      </c>
      <c r="B148" s="5">
        <v>6892.1440000000002</v>
      </c>
      <c r="C148" s="4">
        <v>50.396999999999998</v>
      </c>
      <c r="D148" s="4">
        <v>8.65</v>
      </c>
      <c r="E148" s="7">
        <v>173505</v>
      </c>
      <c r="F148" s="8">
        <f t="shared" si="10"/>
        <v>171728.75</v>
      </c>
      <c r="H148" s="1">
        <f t="shared" si="11"/>
        <v>40.133897207078022</v>
      </c>
      <c r="J148" s="10">
        <f t="shared" si="12"/>
        <v>1.001164873931359</v>
      </c>
      <c r="K148" s="10">
        <f t="shared" si="13"/>
        <v>0.75287162497554672</v>
      </c>
      <c r="L148" s="10">
        <f t="shared" si="9"/>
        <v>2.1625000000000001</v>
      </c>
    </row>
    <row r="149" spans="1:12" x14ac:dyDescent="0.2">
      <c r="A149"/>
      <c r="B149" s="5">
        <v>7048.982</v>
      </c>
      <c r="C149" s="4">
        <v>50.771000000000001</v>
      </c>
      <c r="D149" s="4">
        <v>8.8000000000000007</v>
      </c>
      <c r="E149" s="7">
        <v>173957</v>
      </c>
      <c r="F149" s="8">
        <f t="shared" si="10"/>
        <v>172243.75</v>
      </c>
      <c r="H149" s="1">
        <f t="shared" si="11"/>
        <v>40.924457346057551</v>
      </c>
      <c r="J149" s="10">
        <f t="shared" si="12"/>
        <v>1.9506569333535708</v>
      </c>
      <c r="K149" s="10">
        <f t="shared" si="13"/>
        <v>0.73936759404018115</v>
      </c>
      <c r="L149" s="10">
        <f t="shared" si="9"/>
        <v>2.2000000000000002</v>
      </c>
    </row>
    <row r="150" spans="1:12" x14ac:dyDescent="0.2">
      <c r="A150"/>
      <c r="B150" s="5">
        <v>7189.8959999999997</v>
      </c>
      <c r="C150" s="4">
        <v>51.311</v>
      </c>
      <c r="D150" s="4">
        <v>9.4600000000000009</v>
      </c>
      <c r="E150" s="7">
        <v>174449</v>
      </c>
      <c r="F150" s="8">
        <f t="shared" si="10"/>
        <v>172748.25</v>
      </c>
      <c r="H150" s="1">
        <f t="shared" si="11"/>
        <v>41.62065896470731</v>
      </c>
      <c r="J150" s="10">
        <f t="shared" si="12"/>
        <v>1.686879027426132</v>
      </c>
      <c r="K150" s="10">
        <f t="shared" si="13"/>
        <v>1.0579828705658252</v>
      </c>
      <c r="L150" s="10">
        <f t="shared" si="9"/>
        <v>2.3650000000000002</v>
      </c>
    </row>
    <row r="151" spans="1:12" x14ac:dyDescent="0.2">
      <c r="A151"/>
      <c r="B151" s="5">
        <v>7339.893</v>
      </c>
      <c r="C151" s="4">
        <v>51.7</v>
      </c>
      <c r="D151" s="4">
        <v>9.43</v>
      </c>
      <c r="E151" s="7">
        <v>174950</v>
      </c>
      <c r="F151" s="8">
        <f t="shared" si="10"/>
        <v>173243.25</v>
      </c>
      <c r="H151" s="1">
        <f t="shared" si="11"/>
        <v>42.36755544588317</v>
      </c>
      <c r="J151" s="10">
        <f t="shared" si="12"/>
        <v>1.7786213847622627</v>
      </c>
      <c r="K151" s="10">
        <f t="shared" si="13"/>
        <v>0.75526273721367276</v>
      </c>
      <c r="L151" s="10">
        <f t="shared" si="9"/>
        <v>2.3574999999999999</v>
      </c>
    </row>
    <row r="152" spans="1:12" x14ac:dyDescent="0.2">
      <c r="A152" s="1">
        <v>84</v>
      </c>
      <c r="B152" s="5">
        <v>7483.3710000000001</v>
      </c>
      <c r="C152" s="4">
        <v>52.222999999999999</v>
      </c>
      <c r="D152" s="4">
        <v>9.69</v>
      </c>
      <c r="E152" s="7">
        <v>175679</v>
      </c>
      <c r="F152" s="8">
        <f t="shared" si="10"/>
        <v>173766</v>
      </c>
      <c r="H152" s="1">
        <f t="shared" si="11"/>
        <v>43.06579537999378</v>
      </c>
      <c r="J152" s="10">
        <f t="shared" si="12"/>
        <v>1.6346203787464813</v>
      </c>
      <c r="K152" s="10">
        <f t="shared" si="13"/>
        <v>1.0065229359613725</v>
      </c>
      <c r="L152" s="10">
        <f t="shared" si="9"/>
        <v>2.4224999999999999</v>
      </c>
    </row>
    <row r="153" spans="1:12" x14ac:dyDescent="0.2">
      <c r="A153"/>
      <c r="B153" s="5">
        <v>7612.6679999999997</v>
      </c>
      <c r="C153" s="4">
        <v>52.67</v>
      </c>
      <c r="D153" s="4">
        <v>10.56</v>
      </c>
      <c r="E153" s="7">
        <v>176125</v>
      </c>
      <c r="F153" s="8">
        <f t="shared" si="10"/>
        <v>174279.125</v>
      </c>
      <c r="H153" s="1">
        <f t="shared" si="11"/>
        <v>43.680894082983258</v>
      </c>
      <c r="J153" s="10">
        <f t="shared" si="12"/>
        <v>1.418172879888618</v>
      </c>
      <c r="K153" s="10">
        <f t="shared" si="13"/>
        <v>0.85230226213007221</v>
      </c>
      <c r="L153" s="10">
        <f t="shared" si="9"/>
        <v>2.64</v>
      </c>
    </row>
    <row r="154" spans="1:12" x14ac:dyDescent="0.2">
      <c r="A154"/>
      <c r="B154" s="5">
        <v>7686.0590000000002</v>
      </c>
      <c r="C154" s="4">
        <v>53.137999999999998</v>
      </c>
      <c r="D154" s="4">
        <v>11.39</v>
      </c>
      <c r="E154" s="7">
        <v>176595</v>
      </c>
      <c r="F154" s="8">
        <f t="shared" si="10"/>
        <v>174788.25</v>
      </c>
      <c r="H154" s="1">
        <f t="shared" si="11"/>
        <v>43.973545132467429</v>
      </c>
      <c r="J154" s="10">
        <f t="shared" si="12"/>
        <v>0.66774059475001124</v>
      </c>
      <c r="K154" s="10">
        <f t="shared" si="13"/>
        <v>0.88462696960348131</v>
      </c>
      <c r="L154" s="10">
        <f t="shared" si="9"/>
        <v>2.8475000000000001</v>
      </c>
    </row>
    <row r="155" spans="1:12" x14ac:dyDescent="0.2">
      <c r="A155"/>
      <c r="B155" s="5">
        <v>7749.1509999999998</v>
      </c>
      <c r="C155" s="4">
        <v>53.536000000000001</v>
      </c>
      <c r="D155" s="4">
        <v>9.27</v>
      </c>
      <c r="E155" s="7">
        <v>177132</v>
      </c>
      <c r="F155" s="8">
        <f t="shared" si="10"/>
        <v>175299</v>
      </c>
      <c r="H155" s="1">
        <f t="shared" si="11"/>
        <v>44.205334884967968</v>
      </c>
      <c r="J155" s="10">
        <f t="shared" si="12"/>
        <v>0.525727444764436</v>
      </c>
      <c r="K155" s="10">
        <f t="shared" si="13"/>
        <v>0.74620216130805062</v>
      </c>
      <c r="L155" s="10">
        <f t="shared" si="9"/>
        <v>2.3174999999999999</v>
      </c>
    </row>
    <row r="156" spans="1:12" x14ac:dyDescent="0.2">
      <c r="A156" s="1">
        <v>85</v>
      </c>
      <c r="B156" s="5">
        <v>7824.2470000000003</v>
      </c>
      <c r="C156" s="4">
        <v>54.064999999999998</v>
      </c>
      <c r="D156" s="4">
        <v>8.48</v>
      </c>
      <c r="E156" s="7">
        <v>177522</v>
      </c>
      <c r="F156" s="8">
        <f t="shared" si="10"/>
        <v>175801.125</v>
      </c>
      <c r="H156" s="1">
        <f t="shared" si="11"/>
        <v>44.506239650059122</v>
      </c>
      <c r="J156" s="10">
        <f t="shared" si="12"/>
        <v>0.6783915642916013</v>
      </c>
      <c r="K156" s="10">
        <f t="shared" si="13"/>
        <v>0.98327015930868633</v>
      </c>
      <c r="L156" s="10">
        <f t="shared" si="9"/>
        <v>2.12</v>
      </c>
    </row>
    <row r="157" spans="1:12" x14ac:dyDescent="0.2">
      <c r="A157"/>
      <c r="B157" s="5">
        <v>7893.1360000000004</v>
      </c>
      <c r="C157" s="4">
        <v>54.412999999999997</v>
      </c>
      <c r="D157" s="4">
        <v>7.92</v>
      </c>
      <c r="E157" s="7">
        <v>177946</v>
      </c>
      <c r="F157" s="8">
        <f t="shared" si="10"/>
        <v>176299.75</v>
      </c>
      <c r="H157" s="1">
        <f t="shared" si="11"/>
        <v>44.77111283481684</v>
      </c>
      <c r="J157" s="10">
        <f t="shared" si="12"/>
        <v>0.59337324539529346</v>
      </c>
      <c r="K157" s="10">
        <f t="shared" si="13"/>
        <v>0.64160695037090087</v>
      </c>
      <c r="L157" s="10">
        <f t="shared" si="9"/>
        <v>1.98</v>
      </c>
    </row>
    <row r="158" spans="1:12" x14ac:dyDescent="0.2">
      <c r="A158"/>
      <c r="B158" s="5">
        <v>8013.674</v>
      </c>
      <c r="C158" s="4">
        <v>54.741</v>
      </c>
      <c r="D158" s="4">
        <v>7.9</v>
      </c>
      <c r="E158" s="7">
        <v>178413</v>
      </c>
      <c r="F158" s="8">
        <f t="shared" si="10"/>
        <v>176795.25</v>
      </c>
      <c r="H158" s="1">
        <f t="shared" si="11"/>
        <v>45.327428197307341</v>
      </c>
      <c r="J158" s="10">
        <f t="shared" si="12"/>
        <v>1.2349199577866985</v>
      </c>
      <c r="K158" s="10">
        <f t="shared" si="13"/>
        <v>0.60098757212984488</v>
      </c>
      <c r="L158" s="10">
        <f t="shared" si="9"/>
        <v>1.9750000000000001</v>
      </c>
    </row>
    <row r="159" spans="1:12" x14ac:dyDescent="0.2">
      <c r="A159"/>
      <c r="B159" s="5">
        <v>8073.2389999999996</v>
      </c>
      <c r="C159" s="4">
        <v>55.046999999999997</v>
      </c>
      <c r="D159" s="4">
        <v>8.1</v>
      </c>
      <c r="E159" s="7">
        <v>178941</v>
      </c>
      <c r="F159" s="8">
        <f t="shared" si="10"/>
        <v>177294.125</v>
      </c>
      <c r="H159" s="1">
        <f t="shared" si="11"/>
        <v>45.53585179429944</v>
      </c>
      <c r="J159" s="10">
        <f t="shared" si="12"/>
        <v>0.45876389793317884</v>
      </c>
      <c r="K159" s="10">
        <f t="shared" si="13"/>
        <v>0.55743941484182769</v>
      </c>
      <c r="L159" s="10">
        <f t="shared" si="9"/>
        <v>2.0249999999999999</v>
      </c>
    </row>
    <row r="160" spans="1:12" x14ac:dyDescent="0.2">
      <c r="A160" s="1">
        <v>86</v>
      </c>
      <c r="B160" s="5">
        <v>8148.6030000000001</v>
      </c>
      <c r="C160" s="4">
        <v>55.320999999999998</v>
      </c>
      <c r="D160" s="4">
        <v>7.83</v>
      </c>
      <c r="E160" s="7">
        <v>179825</v>
      </c>
      <c r="F160" s="8">
        <f t="shared" si="10"/>
        <v>177812.375</v>
      </c>
      <c r="H160" s="1">
        <f t="shared" si="11"/>
        <v>45.826973516325843</v>
      </c>
      <c r="J160" s="10">
        <f t="shared" si="12"/>
        <v>0.637289195756368</v>
      </c>
      <c r="K160" s="10">
        <f t="shared" si="13"/>
        <v>0.4965217507225464</v>
      </c>
      <c r="L160" s="10">
        <f t="shared" si="9"/>
        <v>1.9575</v>
      </c>
    </row>
    <row r="161" spans="1:12" x14ac:dyDescent="0.2">
      <c r="A161"/>
      <c r="B161" s="5">
        <v>8185.3029999999999</v>
      </c>
      <c r="C161" s="4">
        <v>55.530999999999999</v>
      </c>
      <c r="D161" s="4">
        <v>6.92</v>
      </c>
      <c r="E161" s="7">
        <v>180321</v>
      </c>
      <c r="F161" s="8">
        <f t="shared" si="10"/>
        <v>178336.875</v>
      </c>
      <c r="H161" s="1">
        <f t="shared" si="11"/>
        <v>45.897983801723569</v>
      </c>
      <c r="J161" s="10">
        <f t="shared" si="12"/>
        <v>0.1548331046647527</v>
      </c>
      <c r="K161" s="10">
        <f t="shared" si="13"/>
        <v>0.37888400970275277</v>
      </c>
      <c r="L161" s="10">
        <f t="shared" si="9"/>
        <v>1.73</v>
      </c>
    </row>
    <row r="162" spans="1:12" x14ac:dyDescent="0.2">
      <c r="A162"/>
      <c r="B162" s="5">
        <v>8263.6389999999992</v>
      </c>
      <c r="C162" s="4">
        <v>55.758000000000003</v>
      </c>
      <c r="D162" s="4">
        <v>6.21</v>
      </c>
      <c r="E162" s="7">
        <v>180836</v>
      </c>
      <c r="F162" s="8">
        <f t="shared" si="10"/>
        <v>178867</v>
      </c>
      <c r="H162" s="1">
        <f t="shared" si="11"/>
        <v>46.199908311762364</v>
      </c>
      <c r="J162" s="10">
        <f t="shared" si="12"/>
        <v>0.65566232784816714</v>
      </c>
      <c r="K162" s="10">
        <f t="shared" si="13"/>
        <v>0.40794744280780615</v>
      </c>
      <c r="L162" s="10">
        <f t="shared" si="9"/>
        <v>1.5525</v>
      </c>
    </row>
    <row r="163" spans="1:12" x14ac:dyDescent="0.2">
      <c r="A163"/>
      <c r="B163" s="5">
        <v>8308.0210000000006</v>
      </c>
      <c r="C163" s="4">
        <v>56.061999999999998</v>
      </c>
      <c r="D163" s="4">
        <v>6.27</v>
      </c>
      <c r="E163" s="7">
        <v>181365</v>
      </c>
      <c r="F163" s="8">
        <f t="shared" si="10"/>
        <v>179396.125</v>
      </c>
      <c r="H163" s="1">
        <f t="shared" si="11"/>
        <v>46.311039327075768</v>
      </c>
      <c r="J163" s="10">
        <f t="shared" si="12"/>
        <v>0.24025495707499972</v>
      </c>
      <c r="K163" s="10">
        <f t="shared" si="13"/>
        <v>0.54373233583720659</v>
      </c>
      <c r="L163" s="10">
        <f t="shared" ref="L163:L226" si="14">D163/4</f>
        <v>1.5674999999999999</v>
      </c>
    </row>
    <row r="164" spans="1:12" x14ac:dyDescent="0.2">
      <c r="A164" s="1">
        <v>87</v>
      </c>
      <c r="B164" s="5">
        <v>8369.93</v>
      </c>
      <c r="C164" s="4">
        <v>56.417999999999999</v>
      </c>
      <c r="D164" s="4">
        <v>6.22</v>
      </c>
      <c r="E164" s="7">
        <v>182001</v>
      </c>
      <c r="F164" s="8">
        <f t="shared" si="10"/>
        <v>179956</v>
      </c>
      <c r="H164" s="1">
        <f t="shared" si="11"/>
        <v>46.510980461890689</v>
      </c>
      <c r="J164" s="10">
        <f t="shared" si="12"/>
        <v>0.43080606196989979</v>
      </c>
      <c r="K164" s="10">
        <f t="shared" si="13"/>
        <v>0.63300353613654226</v>
      </c>
      <c r="L164" s="10">
        <f t="shared" si="14"/>
        <v>1.5549999999999999</v>
      </c>
    </row>
    <row r="165" spans="1:12" x14ac:dyDescent="0.2">
      <c r="A165"/>
      <c r="B165" s="5">
        <v>8460.2330000000002</v>
      </c>
      <c r="C165" s="4">
        <v>56.808999999999997</v>
      </c>
      <c r="D165" s="4">
        <v>6.65</v>
      </c>
      <c r="E165" s="7">
        <v>182527</v>
      </c>
      <c r="F165" s="8">
        <f t="shared" si="10"/>
        <v>180528.625</v>
      </c>
      <c r="H165" s="1">
        <f t="shared" si="11"/>
        <v>46.863664972798631</v>
      </c>
      <c r="J165" s="10">
        <f t="shared" si="12"/>
        <v>0.75542174529625084</v>
      </c>
      <c r="K165" s="10">
        <f t="shared" si="13"/>
        <v>0.69065073563492307</v>
      </c>
      <c r="L165" s="10">
        <f t="shared" si="14"/>
        <v>1.6625000000000001</v>
      </c>
    </row>
    <row r="166" spans="1:12" x14ac:dyDescent="0.2">
      <c r="A166"/>
      <c r="B166" s="5">
        <v>8533.6350000000002</v>
      </c>
      <c r="C166" s="4">
        <v>57.238999999999997</v>
      </c>
      <c r="D166" s="4">
        <v>6.84</v>
      </c>
      <c r="E166" s="7">
        <v>183016</v>
      </c>
      <c r="F166" s="8">
        <f t="shared" si="10"/>
        <v>181104</v>
      </c>
      <c r="H166" s="1">
        <f t="shared" si="11"/>
        <v>47.120080174927118</v>
      </c>
      <c r="J166" s="10">
        <f t="shared" si="12"/>
        <v>0.5456599711880934</v>
      </c>
      <c r="K166" s="10">
        <f t="shared" si="13"/>
        <v>0.75407203558095226</v>
      </c>
      <c r="L166" s="10">
        <f t="shared" si="14"/>
        <v>1.71</v>
      </c>
    </row>
    <row r="167" spans="1:12" x14ac:dyDescent="0.2">
      <c r="A167"/>
      <c r="B167" s="5">
        <v>8680.1620000000003</v>
      </c>
      <c r="C167" s="4">
        <v>57.695</v>
      </c>
      <c r="D167" s="4">
        <v>6.92</v>
      </c>
      <c r="E167" s="7">
        <v>183467</v>
      </c>
      <c r="F167" s="8">
        <f t="shared" si="10"/>
        <v>181669.75</v>
      </c>
      <c r="H167" s="1">
        <f t="shared" si="11"/>
        <v>47.779897313669444</v>
      </c>
      <c r="J167" s="10">
        <f t="shared" si="12"/>
        <v>1.3905751899407195</v>
      </c>
      <c r="K167" s="10">
        <f t="shared" si="13"/>
        <v>0.79350304114776482</v>
      </c>
      <c r="L167" s="10">
        <f t="shared" si="14"/>
        <v>1.73</v>
      </c>
    </row>
    <row r="168" spans="1:12" x14ac:dyDescent="0.2">
      <c r="A168" s="1">
        <v>88</v>
      </c>
      <c r="B168" s="5">
        <v>8725.0059999999994</v>
      </c>
      <c r="C168" s="4">
        <v>58.146999999999998</v>
      </c>
      <c r="D168" s="4">
        <v>6.66</v>
      </c>
      <c r="E168" s="7">
        <v>183967</v>
      </c>
      <c r="F168" s="8">
        <f t="shared" si="10"/>
        <v>182187.5</v>
      </c>
      <c r="H168" s="1">
        <f t="shared" si="11"/>
        <v>47.890255917667233</v>
      </c>
      <c r="J168" s="10">
        <f t="shared" si="12"/>
        <v>0.23070654581276423</v>
      </c>
      <c r="K168" s="10">
        <f t="shared" si="13"/>
        <v>0.78037722735242421</v>
      </c>
      <c r="L168" s="10">
        <f t="shared" si="14"/>
        <v>1.665</v>
      </c>
    </row>
    <row r="169" spans="1:12" x14ac:dyDescent="0.2">
      <c r="A169"/>
      <c r="B169" s="5">
        <v>8839.6409999999996</v>
      </c>
      <c r="C169" s="4">
        <v>58.713000000000001</v>
      </c>
      <c r="D169" s="4">
        <v>7.16</v>
      </c>
      <c r="E169" s="7">
        <v>184389</v>
      </c>
      <c r="F169" s="8">
        <f t="shared" si="10"/>
        <v>182696</v>
      </c>
      <c r="H169" s="1">
        <f t="shared" si="11"/>
        <v>48.384425493716336</v>
      </c>
      <c r="J169" s="10">
        <f t="shared" si="12"/>
        <v>1.026591641336366</v>
      </c>
      <c r="K169" s="10">
        <f t="shared" si="13"/>
        <v>0.96868804707865386</v>
      </c>
      <c r="L169" s="10">
        <f t="shared" si="14"/>
        <v>1.79</v>
      </c>
    </row>
    <row r="170" spans="1:12" x14ac:dyDescent="0.2">
      <c r="A170"/>
      <c r="B170" s="5">
        <v>8891.4349999999995</v>
      </c>
      <c r="C170" s="4">
        <v>59.414999999999999</v>
      </c>
      <c r="D170" s="4">
        <v>7.98</v>
      </c>
      <c r="E170" s="7">
        <v>184840</v>
      </c>
      <c r="F170" s="8">
        <f t="shared" si="10"/>
        <v>183196.5</v>
      </c>
      <c r="H170" s="1">
        <f t="shared" si="11"/>
        <v>48.534961093689013</v>
      </c>
      <c r="J170" s="10">
        <f t="shared" si="12"/>
        <v>0.31064109323466271</v>
      </c>
      <c r="K170" s="10">
        <f t="shared" si="13"/>
        <v>1.1885552351047903</v>
      </c>
      <c r="L170" s="10">
        <f t="shared" si="14"/>
        <v>1.9950000000000001</v>
      </c>
    </row>
    <row r="171" spans="1:12" x14ac:dyDescent="0.2">
      <c r="A171"/>
      <c r="B171" s="5">
        <v>9009.9130000000005</v>
      </c>
      <c r="C171" s="4">
        <v>59.929000000000002</v>
      </c>
      <c r="D171" s="4">
        <v>8.4700000000000006</v>
      </c>
      <c r="E171" s="7">
        <v>185253</v>
      </c>
      <c r="F171" s="8">
        <f t="shared" si="10"/>
        <v>183682.5</v>
      </c>
      <c r="H171" s="1">
        <f t="shared" si="11"/>
        <v>49.051559076123205</v>
      </c>
      <c r="J171" s="10">
        <f t="shared" si="12"/>
        <v>1.0587585401789161</v>
      </c>
      <c r="K171" s="10">
        <f t="shared" si="13"/>
        <v>0.8613808455066384</v>
      </c>
      <c r="L171" s="10">
        <f t="shared" si="14"/>
        <v>2.1175000000000002</v>
      </c>
    </row>
    <row r="172" spans="1:12" x14ac:dyDescent="0.2">
      <c r="A172" s="1">
        <v>89</v>
      </c>
      <c r="B172" s="5">
        <v>9101.5079999999998</v>
      </c>
      <c r="C172" s="4">
        <v>60.552999999999997</v>
      </c>
      <c r="D172" s="4">
        <v>9.44</v>
      </c>
      <c r="E172" s="7">
        <v>185773</v>
      </c>
      <c r="F172" s="8">
        <f t="shared" si="10"/>
        <v>184154</v>
      </c>
      <c r="H172" s="1">
        <f t="shared" si="11"/>
        <v>49.423352194359069</v>
      </c>
      <c r="J172" s="10">
        <f t="shared" si="12"/>
        <v>0.7551058031476906</v>
      </c>
      <c r="K172" s="10">
        <f t="shared" si="13"/>
        <v>1.035848640458366</v>
      </c>
      <c r="L172" s="10">
        <f t="shared" si="14"/>
        <v>2.36</v>
      </c>
    </row>
    <row r="173" spans="1:12" x14ac:dyDescent="0.2">
      <c r="A173"/>
      <c r="B173" s="5">
        <v>9170.9770000000008</v>
      </c>
      <c r="C173" s="4">
        <v>61.198</v>
      </c>
      <c r="D173" s="4">
        <v>9.73</v>
      </c>
      <c r="E173" s="7">
        <v>186178</v>
      </c>
      <c r="F173" s="8">
        <f t="shared" si="10"/>
        <v>184610.375</v>
      </c>
      <c r="H173" s="1">
        <f t="shared" si="11"/>
        <v>49.67747343560729</v>
      </c>
      <c r="J173" s="10">
        <f t="shared" si="12"/>
        <v>0.51285505771447315</v>
      </c>
      <c r="K173" s="10">
        <f t="shared" si="13"/>
        <v>1.0595494644084344</v>
      </c>
      <c r="L173" s="10">
        <f t="shared" si="14"/>
        <v>2.4325000000000001</v>
      </c>
    </row>
    <row r="174" spans="1:12" x14ac:dyDescent="0.2">
      <c r="A174"/>
      <c r="B174" s="5">
        <v>9238.9230000000007</v>
      </c>
      <c r="C174" s="4">
        <v>61.645000000000003</v>
      </c>
      <c r="D174" s="4">
        <v>9.08</v>
      </c>
      <c r="E174" s="7">
        <v>186602</v>
      </c>
      <c r="F174" s="8">
        <f t="shared" si="10"/>
        <v>185058.625</v>
      </c>
      <c r="H174" s="1">
        <f t="shared" si="11"/>
        <v>49.924303717267975</v>
      </c>
      <c r="J174" s="10">
        <f t="shared" si="12"/>
        <v>0.49563530693381491</v>
      </c>
      <c r="K174" s="10">
        <f t="shared" si="13"/>
        <v>0.72776140747921347</v>
      </c>
      <c r="L174" s="10">
        <f t="shared" si="14"/>
        <v>2.27</v>
      </c>
    </row>
    <row r="175" spans="1:12" x14ac:dyDescent="0.2">
      <c r="A175"/>
      <c r="B175" s="5">
        <v>9257.1280000000006</v>
      </c>
      <c r="C175" s="4">
        <v>62.084000000000003</v>
      </c>
      <c r="D175" s="4">
        <v>8.61</v>
      </c>
      <c r="E175" s="7">
        <v>187018</v>
      </c>
      <c r="F175" s="8">
        <f t="shared" si="10"/>
        <v>185502.5</v>
      </c>
      <c r="H175" s="1">
        <f t="shared" si="11"/>
        <v>49.902982439589763</v>
      </c>
      <c r="J175" s="10">
        <f t="shared" si="12"/>
        <v>-4.2716333025250436E-2</v>
      </c>
      <c r="K175" s="10">
        <f t="shared" si="13"/>
        <v>0.70961834684219571</v>
      </c>
      <c r="L175" s="10">
        <f t="shared" si="14"/>
        <v>2.1524999999999999</v>
      </c>
    </row>
    <row r="176" spans="1:12" x14ac:dyDescent="0.2">
      <c r="A176" s="1">
        <v>90</v>
      </c>
      <c r="B176" s="5">
        <v>9358.2890000000007</v>
      </c>
      <c r="C176" s="4">
        <v>62.753999999999998</v>
      </c>
      <c r="D176" s="4">
        <v>8.25</v>
      </c>
      <c r="E176" s="7">
        <v>188520</v>
      </c>
      <c r="F176" s="8">
        <f t="shared" si="10"/>
        <v>186071.625</v>
      </c>
      <c r="H176" s="1">
        <f t="shared" si="11"/>
        <v>50.29401446889068</v>
      </c>
      <c r="J176" s="10">
        <f t="shared" si="12"/>
        <v>0.78053040828292597</v>
      </c>
      <c r="K176" s="10">
        <f t="shared" si="13"/>
        <v>1.0734014211248013</v>
      </c>
      <c r="L176" s="10">
        <f t="shared" si="14"/>
        <v>2.0625</v>
      </c>
    </row>
    <row r="177" spans="1:12" x14ac:dyDescent="0.2">
      <c r="A177"/>
      <c r="B177" s="5">
        <v>9392.2510000000002</v>
      </c>
      <c r="C177" s="4">
        <v>63.457000000000001</v>
      </c>
      <c r="D177" s="4">
        <v>8.24</v>
      </c>
      <c r="E177" s="7">
        <v>188916</v>
      </c>
      <c r="F177" s="8">
        <f t="shared" si="10"/>
        <v>186637.5</v>
      </c>
      <c r="H177" s="1">
        <f t="shared" si="11"/>
        <v>50.323493402987076</v>
      </c>
      <c r="J177" s="10">
        <f t="shared" si="12"/>
        <v>5.8596034752514403E-2</v>
      </c>
      <c r="K177" s="10">
        <f t="shared" si="13"/>
        <v>1.1140190164112651</v>
      </c>
      <c r="L177" s="10">
        <f t="shared" si="14"/>
        <v>2.06</v>
      </c>
    </row>
    <row r="178" spans="1:12" x14ac:dyDescent="0.2">
      <c r="A178"/>
      <c r="B178" s="5">
        <v>9398.4989999999998</v>
      </c>
      <c r="C178" s="4">
        <v>64.001000000000005</v>
      </c>
      <c r="D178" s="4">
        <v>8.16</v>
      </c>
      <c r="E178" s="7">
        <v>189353</v>
      </c>
      <c r="F178" s="8">
        <f t="shared" si="10"/>
        <v>187201.625</v>
      </c>
      <c r="H178" s="1">
        <f t="shared" si="11"/>
        <v>50.205221242069882</v>
      </c>
      <c r="J178" s="10">
        <f t="shared" si="12"/>
        <v>-0.23530036349085187</v>
      </c>
      <c r="K178" s="10">
        <f t="shared" si="13"/>
        <v>0.85361970733040926</v>
      </c>
      <c r="L178" s="10">
        <f t="shared" si="14"/>
        <v>2.04</v>
      </c>
    </row>
    <row r="179" spans="1:12" x14ac:dyDescent="0.2">
      <c r="A179"/>
      <c r="B179" s="5">
        <v>9312.9369999999999</v>
      </c>
      <c r="C179" s="4">
        <v>64.477000000000004</v>
      </c>
      <c r="D179" s="4">
        <v>7.74</v>
      </c>
      <c r="E179" s="7">
        <v>189866</v>
      </c>
      <c r="F179" s="8">
        <f t="shared" si="10"/>
        <v>187778.25</v>
      </c>
      <c r="H179" s="1">
        <f t="shared" si="11"/>
        <v>49.595397763052958</v>
      </c>
      <c r="J179" s="10">
        <f t="shared" si="12"/>
        <v>-1.222098770463973</v>
      </c>
      <c r="K179" s="10">
        <f t="shared" si="13"/>
        <v>0.74098628238090736</v>
      </c>
      <c r="L179" s="10">
        <f t="shared" si="14"/>
        <v>1.9350000000000001</v>
      </c>
    </row>
    <row r="180" spans="1:12" x14ac:dyDescent="0.2">
      <c r="A180" s="1">
        <v>91</v>
      </c>
      <c r="B180" s="5">
        <v>9269.3670000000002</v>
      </c>
      <c r="C180" s="4">
        <v>65.108999999999995</v>
      </c>
      <c r="D180" s="4">
        <v>6.43</v>
      </c>
      <c r="E180" s="7">
        <v>190272</v>
      </c>
      <c r="F180" s="8">
        <f t="shared" si="10"/>
        <v>188340.625</v>
      </c>
      <c r="H180" s="1">
        <f t="shared" si="11"/>
        <v>49.215972390449487</v>
      </c>
      <c r="J180" s="10">
        <f t="shared" si="12"/>
        <v>-0.76798294949455259</v>
      </c>
      <c r="K180" s="10">
        <f t="shared" si="13"/>
        <v>0.97542174455466646</v>
      </c>
      <c r="L180" s="10">
        <f t="shared" si="14"/>
        <v>1.6074999999999999</v>
      </c>
    </row>
    <row r="181" spans="1:12" x14ac:dyDescent="0.2">
      <c r="A181"/>
      <c r="B181" s="5">
        <v>9341.6419999999998</v>
      </c>
      <c r="C181" s="4">
        <v>65.587000000000003</v>
      </c>
      <c r="D181" s="4">
        <v>5.86</v>
      </c>
      <c r="E181" s="7">
        <v>190656</v>
      </c>
      <c r="F181" s="8">
        <f t="shared" si="10"/>
        <v>188900.375</v>
      </c>
      <c r="H181" s="1">
        <f t="shared" si="11"/>
        <v>49.452744601486366</v>
      </c>
      <c r="J181" s="10">
        <f t="shared" si="12"/>
        <v>0.47993461906445267</v>
      </c>
      <c r="K181" s="10">
        <f t="shared" si="13"/>
        <v>0.73147170729636102</v>
      </c>
      <c r="L181" s="10">
        <f t="shared" si="14"/>
        <v>1.4650000000000001</v>
      </c>
    </row>
    <row r="182" spans="1:12" x14ac:dyDescent="0.2">
      <c r="A182"/>
      <c r="B182" s="5">
        <v>9388.8449999999993</v>
      </c>
      <c r="C182" s="4">
        <v>66.099000000000004</v>
      </c>
      <c r="D182" s="4">
        <v>5.64</v>
      </c>
      <c r="E182" s="7">
        <v>191121</v>
      </c>
      <c r="F182" s="8">
        <f t="shared" si="10"/>
        <v>189465.25</v>
      </c>
      <c r="H182" s="1">
        <f t="shared" si="11"/>
        <v>49.554443360985715</v>
      </c>
      <c r="J182" s="10">
        <f t="shared" si="12"/>
        <v>0.2054371957432404</v>
      </c>
      <c r="K182" s="10">
        <f t="shared" si="13"/>
        <v>0.7776112570239504</v>
      </c>
      <c r="L182" s="10">
        <f t="shared" si="14"/>
        <v>1.41</v>
      </c>
    </row>
    <row r="183" spans="1:12" x14ac:dyDescent="0.2">
      <c r="A183"/>
      <c r="B183" s="5">
        <v>9421.5650000000005</v>
      </c>
      <c r="C183" s="4">
        <v>66.492000000000004</v>
      </c>
      <c r="D183" s="4">
        <v>4.82</v>
      </c>
      <c r="E183" s="7">
        <v>191651</v>
      </c>
      <c r="F183" s="8">
        <f t="shared" si="10"/>
        <v>190044.375</v>
      </c>
      <c r="H183" s="1">
        <f t="shared" si="11"/>
        <v>49.575605697353581</v>
      </c>
      <c r="J183" s="10">
        <f t="shared" si="12"/>
        <v>4.2696108577323179E-2</v>
      </c>
      <c r="K183" s="10">
        <f t="shared" si="13"/>
        <v>0.59280215230514033</v>
      </c>
      <c r="L183" s="10">
        <f t="shared" si="14"/>
        <v>1.2050000000000001</v>
      </c>
    </row>
    <row r="184" spans="1:12" x14ac:dyDescent="0.2">
      <c r="A184" s="1">
        <v>92</v>
      </c>
      <c r="B184" s="5">
        <v>9534.3459999999995</v>
      </c>
      <c r="C184" s="4">
        <v>66.739000000000004</v>
      </c>
      <c r="D184" s="4">
        <v>4.0199999999999996</v>
      </c>
      <c r="E184" s="7">
        <v>192075</v>
      </c>
      <c r="F184" s="8">
        <f t="shared" si="10"/>
        <v>190488.75</v>
      </c>
      <c r="H184" s="1">
        <f t="shared" si="11"/>
        <v>50.052016195182127</v>
      </c>
      <c r="J184" s="10">
        <f t="shared" si="12"/>
        <v>0.95638964403081572</v>
      </c>
      <c r="K184" s="10">
        <f t="shared" si="13"/>
        <v>0.37078500196309611</v>
      </c>
      <c r="L184" s="10">
        <f t="shared" si="14"/>
        <v>1.0049999999999999</v>
      </c>
    </row>
    <row r="185" spans="1:12" x14ac:dyDescent="0.2">
      <c r="A185"/>
      <c r="B185" s="5">
        <v>9637.732</v>
      </c>
      <c r="C185" s="4">
        <v>67.14</v>
      </c>
      <c r="D185" s="4">
        <v>3.77</v>
      </c>
      <c r="E185" s="7">
        <v>192507</v>
      </c>
      <c r="F185" s="8">
        <f t="shared" si="10"/>
        <v>190937.625</v>
      </c>
      <c r="H185" s="1">
        <f t="shared" si="11"/>
        <v>50.47581376378804</v>
      </c>
      <c r="J185" s="10">
        <f t="shared" si="12"/>
        <v>0.84314976147144127</v>
      </c>
      <c r="K185" s="10">
        <f t="shared" si="13"/>
        <v>0.5990501859045021</v>
      </c>
      <c r="L185" s="10">
        <f t="shared" si="14"/>
        <v>0.9425</v>
      </c>
    </row>
    <row r="186" spans="1:12" x14ac:dyDescent="0.2">
      <c r="A186"/>
      <c r="B186" s="5">
        <v>9732.9789999999994</v>
      </c>
      <c r="C186" s="4">
        <v>67.468000000000004</v>
      </c>
      <c r="D186" s="4">
        <v>3.26</v>
      </c>
      <c r="E186" s="7">
        <v>193024</v>
      </c>
      <c r="F186" s="8">
        <f t="shared" si="10"/>
        <v>191396.5</v>
      </c>
      <c r="H186" s="1">
        <f t="shared" si="11"/>
        <v>50.852439830404421</v>
      </c>
      <c r="J186" s="10">
        <f t="shared" si="12"/>
        <v>0.74338160911578754</v>
      </c>
      <c r="K186" s="10">
        <f t="shared" si="13"/>
        <v>0.48734198438794052</v>
      </c>
      <c r="L186" s="10">
        <f t="shared" si="14"/>
        <v>0.81499999999999995</v>
      </c>
    </row>
    <row r="187" spans="1:12" x14ac:dyDescent="0.2">
      <c r="A187"/>
      <c r="B187" s="5">
        <v>9834.51</v>
      </c>
      <c r="C187" s="4">
        <v>67.932000000000002</v>
      </c>
      <c r="D187" s="4">
        <v>3.04</v>
      </c>
      <c r="E187" s="7">
        <v>193616</v>
      </c>
      <c r="F187" s="8">
        <f t="shared" si="10"/>
        <v>191865.25</v>
      </c>
      <c r="H187" s="1">
        <f t="shared" si="11"/>
        <v>51.257379853829704</v>
      </c>
      <c r="J187" s="10">
        <f t="shared" si="12"/>
        <v>0.79315025240589243</v>
      </c>
      <c r="K187" s="10">
        <f t="shared" si="13"/>
        <v>0.68537934467550132</v>
      </c>
      <c r="L187" s="10">
        <f t="shared" si="14"/>
        <v>0.76</v>
      </c>
    </row>
    <row r="188" spans="1:12" x14ac:dyDescent="0.2">
      <c r="A188" s="1">
        <v>93</v>
      </c>
      <c r="B188" s="5">
        <v>9850.973</v>
      </c>
      <c r="C188" s="4">
        <v>68.313000000000002</v>
      </c>
      <c r="D188" s="4">
        <v>3.04</v>
      </c>
      <c r="E188" s="7">
        <v>194106</v>
      </c>
      <c r="F188" s="8">
        <f t="shared" si="10"/>
        <v>192344.5</v>
      </c>
      <c r="H188" s="1">
        <f t="shared" si="11"/>
        <v>51.215256999810236</v>
      </c>
      <c r="J188" s="10">
        <f t="shared" si="12"/>
        <v>-8.2212886650288294E-2</v>
      </c>
      <c r="K188" s="10">
        <f t="shared" si="13"/>
        <v>0.55928803721142928</v>
      </c>
      <c r="L188" s="10">
        <f t="shared" si="14"/>
        <v>0.76</v>
      </c>
    </row>
    <row r="189" spans="1:12" x14ac:dyDescent="0.2">
      <c r="A189"/>
      <c r="B189" s="5">
        <v>9908.3469999999998</v>
      </c>
      <c r="C189" s="4">
        <v>68.718999999999994</v>
      </c>
      <c r="D189" s="4">
        <v>3</v>
      </c>
      <c r="E189" s="7">
        <v>194555</v>
      </c>
      <c r="F189" s="8">
        <f t="shared" si="10"/>
        <v>192831.875</v>
      </c>
      <c r="H189" s="1">
        <f t="shared" si="11"/>
        <v>51.383346243975481</v>
      </c>
      <c r="J189" s="10">
        <f t="shared" si="12"/>
        <v>0.3276640991981834</v>
      </c>
      <c r="K189" s="10">
        <f t="shared" si="13"/>
        <v>0.59256405510601728</v>
      </c>
      <c r="L189" s="10">
        <f t="shared" si="14"/>
        <v>0.75</v>
      </c>
    </row>
    <row r="190" spans="1:12" x14ac:dyDescent="0.2">
      <c r="A190"/>
      <c r="B190" s="5">
        <v>9955.6409999999996</v>
      </c>
      <c r="C190" s="4">
        <v>69.128</v>
      </c>
      <c r="D190" s="4">
        <v>3.06</v>
      </c>
      <c r="E190" s="7">
        <v>195068</v>
      </c>
      <c r="F190" s="8">
        <f t="shared" si="10"/>
        <v>193325.25</v>
      </c>
      <c r="H190" s="1">
        <f t="shared" si="11"/>
        <v>51.496847928555631</v>
      </c>
      <c r="J190" s="10">
        <f t="shared" si="12"/>
        <v>0.22064836005081345</v>
      </c>
      <c r="K190" s="10">
        <f t="shared" si="13"/>
        <v>0.593413277340062</v>
      </c>
      <c r="L190" s="10">
        <f t="shared" si="14"/>
        <v>0.76500000000000001</v>
      </c>
    </row>
    <row r="191" spans="1:12" x14ac:dyDescent="0.2">
      <c r="A191"/>
      <c r="B191" s="5">
        <v>10091.049000000001</v>
      </c>
      <c r="C191" s="4">
        <v>69.504999999999995</v>
      </c>
      <c r="D191" s="4">
        <v>2.99</v>
      </c>
      <c r="E191" s="7">
        <v>195621</v>
      </c>
      <c r="F191" s="8">
        <f t="shared" si="10"/>
        <v>193821.5</v>
      </c>
      <c r="H191" s="1">
        <f t="shared" si="11"/>
        <v>52.063620392990465</v>
      </c>
      <c r="J191" s="10">
        <f t="shared" si="12"/>
        <v>1.0945839323177649</v>
      </c>
      <c r="K191" s="10">
        <f t="shared" si="13"/>
        <v>0.54388338899578315</v>
      </c>
      <c r="L191" s="10">
        <f t="shared" si="14"/>
        <v>0.74750000000000005</v>
      </c>
    </row>
    <row r="192" spans="1:12" x14ac:dyDescent="0.2">
      <c r="A192" s="1">
        <v>94</v>
      </c>
      <c r="B192" s="5">
        <v>10188.954</v>
      </c>
      <c r="C192" s="4">
        <v>69.837000000000003</v>
      </c>
      <c r="D192" s="4">
        <v>3.21</v>
      </c>
      <c r="E192" s="7">
        <v>196085</v>
      </c>
      <c r="F192" s="8">
        <f t="shared" si="10"/>
        <v>194322.75</v>
      </c>
      <c r="H192" s="1">
        <f t="shared" si="11"/>
        <v>52.433150518917621</v>
      </c>
      <c r="J192" s="10">
        <f t="shared" si="12"/>
        <v>0.70725949342754679</v>
      </c>
      <c r="K192" s="10">
        <f t="shared" si="13"/>
        <v>0.47652628532240904</v>
      </c>
      <c r="L192" s="10">
        <f t="shared" si="14"/>
        <v>0.80249999999999999</v>
      </c>
    </row>
    <row r="193" spans="1:14" x14ac:dyDescent="0.2">
      <c r="A193"/>
      <c r="B193" s="5">
        <v>10327.019</v>
      </c>
      <c r="C193" s="4">
        <v>70.174000000000007</v>
      </c>
      <c r="D193" s="4">
        <v>3.94</v>
      </c>
      <c r="E193" s="7">
        <v>196522</v>
      </c>
      <c r="F193" s="8">
        <f t="shared" si="10"/>
        <v>194824.625</v>
      </c>
      <c r="H193" s="1">
        <f t="shared" si="11"/>
        <v>53.006743885686937</v>
      </c>
      <c r="J193" s="10">
        <f t="shared" si="12"/>
        <v>1.0880113800310429</v>
      </c>
      <c r="K193" s="10">
        <f t="shared" si="13"/>
        <v>0.48139167750698075</v>
      </c>
      <c r="L193" s="10">
        <f t="shared" si="14"/>
        <v>0.98499999999999999</v>
      </c>
    </row>
    <row r="194" spans="1:14" x14ac:dyDescent="0.2">
      <c r="A194"/>
      <c r="B194" s="5">
        <v>10387.382</v>
      </c>
      <c r="C194" s="4">
        <v>70.576999999999998</v>
      </c>
      <c r="D194" s="4">
        <v>4.49</v>
      </c>
      <c r="E194" s="7">
        <v>197050</v>
      </c>
      <c r="F194" s="8">
        <f t="shared" si="10"/>
        <v>195327.875</v>
      </c>
      <c r="H194" s="1">
        <f t="shared" si="11"/>
        <v>53.17920957262244</v>
      </c>
      <c r="J194" s="10">
        <f t="shared" si="12"/>
        <v>0.32483738756850261</v>
      </c>
      <c r="K194" s="10">
        <f t="shared" si="13"/>
        <v>0.57264403275009756</v>
      </c>
      <c r="L194" s="10">
        <f t="shared" si="14"/>
        <v>1.1225000000000001</v>
      </c>
    </row>
    <row r="195" spans="1:14" x14ac:dyDescent="0.2">
      <c r="A195"/>
      <c r="B195" s="5">
        <v>10506.371999999999</v>
      </c>
      <c r="C195" s="4">
        <v>70.959999999999994</v>
      </c>
      <c r="D195" s="4">
        <v>5.17</v>
      </c>
      <c r="E195" s="7">
        <v>197601</v>
      </c>
      <c r="F195" s="8">
        <f t="shared" si="10"/>
        <v>195826</v>
      </c>
      <c r="H195" s="1">
        <f t="shared" si="11"/>
        <v>53.651568228937933</v>
      </c>
      <c r="J195" s="10">
        <f t="shared" si="12"/>
        <v>0.8843176925338937</v>
      </c>
      <c r="K195" s="10">
        <f t="shared" si="13"/>
        <v>0.54120256164731884</v>
      </c>
      <c r="L195" s="10">
        <f t="shared" si="14"/>
        <v>1.2925</v>
      </c>
    </row>
    <row r="196" spans="1:14" x14ac:dyDescent="0.2">
      <c r="A196" s="1">
        <v>95</v>
      </c>
      <c r="B196" s="5">
        <v>10543.644</v>
      </c>
      <c r="C196" s="4">
        <v>71.343999999999994</v>
      </c>
      <c r="D196" s="4">
        <v>5.81</v>
      </c>
      <c r="E196" s="7">
        <v>197882</v>
      </c>
      <c r="F196" s="8">
        <f t="shared" si="10"/>
        <v>196298</v>
      </c>
      <c r="H196" s="1">
        <f t="shared" si="11"/>
        <v>53.7124372128091</v>
      </c>
      <c r="J196" s="10">
        <f t="shared" si="12"/>
        <v>0.11338807665056759</v>
      </c>
      <c r="K196" s="10">
        <f t="shared" si="13"/>
        <v>0.53969098837967922</v>
      </c>
      <c r="L196" s="10">
        <f t="shared" si="14"/>
        <v>1.4524999999999999</v>
      </c>
      <c r="M196" s="1">
        <v>6.1366666666666667</v>
      </c>
      <c r="N196" s="12">
        <f>M196/4</f>
        <v>1.5341666666666667</v>
      </c>
    </row>
    <row r="197" spans="1:14" x14ac:dyDescent="0.2">
      <c r="A197"/>
      <c r="B197" s="5">
        <v>10575.1</v>
      </c>
      <c r="C197" s="4">
        <v>71.686999999999998</v>
      </c>
      <c r="D197" s="4">
        <v>6.02</v>
      </c>
      <c r="E197" s="7">
        <v>198296</v>
      </c>
      <c r="F197" s="8">
        <f t="shared" si="10"/>
        <v>196765.625</v>
      </c>
      <c r="H197" s="1">
        <f t="shared" si="11"/>
        <v>53.744651790677359</v>
      </c>
      <c r="J197" s="10">
        <f t="shared" si="12"/>
        <v>5.9958033726922641E-2</v>
      </c>
      <c r="K197" s="10">
        <f t="shared" si="13"/>
        <v>0.47961722634930137</v>
      </c>
      <c r="L197" s="10">
        <f t="shared" si="14"/>
        <v>1.5049999999999999</v>
      </c>
      <c r="M197" s="1">
        <v>5.753333333333333</v>
      </c>
      <c r="N197" s="12">
        <f t="shared" ref="N197:N260" si="15">M197/4</f>
        <v>1.4383333333333332</v>
      </c>
    </row>
    <row r="198" spans="1:14" x14ac:dyDescent="0.2">
      <c r="A198"/>
      <c r="B198" s="5">
        <v>10665.06</v>
      </c>
      <c r="C198" s="4">
        <v>72.040000000000006</v>
      </c>
      <c r="D198" s="4">
        <v>5.8</v>
      </c>
      <c r="E198" s="7">
        <v>198807</v>
      </c>
      <c r="F198" s="8">
        <f t="shared" si="10"/>
        <v>197233</v>
      </c>
      <c r="H198" s="1">
        <f t="shared" si="11"/>
        <v>54.073405566005682</v>
      </c>
      <c r="J198" s="10">
        <f t="shared" si="12"/>
        <v>0.60983253128204218</v>
      </c>
      <c r="K198" s="10">
        <f t="shared" si="13"/>
        <v>0.49121001591416497</v>
      </c>
      <c r="L198" s="10">
        <f t="shared" si="14"/>
        <v>1.45</v>
      </c>
      <c r="M198" s="1">
        <v>5.52</v>
      </c>
      <c r="N198" s="12">
        <f t="shared" si="15"/>
        <v>1.38</v>
      </c>
    </row>
    <row r="199" spans="1:14" x14ac:dyDescent="0.2">
      <c r="A199"/>
      <c r="B199" s="5">
        <v>10737.477999999999</v>
      </c>
      <c r="C199" s="4">
        <v>72.387</v>
      </c>
      <c r="D199" s="4">
        <v>5.72</v>
      </c>
      <c r="E199" s="7">
        <v>199352</v>
      </c>
      <c r="F199" s="8">
        <f t="shared" si="10"/>
        <v>197699.375</v>
      </c>
      <c r="H199" s="1">
        <f t="shared" si="11"/>
        <v>54.31214944407386</v>
      </c>
      <c r="J199" s="10">
        <f t="shared" si="12"/>
        <v>0.44054627791742274</v>
      </c>
      <c r="K199" s="10">
        <f t="shared" si="13"/>
        <v>0.48052049503959621</v>
      </c>
      <c r="L199" s="10">
        <f t="shared" si="14"/>
        <v>1.43</v>
      </c>
      <c r="M199" s="1">
        <v>5.3266666666666671</v>
      </c>
      <c r="N199" s="12">
        <f t="shared" si="15"/>
        <v>1.3316666666666668</v>
      </c>
    </row>
    <row r="200" spans="1:14" x14ac:dyDescent="0.2">
      <c r="A200" s="1">
        <v>96</v>
      </c>
      <c r="B200" s="5">
        <v>10817.896000000001</v>
      </c>
      <c r="C200" s="4">
        <v>72.736000000000004</v>
      </c>
      <c r="D200" s="4">
        <v>5.36</v>
      </c>
      <c r="E200" s="7">
        <v>199776</v>
      </c>
      <c r="F200" s="8">
        <f t="shared" si="10"/>
        <v>198160.75</v>
      </c>
      <c r="H200" s="1">
        <f t="shared" si="11"/>
        <v>54.591517240422235</v>
      </c>
      <c r="J200" s="10">
        <f t="shared" si="12"/>
        <v>0.51305602035568654</v>
      </c>
      <c r="K200" s="10">
        <f t="shared" si="13"/>
        <v>0.48097224119813292</v>
      </c>
      <c r="L200" s="10">
        <f t="shared" si="14"/>
        <v>1.34</v>
      </c>
      <c r="M200" s="1">
        <v>5</v>
      </c>
      <c r="N200" s="12">
        <f t="shared" si="15"/>
        <v>1.25</v>
      </c>
    </row>
    <row r="201" spans="1:14" x14ac:dyDescent="0.2">
      <c r="A201"/>
      <c r="B201" s="5">
        <v>10998.322</v>
      </c>
      <c r="C201" s="4">
        <v>73.037000000000006</v>
      </c>
      <c r="D201" s="4">
        <v>5.24</v>
      </c>
      <c r="E201" s="7">
        <v>200279</v>
      </c>
      <c r="F201" s="8">
        <f t="shared" si="10"/>
        <v>198630.375</v>
      </c>
      <c r="H201" s="1">
        <f t="shared" si="11"/>
        <v>55.370796133270154</v>
      </c>
      <c r="J201" s="10">
        <f t="shared" si="12"/>
        <v>1.4173800370381253</v>
      </c>
      <c r="K201" s="10">
        <f t="shared" si="13"/>
        <v>0.41297143885988885</v>
      </c>
      <c r="L201" s="10">
        <f t="shared" si="14"/>
        <v>1.31</v>
      </c>
      <c r="M201" s="1">
        <v>5.456666666666667</v>
      </c>
      <c r="N201" s="12">
        <f t="shared" si="15"/>
        <v>1.3641666666666667</v>
      </c>
    </row>
    <row r="202" spans="1:14" x14ac:dyDescent="0.2">
      <c r="A202"/>
      <c r="B202" s="5">
        <v>11096.976000000001</v>
      </c>
      <c r="C202" s="4">
        <v>73.275999999999996</v>
      </c>
      <c r="D202" s="4">
        <v>5.31</v>
      </c>
      <c r="E202" s="7">
        <v>200850</v>
      </c>
      <c r="F202" s="8">
        <f t="shared" si="10"/>
        <v>199105.375</v>
      </c>
      <c r="H202" s="1">
        <f t="shared" si="11"/>
        <v>55.734185980664762</v>
      </c>
      <c r="J202" s="10">
        <f t="shared" si="12"/>
        <v>0.65414014073035487</v>
      </c>
      <c r="K202" s="10">
        <f t="shared" si="13"/>
        <v>0.32669716644809371</v>
      </c>
      <c r="L202" s="10">
        <f t="shared" si="14"/>
        <v>1.3274999999999999</v>
      </c>
      <c r="M202" s="1">
        <v>5.53</v>
      </c>
      <c r="N202" s="12">
        <f t="shared" si="15"/>
        <v>1.3825000000000001</v>
      </c>
    </row>
    <row r="203" spans="1:14" x14ac:dyDescent="0.2">
      <c r="A203"/>
      <c r="B203" s="5">
        <v>11212.205</v>
      </c>
      <c r="C203" s="4">
        <v>73.668000000000006</v>
      </c>
      <c r="D203" s="4">
        <v>5.28</v>
      </c>
      <c r="E203" s="7">
        <v>201457</v>
      </c>
      <c r="F203" s="8">
        <f t="shared" si="10"/>
        <v>199587.375</v>
      </c>
      <c r="H203" s="1">
        <f t="shared" si="11"/>
        <v>56.176925018428641</v>
      </c>
      <c r="J203" s="10">
        <f t="shared" si="12"/>
        <v>0.79123751634746253</v>
      </c>
      <c r="K203" s="10">
        <f t="shared" si="13"/>
        <v>0.53353785101470352</v>
      </c>
      <c r="L203" s="10">
        <f t="shared" si="14"/>
        <v>1.32</v>
      </c>
      <c r="M203" s="1">
        <v>5.3066666666666666</v>
      </c>
      <c r="N203" s="12">
        <f t="shared" si="15"/>
        <v>1.3266666666666667</v>
      </c>
    </row>
    <row r="204" spans="1:14" x14ac:dyDescent="0.2">
      <c r="A204" s="1">
        <v>97</v>
      </c>
      <c r="B204" s="5">
        <v>11284.587</v>
      </c>
      <c r="C204" s="4">
        <v>74.106999999999999</v>
      </c>
      <c r="D204" s="4">
        <v>5.28</v>
      </c>
      <c r="E204" s="7">
        <v>202396</v>
      </c>
      <c r="F204" s="8">
        <f t="shared" si="10"/>
        <v>200151.625</v>
      </c>
      <c r="H204" s="1">
        <f t="shared" si="11"/>
        <v>56.380191767116557</v>
      </c>
      <c r="J204" s="10">
        <f t="shared" si="12"/>
        <v>0.36118012874278393</v>
      </c>
      <c r="K204" s="10">
        <f t="shared" si="13"/>
        <v>0.59414825435337371</v>
      </c>
      <c r="L204" s="10">
        <f t="shared" si="14"/>
        <v>1.32</v>
      </c>
      <c r="M204" s="1">
        <v>5.45</v>
      </c>
      <c r="N204" s="12">
        <f t="shared" si="15"/>
        <v>1.3625</v>
      </c>
    </row>
    <row r="205" spans="1:14" x14ac:dyDescent="0.2">
      <c r="A205"/>
      <c r="B205" s="5">
        <v>11472.137000000001</v>
      </c>
      <c r="C205" s="4">
        <v>74.257000000000005</v>
      </c>
      <c r="D205" s="4">
        <v>5.52</v>
      </c>
      <c r="E205" s="7">
        <v>202835</v>
      </c>
      <c r="F205" s="8">
        <f t="shared" si="10"/>
        <v>200719</v>
      </c>
      <c r="H205" s="1">
        <f t="shared" si="11"/>
        <v>57.155212012813934</v>
      </c>
      <c r="J205" s="10">
        <f t="shared" si="12"/>
        <v>1.3652697894342227</v>
      </c>
      <c r="K205" s="10">
        <f t="shared" si="13"/>
        <v>0.20220545564802189</v>
      </c>
      <c r="L205" s="10">
        <f t="shared" si="14"/>
        <v>1.38</v>
      </c>
      <c r="M205" s="1">
        <v>5.6366666666666667</v>
      </c>
      <c r="N205" s="12">
        <f t="shared" si="15"/>
        <v>1.4091666666666667</v>
      </c>
    </row>
    <row r="206" spans="1:14" x14ac:dyDescent="0.2">
      <c r="A206"/>
      <c r="B206" s="5">
        <v>11615.636</v>
      </c>
      <c r="C206" s="4">
        <v>74.578999999999994</v>
      </c>
      <c r="D206" s="4">
        <v>5.53</v>
      </c>
      <c r="E206" s="7">
        <v>203367</v>
      </c>
      <c r="F206" s="8">
        <f t="shared" si="10"/>
        <v>201289</v>
      </c>
      <c r="H206" s="1">
        <f t="shared" si="11"/>
        <v>57.706263134100723</v>
      </c>
      <c r="J206" s="10">
        <f t="shared" si="12"/>
        <v>0.95951292346664363</v>
      </c>
      <c r="K206" s="10">
        <f t="shared" si="13"/>
        <v>0.43269169069195285</v>
      </c>
      <c r="L206" s="10">
        <f t="shared" si="14"/>
        <v>1.3825000000000001</v>
      </c>
      <c r="M206" s="1">
        <v>5.48</v>
      </c>
      <c r="N206" s="12">
        <f t="shared" si="15"/>
        <v>1.37</v>
      </c>
    </row>
    <row r="207" spans="1:14" x14ac:dyDescent="0.2">
      <c r="A207"/>
      <c r="B207" s="5">
        <v>11715.393</v>
      </c>
      <c r="C207" s="4">
        <v>74.823999999999998</v>
      </c>
      <c r="D207" s="4">
        <v>5.51</v>
      </c>
      <c r="E207" s="7">
        <v>203935</v>
      </c>
      <c r="F207" s="8">
        <f t="shared" ref="F207:F270" si="16">AVERAGE(E200:E207)</f>
        <v>201861.875</v>
      </c>
      <c r="H207" s="1">
        <f t="shared" si="11"/>
        <v>58.03667978413457</v>
      </c>
      <c r="J207" s="10">
        <f t="shared" si="12"/>
        <v>0.57095065892082986</v>
      </c>
      <c r="K207" s="10">
        <f t="shared" si="13"/>
        <v>0.32797228919570232</v>
      </c>
      <c r="L207" s="10">
        <f t="shared" si="14"/>
        <v>1.3774999999999999</v>
      </c>
      <c r="M207" s="1">
        <v>5.48</v>
      </c>
      <c r="N207" s="12">
        <f t="shared" si="15"/>
        <v>1.37</v>
      </c>
    </row>
    <row r="208" spans="1:14" x14ac:dyDescent="0.2">
      <c r="A208" s="1">
        <v>98</v>
      </c>
      <c r="B208" s="5">
        <v>11832.486000000001</v>
      </c>
      <c r="C208" s="4">
        <v>74.933000000000007</v>
      </c>
      <c r="D208" s="4">
        <v>5.52</v>
      </c>
      <c r="E208" s="7">
        <v>204395</v>
      </c>
      <c r="F208" s="8">
        <f t="shared" si="16"/>
        <v>202439.25</v>
      </c>
      <c r="H208" s="1">
        <f t="shared" ref="H208:H271" si="17">B208/F208*1000</f>
        <v>58.449564498979328</v>
      </c>
      <c r="J208" s="10">
        <f t="shared" ref="J208:J271" si="18">LN(H208/H207)*100</f>
        <v>0.7089016329471991</v>
      </c>
      <c r="K208" s="10">
        <f t="shared" ref="K208:K271" si="19">LN(C208/C207)*100</f>
        <v>0.14556918107060218</v>
      </c>
      <c r="L208" s="10">
        <f t="shared" si="14"/>
        <v>1.38</v>
      </c>
      <c r="M208" s="1">
        <v>5.3233333333333333</v>
      </c>
      <c r="N208" s="12">
        <f t="shared" si="15"/>
        <v>1.3308333333333333</v>
      </c>
    </row>
    <row r="209" spans="1:14" x14ac:dyDescent="0.2">
      <c r="A209"/>
      <c r="B209" s="5">
        <v>11942.031999999999</v>
      </c>
      <c r="C209" s="4">
        <v>75.11</v>
      </c>
      <c r="D209" s="4">
        <v>5.5</v>
      </c>
      <c r="E209" s="7">
        <v>204905</v>
      </c>
      <c r="F209" s="8">
        <f t="shared" si="16"/>
        <v>203017.5</v>
      </c>
      <c r="H209" s="1">
        <f t="shared" si="17"/>
        <v>58.822672922285015</v>
      </c>
      <c r="J209" s="10">
        <f t="shared" si="18"/>
        <v>0.63631374385665729</v>
      </c>
      <c r="K209" s="10">
        <f t="shared" si="19"/>
        <v>0.23593247549646931</v>
      </c>
      <c r="L209" s="10">
        <f t="shared" si="14"/>
        <v>1.375</v>
      </c>
      <c r="M209" s="1">
        <v>5.3966666666666665</v>
      </c>
      <c r="N209" s="12">
        <f t="shared" si="15"/>
        <v>1.3491666666666666</v>
      </c>
    </row>
    <row r="210" spans="1:14" x14ac:dyDescent="0.2">
      <c r="A210"/>
      <c r="B210" s="5">
        <v>12091.614</v>
      </c>
      <c r="C210" s="4">
        <v>75.433000000000007</v>
      </c>
      <c r="D210" s="4">
        <v>5.53</v>
      </c>
      <c r="E210" s="7">
        <v>205483</v>
      </c>
      <c r="F210" s="8">
        <f t="shared" si="16"/>
        <v>203596.625</v>
      </c>
      <c r="H210" s="1">
        <f t="shared" si="17"/>
        <v>59.390051284003356</v>
      </c>
      <c r="J210" s="10">
        <f t="shared" si="18"/>
        <v>0.95993510410646665</v>
      </c>
      <c r="K210" s="10">
        <f t="shared" si="19"/>
        <v>0.42911393507507822</v>
      </c>
      <c r="L210" s="10">
        <f t="shared" si="14"/>
        <v>1.3825000000000001</v>
      </c>
      <c r="M210" s="1">
        <v>5.16</v>
      </c>
      <c r="N210" s="12">
        <f t="shared" si="15"/>
        <v>1.29</v>
      </c>
    </row>
    <row r="211" spans="1:14" x14ac:dyDescent="0.2">
      <c r="A211"/>
      <c r="B211" s="5">
        <v>12287</v>
      </c>
      <c r="C211" s="4">
        <v>75.641000000000005</v>
      </c>
      <c r="D211" s="4">
        <v>4.8600000000000003</v>
      </c>
      <c r="E211" s="7">
        <v>206098</v>
      </c>
      <c r="F211" s="8">
        <f t="shared" si="16"/>
        <v>204176.75</v>
      </c>
      <c r="H211" s="1">
        <f t="shared" si="17"/>
        <v>60.178252421002881</v>
      </c>
      <c r="J211" s="10">
        <f t="shared" si="18"/>
        <v>1.3184306041403631</v>
      </c>
      <c r="K211" s="10">
        <f t="shared" si="19"/>
        <v>0.27536191724396542</v>
      </c>
      <c r="L211" s="10">
        <f t="shared" si="14"/>
        <v>1.2150000000000001</v>
      </c>
      <c r="M211" s="1">
        <v>4.4533333333333331</v>
      </c>
      <c r="N211" s="12">
        <f t="shared" si="15"/>
        <v>1.1133333333333333</v>
      </c>
    </row>
    <row r="212" spans="1:14" x14ac:dyDescent="0.2">
      <c r="A212" s="1">
        <v>99</v>
      </c>
      <c r="B212" s="5">
        <v>12403.293</v>
      </c>
      <c r="C212" s="4">
        <v>75.926000000000002</v>
      </c>
      <c r="D212" s="4">
        <v>4.7300000000000004</v>
      </c>
      <c r="E212" s="7">
        <v>206876</v>
      </c>
      <c r="F212" s="8">
        <f t="shared" si="16"/>
        <v>204736.75</v>
      </c>
      <c r="H212" s="1">
        <f t="shared" si="17"/>
        <v>60.581664014887409</v>
      </c>
      <c r="J212" s="10">
        <f t="shared" si="18"/>
        <v>0.66812416975259725</v>
      </c>
      <c r="K212" s="10">
        <f t="shared" si="19"/>
        <v>0.37607175162942091</v>
      </c>
      <c r="L212" s="10">
        <f t="shared" si="14"/>
        <v>1.1825000000000001</v>
      </c>
      <c r="M212" s="1">
        <v>4.67</v>
      </c>
      <c r="N212" s="12">
        <f t="shared" si="15"/>
        <v>1.1675</v>
      </c>
    </row>
    <row r="213" spans="1:14" x14ac:dyDescent="0.2">
      <c r="A213"/>
      <c r="B213" s="5">
        <v>12498.694</v>
      </c>
      <c r="C213" s="4">
        <v>76.200999999999993</v>
      </c>
      <c r="D213" s="4">
        <v>4.75</v>
      </c>
      <c r="E213" s="7">
        <v>207432</v>
      </c>
      <c r="F213" s="8">
        <f t="shared" si="16"/>
        <v>205311.375</v>
      </c>
      <c r="H213" s="1">
        <f t="shared" si="17"/>
        <v>60.876773145180096</v>
      </c>
      <c r="J213" s="10">
        <f t="shared" si="18"/>
        <v>0.48594353413567576</v>
      </c>
      <c r="K213" s="10">
        <f t="shared" si="19"/>
        <v>0.36154042286649518</v>
      </c>
      <c r="L213" s="10">
        <f t="shared" si="14"/>
        <v>1.1875</v>
      </c>
      <c r="M213" s="1">
        <v>4.88</v>
      </c>
      <c r="N213" s="12">
        <f t="shared" si="15"/>
        <v>1.22</v>
      </c>
    </row>
    <row r="214" spans="1:14" x14ac:dyDescent="0.2">
      <c r="A214"/>
      <c r="B214" s="5">
        <v>12662.385</v>
      </c>
      <c r="C214" s="4">
        <v>76.462000000000003</v>
      </c>
      <c r="D214" s="4">
        <v>5.09</v>
      </c>
      <c r="E214" s="7">
        <v>208044</v>
      </c>
      <c r="F214" s="8">
        <f t="shared" si="16"/>
        <v>205896</v>
      </c>
      <c r="H214" s="1">
        <f t="shared" si="17"/>
        <v>61.498936356218678</v>
      </c>
      <c r="J214" s="10">
        <f t="shared" si="18"/>
        <v>1.0168171021962502</v>
      </c>
      <c r="K214" s="10">
        <f t="shared" si="19"/>
        <v>0.3419299428053309</v>
      </c>
      <c r="L214" s="10">
        <f t="shared" si="14"/>
        <v>1.2725</v>
      </c>
      <c r="M214" s="1">
        <v>5.1833333333333336</v>
      </c>
      <c r="N214" s="12">
        <f t="shared" si="15"/>
        <v>1.2958333333333334</v>
      </c>
    </row>
    <row r="215" spans="1:14" x14ac:dyDescent="0.2">
      <c r="A215"/>
      <c r="B215" s="5">
        <v>12877.593000000001</v>
      </c>
      <c r="C215" s="4">
        <v>76.873000000000005</v>
      </c>
      <c r="D215" s="4">
        <v>5.31</v>
      </c>
      <c r="E215" s="7">
        <v>208660</v>
      </c>
      <c r="F215" s="8">
        <f t="shared" si="16"/>
        <v>206486.625</v>
      </c>
      <c r="H215" s="1">
        <f t="shared" si="17"/>
        <v>62.365264578274747</v>
      </c>
      <c r="J215" s="10">
        <f t="shared" si="18"/>
        <v>1.3988583342610919</v>
      </c>
      <c r="K215" s="10">
        <f t="shared" si="19"/>
        <v>0.53608241339673723</v>
      </c>
      <c r="L215" s="10">
        <f t="shared" si="14"/>
        <v>1.3274999999999999</v>
      </c>
      <c r="M215" s="1">
        <v>5.5666666666666664</v>
      </c>
      <c r="N215" s="12">
        <f t="shared" si="15"/>
        <v>1.3916666666666666</v>
      </c>
    </row>
    <row r="216" spans="1:14" x14ac:dyDescent="0.2">
      <c r="A216" s="9" t="s">
        <v>9</v>
      </c>
      <c r="B216" s="5">
        <v>12924.179</v>
      </c>
      <c r="C216" s="4">
        <v>77.396000000000001</v>
      </c>
      <c r="D216" s="4">
        <v>5.68</v>
      </c>
      <c r="E216" s="7">
        <v>211586</v>
      </c>
      <c r="F216" s="8">
        <f t="shared" si="16"/>
        <v>207385.5</v>
      </c>
      <c r="H216" s="1">
        <f t="shared" si="17"/>
        <v>62.319588399381828</v>
      </c>
      <c r="J216" s="10">
        <f t="shared" si="18"/>
        <v>-7.3266607523453542E-2</v>
      </c>
      <c r="K216" s="10">
        <f t="shared" si="19"/>
        <v>0.67803901455917026</v>
      </c>
      <c r="L216" s="10">
        <f t="shared" si="14"/>
        <v>1.42</v>
      </c>
      <c r="M216" s="1">
        <v>6.22</v>
      </c>
      <c r="N216" s="12">
        <f t="shared" si="15"/>
        <v>1.5549999999999999</v>
      </c>
    </row>
    <row r="217" spans="1:14" x14ac:dyDescent="0.2">
      <c r="A217"/>
      <c r="B217" s="5">
        <v>13160.842000000001</v>
      </c>
      <c r="C217" s="4">
        <v>77.864999999999995</v>
      </c>
      <c r="D217" s="4">
        <v>6.27</v>
      </c>
      <c r="E217" s="7">
        <v>212242</v>
      </c>
      <c r="F217" s="8">
        <f t="shared" si="16"/>
        <v>208302.625</v>
      </c>
      <c r="H217" s="1">
        <f t="shared" si="17"/>
        <v>63.181354531657959</v>
      </c>
      <c r="J217" s="10">
        <f t="shared" si="18"/>
        <v>1.3733437482182642</v>
      </c>
      <c r="K217" s="10">
        <f t="shared" si="19"/>
        <v>0.60414582736196965</v>
      </c>
      <c r="L217" s="10">
        <f t="shared" si="14"/>
        <v>1.5674999999999999</v>
      </c>
      <c r="M217" s="1">
        <v>6.54</v>
      </c>
      <c r="N217" s="12">
        <f t="shared" si="15"/>
        <v>1.635</v>
      </c>
    </row>
    <row r="218" spans="1:14" x14ac:dyDescent="0.2">
      <c r="A218"/>
      <c r="B218" s="5">
        <v>13178.419</v>
      </c>
      <c r="C218" s="4">
        <v>78.308999999999997</v>
      </c>
      <c r="D218" s="4">
        <v>6.52</v>
      </c>
      <c r="E218" s="7">
        <v>212919</v>
      </c>
      <c r="F218" s="8">
        <f t="shared" si="16"/>
        <v>209232.125</v>
      </c>
      <c r="H218" s="1">
        <f t="shared" si="17"/>
        <v>62.984682681973439</v>
      </c>
      <c r="J218" s="10">
        <f t="shared" si="18"/>
        <v>-0.3117669593655224</v>
      </c>
      <c r="K218" s="10">
        <f t="shared" si="19"/>
        <v>0.56859809728047506</v>
      </c>
      <c r="L218" s="10">
        <f t="shared" si="14"/>
        <v>1.63</v>
      </c>
      <c r="M218" s="1">
        <v>6.4666666666666668</v>
      </c>
      <c r="N218" s="12">
        <f t="shared" si="15"/>
        <v>1.6166666666666667</v>
      </c>
    </row>
    <row r="219" spans="1:14" x14ac:dyDescent="0.2">
      <c r="A219"/>
      <c r="B219" s="5">
        <v>13260.505999999999</v>
      </c>
      <c r="C219" s="4">
        <v>78.722999999999999</v>
      </c>
      <c r="D219" s="4">
        <v>6.47</v>
      </c>
      <c r="E219" s="7">
        <v>213560</v>
      </c>
      <c r="F219" s="8">
        <f t="shared" si="16"/>
        <v>210164.875</v>
      </c>
      <c r="H219" s="1">
        <f t="shared" si="17"/>
        <v>63.095729007999076</v>
      </c>
      <c r="J219" s="10">
        <f t="shared" si="18"/>
        <v>0.17615163727870908</v>
      </c>
      <c r="K219" s="10">
        <f t="shared" si="19"/>
        <v>0.52728228538304356</v>
      </c>
      <c r="L219" s="10">
        <f t="shared" si="14"/>
        <v>1.6174999999999999</v>
      </c>
      <c r="M219" s="1">
        <v>6.1533333333333333</v>
      </c>
      <c r="N219" s="12">
        <f t="shared" si="15"/>
        <v>1.5383333333333333</v>
      </c>
    </row>
    <row r="220" spans="1:14" x14ac:dyDescent="0.2">
      <c r="A220" s="9" t="s">
        <v>10</v>
      </c>
      <c r="B220" s="5">
        <v>13222.69</v>
      </c>
      <c r="C220" s="4">
        <v>79.203999999999994</v>
      </c>
      <c r="D220" s="4">
        <v>5.59</v>
      </c>
      <c r="E220" s="7">
        <v>214101</v>
      </c>
      <c r="F220" s="8">
        <f t="shared" si="16"/>
        <v>211068</v>
      </c>
      <c r="H220" s="1">
        <f t="shared" si="17"/>
        <v>62.646587829514658</v>
      </c>
      <c r="J220" s="10">
        <f t="shared" si="18"/>
        <v>-0.71438653260404017</v>
      </c>
      <c r="K220" s="10">
        <f t="shared" si="19"/>
        <v>0.60914408216107219</v>
      </c>
      <c r="L220" s="10">
        <f t="shared" si="14"/>
        <v>1.3975</v>
      </c>
      <c r="M220" s="1">
        <v>4.74</v>
      </c>
      <c r="N220" s="12">
        <f t="shared" si="15"/>
        <v>1.1850000000000001</v>
      </c>
    </row>
    <row r="221" spans="1:14" x14ac:dyDescent="0.2">
      <c r="A221"/>
      <c r="B221" s="5">
        <v>13299.984</v>
      </c>
      <c r="C221" s="4">
        <v>79.683000000000007</v>
      </c>
      <c r="D221" s="4">
        <v>4.33</v>
      </c>
      <c r="E221" s="7">
        <v>214736</v>
      </c>
      <c r="F221" s="8">
        <f t="shared" si="16"/>
        <v>211981</v>
      </c>
      <c r="H221" s="1">
        <f t="shared" si="17"/>
        <v>62.741396634604044</v>
      </c>
      <c r="J221" s="10">
        <f t="shared" si="18"/>
        <v>0.1512247342721072</v>
      </c>
      <c r="K221" s="10">
        <f t="shared" si="19"/>
        <v>0.60294605744383389</v>
      </c>
      <c r="L221" s="10">
        <f t="shared" si="14"/>
        <v>1.0825</v>
      </c>
      <c r="M221" s="1">
        <v>3.71</v>
      </c>
      <c r="N221" s="12">
        <f t="shared" si="15"/>
        <v>0.92749999999999999</v>
      </c>
    </row>
    <row r="222" spans="1:14" x14ac:dyDescent="0.2">
      <c r="A222"/>
      <c r="B222" s="5">
        <v>13244.784</v>
      </c>
      <c r="C222" s="4">
        <v>80.004000000000005</v>
      </c>
      <c r="D222" s="4">
        <v>3.5</v>
      </c>
      <c r="E222" s="7">
        <v>215422</v>
      </c>
      <c r="F222" s="8">
        <f t="shared" si="16"/>
        <v>212903.25</v>
      </c>
      <c r="H222" s="1">
        <f t="shared" si="17"/>
        <v>62.210342021552037</v>
      </c>
      <c r="J222" s="10">
        <f t="shared" si="18"/>
        <v>-0.85002068207541481</v>
      </c>
      <c r="K222" s="10">
        <f t="shared" si="19"/>
        <v>0.40203702539370273</v>
      </c>
      <c r="L222" s="10">
        <f t="shared" si="14"/>
        <v>0.875</v>
      </c>
      <c r="M222" s="1">
        <v>3.02</v>
      </c>
      <c r="N222" s="12">
        <f t="shared" si="15"/>
        <v>0.755</v>
      </c>
    </row>
    <row r="223" spans="1:14" x14ac:dyDescent="0.2">
      <c r="A223"/>
      <c r="B223" s="5">
        <v>13280.859</v>
      </c>
      <c r="C223" s="4">
        <v>80.268000000000001</v>
      </c>
      <c r="D223" s="4">
        <v>2.13</v>
      </c>
      <c r="E223" s="7">
        <v>216112</v>
      </c>
      <c r="F223" s="8">
        <f t="shared" si="16"/>
        <v>213834.75</v>
      </c>
      <c r="H223" s="1">
        <f t="shared" si="17"/>
        <v>62.108048387832199</v>
      </c>
      <c r="J223" s="10">
        <f t="shared" si="18"/>
        <v>-0.1645672156295809</v>
      </c>
      <c r="K223" s="10">
        <f t="shared" si="19"/>
        <v>0.32944025003480315</v>
      </c>
      <c r="L223" s="10">
        <f t="shared" si="14"/>
        <v>0.53249999999999997</v>
      </c>
      <c r="M223" s="1">
        <v>1.7033333333333334</v>
      </c>
      <c r="N223" s="12">
        <f t="shared" si="15"/>
        <v>0.42583333333333334</v>
      </c>
    </row>
    <row r="224" spans="1:14" x14ac:dyDescent="0.2">
      <c r="A224" s="9" t="s">
        <v>11</v>
      </c>
      <c r="B224" s="5">
        <v>13397.002</v>
      </c>
      <c r="C224" s="4">
        <v>80.533000000000001</v>
      </c>
      <c r="D224" s="4">
        <v>1.73</v>
      </c>
      <c r="E224" s="7">
        <v>216664</v>
      </c>
      <c r="F224" s="8">
        <f t="shared" si="16"/>
        <v>214469.5</v>
      </c>
      <c r="H224" s="1">
        <f t="shared" si="17"/>
        <v>62.465767859765613</v>
      </c>
      <c r="J224" s="10">
        <f t="shared" si="18"/>
        <v>0.57431082379682152</v>
      </c>
      <c r="K224" s="10">
        <f t="shared" si="19"/>
        <v>0.32960023868651944</v>
      </c>
      <c r="L224" s="10">
        <f t="shared" si="14"/>
        <v>0.4325</v>
      </c>
      <c r="M224" s="1">
        <v>1.7066666666666668</v>
      </c>
      <c r="N224" s="12">
        <f t="shared" si="15"/>
        <v>0.42666666666666669</v>
      </c>
    </row>
    <row r="225" spans="1:14" x14ac:dyDescent="0.2">
      <c r="A225"/>
      <c r="B225" s="5">
        <v>13478.152</v>
      </c>
      <c r="C225" s="4">
        <v>80.820999999999998</v>
      </c>
      <c r="D225" s="4">
        <v>1.75</v>
      </c>
      <c r="E225" s="7">
        <v>217204</v>
      </c>
      <c r="F225" s="8">
        <f t="shared" si="16"/>
        <v>215089.75</v>
      </c>
      <c r="H225" s="1">
        <f t="shared" si="17"/>
        <v>62.662920943466624</v>
      </c>
      <c r="J225" s="10">
        <f t="shared" si="18"/>
        <v>0.31512077483205486</v>
      </c>
      <c r="K225" s="10">
        <f t="shared" si="19"/>
        <v>0.35697944376006058</v>
      </c>
      <c r="L225" s="10">
        <f t="shared" si="14"/>
        <v>0.4375</v>
      </c>
      <c r="M225" s="1">
        <v>1.6866666666666668</v>
      </c>
      <c r="N225" s="12">
        <f t="shared" si="15"/>
        <v>0.42166666666666669</v>
      </c>
    </row>
    <row r="226" spans="1:14" x14ac:dyDescent="0.2">
      <c r="A226"/>
      <c r="B226" s="5">
        <v>13538.072</v>
      </c>
      <c r="C226" s="4">
        <v>81.194000000000003</v>
      </c>
      <c r="D226" s="4">
        <v>1.74</v>
      </c>
      <c r="E226" s="7">
        <v>217868</v>
      </c>
      <c r="F226" s="8">
        <f t="shared" si="16"/>
        <v>215708.375</v>
      </c>
      <c r="H226" s="1">
        <f t="shared" si="17"/>
        <v>62.760993864980904</v>
      </c>
      <c r="J226" s="10">
        <f t="shared" si="18"/>
        <v>0.15638635048488381</v>
      </c>
      <c r="K226" s="10">
        <f t="shared" si="19"/>
        <v>0.46045200631587141</v>
      </c>
      <c r="L226" s="10">
        <f t="shared" si="14"/>
        <v>0.435</v>
      </c>
      <c r="M226" s="1">
        <v>1.1266666666666667</v>
      </c>
      <c r="N226" s="12">
        <f t="shared" si="15"/>
        <v>0.28166666666666668</v>
      </c>
    </row>
    <row r="227" spans="1:14" x14ac:dyDescent="0.2">
      <c r="A227"/>
      <c r="B227" s="5">
        <v>13559.031999999999</v>
      </c>
      <c r="C227" s="4">
        <v>81.653999999999996</v>
      </c>
      <c r="D227" s="4">
        <v>1.44</v>
      </c>
      <c r="E227" s="7">
        <v>218543</v>
      </c>
      <c r="F227" s="8">
        <f t="shared" si="16"/>
        <v>216331.25</v>
      </c>
      <c r="H227" s="1">
        <f t="shared" si="17"/>
        <v>62.677176783289518</v>
      </c>
      <c r="J227" s="10">
        <f t="shared" si="18"/>
        <v>-0.13363889752623276</v>
      </c>
      <c r="K227" s="10">
        <f t="shared" si="19"/>
        <v>0.5649454994339701</v>
      </c>
      <c r="L227" s="10">
        <f t="shared" ref="L227:L289" si="20">D227/4</f>
        <v>0.36</v>
      </c>
      <c r="M227" s="1">
        <v>0.82666666666666677</v>
      </c>
      <c r="N227" s="12">
        <f t="shared" si="15"/>
        <v>0.20666666666666669</v>
      </c>
    </row>
    <row r="228" spans="1:14" x14ac:dyDescent="0.2">
      <c r="A228" s="9" t="s">
        <v>12</v>
      </c>
      <c r="B228" s="5">
        <v>13634.253000000001</v>
      </c>
      <c r="C228" s="4">
        <v>82.025000000000006</v>
      </c>
      <c r="D228" s="4">
        <v>1.25</v>
      </c>
      <c r="E228" s="7">
        <v>220109</v>
      </c>
      <c r="F228" s="8">
        <f t="shared" si="16"/>
        <v>217082.25</v>
      </c>
      <c r="H228" s="1">
        <f t="shared" si="17"/>
        <v>62.806853162798895</v>
      </c>
      <c r="J228" s="10">
        <f t="shared" si="18"/>
        <v>0.20668195901438308</v>
      </c>
      <c r="K228" s="10">
        <f t="shared" si="19"/>
        <v>0.4533271040929876</v>
      </c>
      <c r="L228" s="10">
        <f t="shared" si="20"/>
        <v>0.3125</v>
      </c>
      <c r="M228" s="1">
        <v>0.58666666666666667</v>
      </c>
      <c r="N228" s="12">
        <f t="shared" si="15"/>
        <v>0.14666666666666667</v>
      </c>
    </row>
    <row r="229" spans="1:14" x14ac:dyDescent="0.2">
      <c r="A229"/>
      <c r="B229" s="5">
        <v>13751.543</v>
      </c>
      <c r="C229" s="4">
        <v>82.266000000000005</v>
      </c>
      <c r="D229" s="4">
        <v>1.25</v>
      </c>
      <c r="E229" s="7">
        <v>220774</v>
      </c>
      <c r="F229" s="8">
        <f t="shared" si="16"/>
        <v>217837</v>
      </c>
      <c r="H229" s="1">
        <f t="shared" si="17"/>
        <v>63.127673443905309</v>
      </c>
      <c r="J229" s="10">
        <f t="shared" si="18"/>
        <v>0.50950439689214932</v>
      </c>
      <c r="K229" s="10">
        <f t="shared" si="19"/>
        <v>0.2933820755407523</v>
      </c>
      <c r="L229" s="10">
        <f t="shared" si="20"/>
        <v>0.3125</v>
      </c>
      <c r="M229" s="1">
        <v>0.43</v>
      </c>
      <c r="N229" s="12">
        <f t="shared" si="15"/>
        <v>0.1075</v>
      </c>
    </row>
    <row r="230" spans="1:14" x14ac:dyDescent="0.2">
      <c r="A230"/>
      <c r="B230" s="5">
        <v>13985.073</v>
      </c>
      <c r="C230" s="4">
        <v>82.712000000000003</v>
      </c>
      <c r="D230" s="4">
        <v>1.02</v>
      </c>
      <c r="E230" s="7">
        <v>221513</v>
      </c>
      <c r="F230" s="8">
        <f t="shared" si="16"/>
        <v>218598.375</v>
      </c>
      <c r="H230" s="1">
        <f t="shared" si="17"/>
        <v>63.976106867217112</v>
      </c>
      <c r="J230" s="10">
        <f t="shared" si="18"/>
        <v>1.3350445169531371</v>
      </c>
      <c r="K230" s="10">
        <f t="shared" si="19"/>
        <v>0.54067946818189172</v>
      </c>
      <c r="L230" s="10">
        <f t="shared" si="20"/>
        <v>0.255</v>
      </c>
      <c r="M230" s="1">
        <v>0.44</v>
      </c>
      <c r="N230" s="12">
        <f t="shared" si="15"/>
        <v>0.11</v>
      </c>
    </row>
    <row r="231" spans="1:14" x14ac:dyDescent="0.2">
      <c r="A231"/>
      <c r="B231" s="5">
        <v>14145.645</v>
      </c>
      <c r="C231" s="4">
        <v>83.200999999999993</v>
      </c>
      <c r="D231" s="4">
        <v>1</v>
      </c>
      <c r="E231" s="7">
        <v>222276</v>
      </c>
      <c r="F231" s="8">
        <f t="shared" si="16"/>
        <v>219368.875</v>
      </c>
      <c r="H231" s="1">
        <f t="shared" si="17"/>
        <v>64.483373040044995</v>
      </c>
      <c r="J231" s="10">
        <f t="shared" si="18"/>
        <v>0.7897724790397298</v>
      </c>
      <c r="K231" s="10">
        <f t="shared" si="19"/>
        <v>0.589467270130976</v>
      </c>
      <c r="L231" s="10">
        <f t="shared" si="20"/>
        <v>0.25</v>
      </c>
      <c r="M231" s="1">
        <v>0.53</v>
      </c>
      <c r="N231" s="12">
        <f t="shared" si="15"/>
        <v>0.13250000000000001</v>
      </c>
    </row>
    <row r="232" spans="1:14" x14ac:dyDescent="0.2">
      <c r="A232" s="9" t="s">
        <v>13</v>
      </c>
      <c r="B232" s="5">
        <v>14221.147000000001</v>
      </c>
      <c r="C232" s="4">
        <v>83.82</v>
      </c>
      <c r="D232" s="4">
        <v>1</v>
      </c>
      <c r="E232" s="7">
        <v>222356</v>
      </c>
      <c r="F232" s="8">
        <f t="shared" si="16"/>
        <v>220080.375</v>
      </c>
      <c r="H232" s="1">
        <f t="shared" si="17"/>
        <v>64.617969684938984</v>
      </c>
      <c r="J232" s="10">
        <f t="shared" si="18"/>
        <v>0.20851323591118803</v>
      </c>
      <c r="K232" s="10">
        <f t="shared" si="19"/>
        <v>0.74122755112236871</v>
      </c>
      <c r="L232" s="10">
        <f t="shared" si="20"/>
        <v>0.25</v>
      </c>
      <c r="M232" s="1">
        <v>0.45666666666666667</v>
      </c>
      <c r="N232" s="12">
        <f t="shared" si="15"/>
        <v>0.11416666666666667</v>
      </c>
    </row>
    <row r="233" spans="1:14" x14ac:dyDescent="0.2">
      <c r="A233"/>
      <c r="B233" s="5">
        <v>14329.522999999999</v>
      </c>
      <c r="C233" s="4">
        <v>84.504000000000005</v>
      </c>
      <c r="D233" s="4">
        <v>1.01</v>
      </c>
      <c r="E233" s="7">
        <v>222973</v>
      </c>
      <c r="F233" s="8">
        <f t="shared" si="16"/>
        <v>220801.5</v>
      </c>
      <c r="H233" s="1">
        <f t="shared" si="17"/>
        <v>64.897761111224327</v>
      </c>
      <c r="J233" s="10">
        <f t="shared" si="18"/>
        <v>0.4320584994807094</v>
      </c>
      <c r="K233" s="10">
        <f t="shared" si="19"/>
        <v>0.81272280239357231</v>
      </c>
      <c r="L233" s="10">
        <f t="shared" si="20"/>
        <v>0.2525</v>
      </c>
      <c r="M233" s="1">
        <v>0.98333333333333328</v>
      </c>
      <c r="N233" s="12">
        <f t="shared" si="15"/>
        <v>0.24583333333333332</v>
      </c>
    </row>
    <row r="234" spans="1:14" x14ac:dyDescent="0.2">
      <c r="A234"/>
      <c r="B234" s="5">
        <v>14464.984</v>
      </c>
      <c r="C234" s="4">
        <v>85.055999999999997</v>
      </c>
      <c r="D234" s="4">
        <v>1.43</v>
      </c>
      <c r="E234" s="7">
        <v>223680</v>
      </c>
      <c r="F234" s="8">
        <f t="shared" si="16"/>
        <v>221528</v>
      </c>
      <c r="H234" s="1">
        <f t="shared" si="17"/>
        <v>65.296413997327647</v>
      </c>
      <c r="J234" s="10">
        <f t="shared" si="18"/>
        <v>0.61239933609914499</v>
      </c>
      <c r="K234" s="10">
        <f t="shared" si="19"/>
        <v>0.65109925699190274</v>
      </c>
      <c r="L234" s="10">
        <f t="shared" si="20"/>
        <v>0.35749999999999998</v>
      </c>
      <c r="M234" s="1">
        <v>1.3133333333333332</v>
      </c>
      <c r="N234" s="12">
        <f t="shared" si="15"/>
        <v>0.32833333333333331</v>
      </c>
    </row>
    <row r="235" spans="1:14" x14ac:dyDescent="0.2">
      <c r="A235"/>
      <c r="B235" s="5">
        <v>14609.876</v>
      </c>
      <c r="C235" s="4">
        <v>85.712000000000003</v>
      </c>
      <c r="D235" s="4">
        <v>1.95</v>
      </c>
      <c r="E235" s="7">
        <v>224418</v>
      </c>
      <c r="F235" s="8">
        <f t="shared" si="16"/>
        <v>222262.375</v>
      </c>
      <c r="H235" s="1">
        <f t="shared" si="17"/>
        <v>65.732564947171113</v>
      </c>
      <c r="J235" s="10">
        <f t="shared" si="18"/>
        <v>0.66573450272658508</v>
      </c>
      <c r="K235" s="10">
        <f t="shared" si="19"/>
        <v>0.7682976047824438</v>
      </c>
      <c r="L235" s="10">
        <f t="shared" si="20"/>
        <v>0.48749999999999999</v>
      </c>
      <c r="M235" s="1">
        <v>1.8433333333333333</v>
      </c>
      <c r="N235" s="12">
        <f t="shared" si="15"/>
        <v>0.46083333333333332</v>
      </c>
    </row>
    <row r="236" spans="1:14" x14ac:dyDescent="0.2">
      <c r="A236" s="9" t="s">
        <v>14</v>
      </c>
      <c r="B236" s="5">
        <v>14771.602000000001</v>
      </c>
      <c r="C236" s="4">
        <v>86.391000000000005</v>
      </c>
      <c r="D236" s="4">
        <v>2.4700000000000002</v>
      </c>
      <c r="E236" s="7">
        <v>225038</v>
      </c>
      <c r="F236" s="8">
        <f t="shared" si="16"/>
        <v>222878.5</v>
      </c>
      <c r="H236" s="1">
        <f t="shared" si="17"/>
        <v>66.276477991371991</v>
      </c>
      <c r="J236" s="10">
        <f t="shared" si="18"/>
        <v>0.82405888272820438</v>
      </c>
      <c r="K236" s="10">
        <f t="shared" si="19"/>
        <v>0.789066457901477</v>
      </c>
      <c r="L236" s="10">
        <f t="shared" si="20"/>
        <v>0.61750000000000005</v>
      </c>
      <c r="M236" s="1">
        <v>2.6366666666666667</v>
      </c>
      <c r="N236" s="12">
        <f t="shared" si="15"/>
        <v>0.65916666666666668</v>
      </c>
    </row>
    <row r="237" spans="1:14" x14ac:dyDescent="0.2">
      <c r="A237"/>
      <c r="B237" s="5">
        <v>14839.781999999999</v>
      </c>
      <c r="C237" s="4">
        <v>86.995999999999995</v>
      </c>
      <c r="D237" s="4">
        <v>2.94</v>
      </c>
      <c r="E237" s="7">
        <v>225674</v>
      </c>
      <c r="F237" s="8">
        <f t="shared" si="16"/>
        <v>223491</v>
      </c>
      <c r="H237" s="1">
        <f t="shared" si="17"/>
        <v>66.399908721156564</v>
      </c>
      <c r="J237" s="10">
        <f t="shared" si="18"/>
        <v>0.18606289853396005</v>
      </c>
      <c r="K237" s="10">
        <f t="shared" si="19"/>
        <v>0.69786368684948719</v>
      </c>
      <c r="L237" s="10">
        <f t="shared" si="20"/>
        <v>0.73499999999999999</v>
      </c>
      <c r="M237" s="1">
        <v>3.0133333333333336</v>
      </c>
      <c r="N237" s="12">
        <f t="shared" si="15"/>
        <v>0.75333333333333341</v>
      </c>
    </row>
    <row r="238" spans="1:14" x14ac:dyDescent="0.2">
      <c r="A238"/>
      <c r="B238" s="5">
        <v>14972.054</v>
      </c>
      <c r="C238" s="4">
        <v>87.783000000000001</v>
      </c>
      <c r="D238" s="4">
        <v>3.46</v>
      </c>
      <c r="E238" s="7">
        <v>226422</v>
      </c>
      <c r="F238" s="8">
        <f t="shared" si="16"/>
        <v>224104.625</v>
      </c>
      <c r="H238" s="1">
        <f t="shared" si="17"/>
        <v>66.808322228958914</v>
      </c>
      <c r="J238" s="10">
        <f t="shared" si="18"/>
        <v>0.61319752484106205</v>
      </c>
      <c r="K238" s="10">
        <f t="shared" si="19"/>
        <v>0.9005719439941362</v>
      </c>
      <c r="L238" s="10">
        <f t="shared" si="20"/>
        <v>0.86499999999999999</v>
      </c>
      <c r="M238" s="1">
        <v>3.5766666666666667</v>
      </c>
      <c r="N238" s="12">
        <f t="shared" si="15"/>
        <v>0.89416666666666667</v>
      </c>
    </row>
    <row r="239" spans="1:14" x14ac:dyDescent="0.2">
      <c r="A239"/>
      <c r="B239" s="5">
        <v>15066.597</v>
      </c>
      <c r="C239" s="4">
        <v>88.489000000000004</v>
      </c>
      <c r="D239" s="4">
        <v>3.98</v>
      </c>
      <c r="E239" s="7">
        <v>227196</v>
      </c>
      <c r="F239" s="8">
        <f t="shared" si="16"/>
        <v>224719.625</v>
      </c>
      <c r="H239" s="1">
        <f t="shared" si="17"/>
        <v>67.04620034854544</v>
      </c>
      <c r="J239" s="10">
        <f t="shared" si="18"/>
        <v>0.35542821479695358</v>
      </c>
      <c r="K239" s="10">
        <f t="shared" si="19"/>
        <v>0.80103904774048629</v>
      </c>
      <c r="L239" s="10">
        <f t="shared" si="20"/>
        <v>0.995</v>
      </c>
      <c r="M239" s="1">
        <v>4.12</v>
      </c>
      <c r="N239" s="12">
        <f t="shared" si="15"/>
        <v>1.03</v>
      </c>
    </row>
    <row r="240" spans="1:14" x14ac:dyDescent="0.2">
      <c r="A240" s="9" t="s">
        <v>15</v>
      </c>
      <c r="B240" s="5">
        <v>15267.026</v>
      </c>
      <c r="C240" s="4">
        <v>89.106999999999999</v>
      </c>
      <c r="D240" s="4">
        <v>4.46</v>
      </c>
      <c r="E240" s="7">
        <v>227764</v>
      </c>
      <c r="F240" s="8">
        <f t="shared" si="16"/>
        <v>225395.625</v>
      </c>
      <c r="H240" s="1">
        <f t="shared" si="17"/>
        <v>67.734349324659703</v>
      </c>
      <c r="J240" s="10">
        <f t="shared" si="18"/>
        <v>1.0211487599218199</v>
      </c>
      <c r="K240" s="10">
        <f t="shared" si="19"/>
        <v>0.69596442992566443</v>
      </c>
      <c r="L240" s="10">
        <f t="shared" si="20"/>
        <v>1.115</v>
      </c>
      <c r="M240" s="1">
        <v>4.6333333333333337</v>
      </c>
      <c r="N240" s="12">
        <f t="shared" si="15"/>
        <v>1.1583333333333334</v>
      </c>
    </row>
    <row r="241" spans="1:14" x14ac:dyDescent="0.2">
      <c r="A241"/>
      <c r="B241" s="5">
        <v>15302.705</v>
      </c>
      <c r="C241" s="4">
        <v>89.852000000000004</v>
      </c>
      <c r="D241" s="4">
        <v>4.91</v>
      </c>
      <c r="E241" s="7">
        <v>228433</v>
      </c>
      <c r="F241" s="8">
        <f t="shared" si="16"/>
        <v>226078.125</v>
      </c>
      <c r="H241" s="1">
        <f t="shared" si="17"/>
        <v>67.687685396364643</v>
      </c>
      <c r="J241" s="10">
        <f t="shared" si="18"/>
        <v>-6.8916303374252752E-2</v>
      </c>
      <c r="K241" s="10">
        <f t="shared" si="19"/>
        <v>0.8325977500206595</v>
      </c>
      <c r="L241" s="10">
        <f t="shared" si="20"/>
        <v>1.2275</v>
      </c>
      <c r="M241" s="1">
        <v>5.0533333333333337</v>
      </c>
      <c r="N241" s="12">
        <f t="shared" si="15"/>
        <v>1.2633333333333334</v>
      </c>
    </row>
    <row r="242" spans="1:14" x14ac:dyDescent="0.2">
      <c r="A242"/>
      <c r="B242" s="5">
        <v>15326.368</v>
      </c>
      <c r="C242" s="4">
        <v>90.480999999999995</v>
      </c>
      <c r="D242" s="4">
        <v>5.25</v>
      </c>
      <c r="E242" s="7">
        <v>229166</v>
      </c>
      <c r="F242" s="8">
        <f t="shared" si="16"/>
        <v>226763.875</v>
      </c>
      <c r="H242" s="1">
        <f t="shared" si="17"/>
        <v>67.587343883588161</v>
      </c>
      <c r="J242" s="10">
        <f t="shared" si="18"/>
        <v>-0.14835188979584663</v>
      </c>
      <c r="K242" s="10">
        <f t="shared" si="19"/>
        <v>0.69760116100909708</v>
      </c>
      <c r="L242" s="10">
        <f t="shared" si="20"/>
        <v>1.3125</v>
      </c>
      <c r="M242" s="1">
        <v>5.2266666666666666</v>
      </c>
      <c r="N242" s="12">
        <f t="shared" si="15"/>
        <v>1.3066666666666666</v>
      </c>
    </row>
    <row r="243" spans="1:14" x14ac:dyDescent="0.2">
      <c r="A243"/>
      <c r="B243" s="5">
        <v>15456.928</v>
      </c>
      <c r="C243" s="4">
        <v>90.814999999999998</v>
      </c>
      <c r="D243" s="4">
        <v>5.25</v>
      </c>
      <c r="E243" s="7">
        <v>229896</v>
      </c>
      <c r="F243" s="8">
        <f t="shared" si="16"/>
        <v>227448.625</v>
      </c>
      <c r="H243" s="1">
        <f t="shared" si="17"/>
        <v>67.957887193206815</v>
      </c>
      <c r="J243" s="10">
        <f t="shared" si="18"/>
        <v>0.54674624807276306</v>
      </c>
      <c r="K243" s="10">
        <f t="shared" si="19"/>
        <v>0.36845862883919872</v>
      </c>
      <c r="L243" s="10">
        <f t="shared" si="20"/>
        <v>1.3125</v>
      </c>
      <c r="M243" s="1">
        <v>5.1433333333333335</v>
      </c>
      <c r="N243" s="12">
        <f t="shared" si="15"/>
        <v>1.2858333333333334</v>
      </c>
    </row>
    <row r="244" spans="1:14" x14ac:dyDescent="0.2">
      <c r="A244" s="9" t="s">
        <v>16</v>
      </c>
      <c r="B244" s="5">
        <v>15493.328</v>
      </c>
      <c r="C244" s="4">
        <v>91.707999999999998</v>
      </c>
      <c r="D244" s="4">
        <v>5.26</v>
      </c>
      <c r="E244" s="7">
        <v>230839</v>
      </c>
      <c r="F244" s="8">
        <f t="shared" si="16"/>
        <v>228173.75</v>
      </c>
      <c r="H244" s="1">
        <f t="shared" si="17"/>
        <v>67.901447909761742</v>
      </c>
      <c r="J244" s="10">
        <f t="shared" si="18"/>
        <v>-8.3084885773975312E-2</v>
      </c>
      <c r="K244" s="10">
        <f t="shared" si="19"/>
        <v>0.97851462590089178</v>
      </c>
      <c r="L244" s="10">
        <f t="shared" si="20"/>
        <v>1.3149999999999999</v>
      </c>
      <c r="M244" s="1">
        <v>5.18</v>
      </c>
      <c r="N244" s="12">
        <f t="shared" si="15"/>
        <v>1.2949999999999999</v>
      </c>
    </row>
    <row r="245" spans="1:14" x14ac:dyDescent="0.2">
      <c r="A245"/>
      <c r="B245" s="5">
        <v>15582.084999999999</v>
      </c>
      <c r="C245" s="4">
        <v>92.301000000000002</v>
      </c>
      <c r="D245" s="4">
        <v>5.25</v>
      </c>
      <c r="E245" s="7">
        <v>231482</v>
      </c>
      <c r="F245" s="8">
        <f t="shared" si="16"/>
        <v>228899.75</v>
      </c>
      <c r="H245" s="1">
        <f t="shared" si="17"/>
        <v>68.073840185496039</v>
      </c>
      <c r="J245" s="10">
        <f t="shared" si="18"/>
        <v>0.25356426232334206</v>
      </c>
      <c r="K245" s="10">
        <f t="shared" si="19"/>
        <v>0.64453592258872139</v>
      </c>
      <c r="L245" s="10">
        <f t="shared" si="20"/>
        <v>1.3125</v>
      </c>
      <c r="M245" s="1">
        <v>5.1866666666666665</v>
      </c>
      <c r="N245" s="12">
        <f t="shared" si="15"/>
        <v>1.2966666666666666</v>
      </c>
    </row>
    <row r="246" spans="1:14" x14ac:dyDescent="0.2">
      <c r="A246"/>
      <c r="B246" s="5">
        <v>15666.737999999999</v>
      </c>
      <c r="C246" s="4">
        <v>92.775999999999996</v>
      </c>
      <c r="D246" s="4">
        <v>5.07</v>
      </c>
      <c r="E246" s="7">
        <v>232210</v>
      </c>
      <c r="F246" s="8">
        <f t="shared" si="16"/>
        <v>229623.25</v>
      </c>
      <c r="H246" s="1">
        <f t="shared" si="17"/>
        <v>68.228012625028171</v>
      </c>
      <c r="J246" s="10">
        <f t="shared" si="18"/>
        <v>0.22622217101692477</v>
      </c>
      <c r="K246" s="10">
        <f t="shared" si="19"/>
        <v>0.51330099680991248</v>
      </c>
      <c r="L246" s="10">
        <f t="shared" si="20"/>
        <v>1.2675000000000001</v>
      </c>
      <c r="M246" s="1">
        <v>4.7566666666666668</v>
      </c>
      <c r="N246" s="12">
        <f t="shared" si="15"/>
        <v>1.1891666666666667</v>
      </c>
    </row>
    <row r="247" spans="1:14" x14ac:dyDescent="0.2">
      <c r="A247"/>
      <c r="B247" s="5">
        <v>15761.967000000001</v>
      </c>
      <c r="C247" s="4">
        <v>93.144999999999996</v>
      </c>
      <c r="D247" s="4">
        <v>4.5</v>
      </c>
      <c r="E247" s="7">
        <v>232937</v>
      </c>
      <c r="F247" s="8">
        <f t="shared" si="16"/>
        <v>230340.875</v>
      </c>
      <c r="H247" s="1">
        <f t="shared" si="17"/>
        <v>68.428875248476857</v>
      </c>
      <c r="J247" s="10">
        <f t="shared" si="18"/>
        <v>0.29396654822553958</v>
      </c>
      <c r="K247" s="10">
        <f t="shared" si="19"/>
        <v>0.39694330872697525</v>
      </c>
      <c r="L247" s="10">
        <f t="shared" si="20"/>
        <v>1.125</v>
      </c>
      <c r="M247" s="1">
        <v>3.9</v>
      </c>
      <c r="N247" s="12">
        <f t="shared" si="15"/>
        <v>0.97499999999999998</v>
      </c>
    </row>
    <row r="248" spans="1:14" x14ac:dyDescent="0.2">
      <c r="A248" s="9" t="s">
        <v>17</v>
      </c>
      <c r="B248" s="5">
        <v>15671.383</v>
      </c>
      <c r="C248" s="4">
        <v>93.489000000000004</v>
      </c>
      <c r="D248" s="4">
        <v>3.18</v>
      </c>
      <c r="E248" s="7">
        <v>232807</v>
      </c>
      <c r="F248" s="8">
        <f t="shared" si="16"/>
        <v>230971.25</v>
      </c>
      <c r="H248" s="1">
        <f t="shared" si="17"/>
        <v>67.849929374326891</v>
      </c>
      <c r="J248" s="10">
        <f t="shared" si="18"/>
        <v>-0.84965429312357887</v>
      </c>
      <c r="K248" s="10">
        <f t="shared" si="19"/>
        <v>0.36863635731878314</v>
      </c>
      <c r="L248" s="10">
        <f t="shared" si="20"/>
        <v>0.79500000000000004</v>
      </c>
      <c r="M248" s="1">
        <v>2.0699999999999998</v>
      </c>
      <c r="N248" s="12">
        <f t="shared" si="15"/>
        <v>0.51749999999999996</v>
      </c>
    </row>
    <row r="249" spans="1:14" x14ac:dyDescent="0.2">
      <c r="A249"/>
      <c r="B249" s="5">
        <v>15752.308000000001</v>
      </c>
      <c r="C249" s="4">
        <v>93.99</v>
      </c>
      <c r="D249" s="4">
        <v>2.09</v>
      </c>
      <c r="E249" s="7">
        <v>233410</v>
      </c>
      <c r="F249" s="8">
        <f t="shared" si="16"/>
        <v>231593.375</v>
      </c>
      <c r="H249" s="1">
        <f t="shared" si="17"/>
        <v>68.017092457847738</v>
      </c>
      <c r="J249" s="10">
        <f t="shared" si="18"/>
        <v>0.24606878934142623</v>
      </c>
      <c r="K249" s="10">
        <f t="shared" si="19"/>
        <v>0.53446113173502308</v>
      </c>
      <c r="L249" s="10">
        <f t="shared" si="20"/>
        <v>0.52249999999999996</v>
      </c>
      <c r="M249" s="1">
        <v>1.7533333333333334</v>
      </c>
      <c r="N249" s="12">
        <f t="shared" si="15"/>
        <v>0.43833333333333335</v>
      </c>
    </row>
    <row r="250" spans="1:14" x14ac:dyDescent="0.2">
      <c r="A250"/>
      <c r="B250" s="5">
        <v>15667.031999999999</v>
      </c>
      <c r="C250" s="4">
        <v>94.69</v>
      </c>
      <c r="D250" s="4">
        <v>1.94</v>
      </c>
      <c r="E250" s="7">
        <v>234110</v>
      </c>
      <c r="F250" s="8">
        <f t="shared" si="16"/>
        <v>232211.375</v>
      </c>
      <c r="H250" s="1">
        <f t="shared" si="17"/>
        <v>67.468839543282485</v>
      </c>
      <c r="J250" s="10">
        <f t="shared" si="18"/>
        <v>-0.80931783690041115</v>
      </c>
      <c r="K250" s="10">
        <f t="shared" si="19"/>
        <v>0.74200043631986523</v>
      </c>
      <c r="L250" s="10">
        <f t="shared" si="20"/>
        <v>0.48499999999999999</v>
      </c>
      <c r="M250" s="1">
        <v>1.7233333333333334</v>
      </c>
      <c r="N250" s="12">
        <f t="shared" si="15"/>
        <v>0.43083333333333335</v>
      </c>
    </row>
    <row r="251" spans="1:14" x14ac:dyDescent="0.2">
      <c r="A251"/>
      <c r="B251" s="5">
        <v>15328.027</v>
      </c>
      <c r="C251" s="4">
        <v>94.986000000000004</v>
      </c>
      <c r="D251" s="4">
        <v>0.51</v>
      </c>
      <c r="E251" s="7">
        <v>234825</v>
      </c>
      <c r="F251" s="8">
        <f t="shared" si="16"/>
        <v>232827.5</v>
      </c>
      <c r="H251" s="1">
        <f t="shared" si="17"/>
        <v>65.834263564226745</v>
      </c>
      <c r="J251" s="10">
        <f t="shared" si="18"/>
        <v>-2.452542923302568</v>
      </c>
      <c r="K251" s="10">
        <f t="shared" si="19"/>
        <v>0.31211143242869144</v>
      </c>
      <c r="L251" s="10">
        <f t="shared" si="20"/>
        <v>0.1275</v>
      </c>
      <c r="M251" s="1">
        <v>0.38</v>
      </c>
      <c r="N251" s="12">
        <f t="shared" si="15"/>
        <v>9.5000000000000001E-2</v>
      </c>
    </row>
    <row r="252" spans="1:14" x14ac:dyDescent="0.2">
      <c r="A252" s="9" t="s">
        <v>18</v>
      </c>
      <c r="B252" s="5">
        <v>15155.94</v>
      </c>
      <c r="C252" s="4">
        <v>94.975999999999999</v>
      </c>
      <c r="D252" s="4">
        <v>0.18</v>
      </c>
      <c r="E252" s="7">
        <v>234913</v>
      </c>
      <c r="F252" s="8">
        <f t="shared" si="16"/>
        <v>233336.75</v>
      </c>
      <c r="H252" s="1">
        <f t="shared" si="17"/>
        <v>64.953077472794149</v>
      </c>
      <c r="J252" s="10">
        <f t="shared" si="18"/>
        <v>-1.3475301485522115</v>
      </c>
      <c r="K252" s="10">
        <f t="shared" si="19"/>
        <v>-1.0528421483497936E-2</v>
      </c>
      <c r="L252" s="10">
        <f t="shared" si="20"/>
        <v>4.4999999999999998E-2</v>
      </c>
      <c r="M252" s="1">
        <v>-0.20333333333333331</v>
      </c>
      <c r="N252" s="12">
        <f t="shared" si="15"/>
        <v>-5.0833333333333328E-2</v>
      </c>
    </row>
    <row r="253" spans="1:14" x14ac:dyDescent="0.2">
      <c r="A253"/>
      <c r="B253" s="5">
        <v>15134.117</v>
      </c>
      <c r="C253" s="4">
        <v>94.837999999999994</v>
      </c>
      <c r="D253" s="4">
        <v>0.18</v>
      </c>
      <c r="E253" s="7">
        <v>235459</v>
      </c>
      <c r="F253" s="8">
        <f t="shared" si="16"/>
        <v>233833.875</v>
      </c>
      <c r="H253" s="1">
        <f t="shared" si="17"/>
        <v>64.721661906342689</v>
      </c>
      <c r="J253" s="10">
        <f t="shared" si="18"/>
        <v>-0.3569173352131173</v>
      </c>
      <c r="K253" s="10">
        <f t="shared" si="19"/>
        <v>-0.14540552784746247</v>
      </c>
      <c r="L253" s="10">
        <f t="shared" si="20"/>
        <v>4.4999999999999998E-2</v>
      </c>
      <c r="M253" s="1">
        <v>-0.35666666666666669</v>
      </c>
      <c r="N253" s="12">
        <f t="shared" si="15"/>
        <v>-8.9166666666666672E-2</v>
      </c>
    </row>
    <row r="254" spans="1:14" x14ac:dyDescent="0.2">
      <c r="A254"/>
      <c r="B254" s="5">
        <v>15189.222</v>
      </c>
      <c r="C254" s="4">
        <v>94.938000000000002</v>
      </c>
      <c r="D254" s="4">
        <v>0.16</v>
      </c>
      <c r="E254" s="7">
        <v>236093</v>
      </c>
      <c r="F254" s="8">
        <f t="shared" si="16"/>
        <v>234319.25</v>
      </c>
      <c r="H254" s="1">
        <f t="shared" si="17"/>
        <v>64.822766375361809</v>
      </c>
      <c r="J254" s="10">
        <f t="shared" si="18"/>
        <v>0.15609237832682341</v>
      </c>
      <c r="K254" s="10">
        <f t="shared" si="19"/>
        <v>0.10538741385152696</v>
      </c>
      <c r="L254" s="10">
        <f t="shared" si="20"/>
        <v>0.04</v>
      </c>
      <c r="M254" s="1">
        <v>-0.3833333333333333</v>
      </c>
      <c r="N254" s="12">
        <f t="shared" si="15"/>
        <v>-9.5833333333333326E-2</v>
      </c>
    </row>
    <row r="255" spans="1:14" x14ac:dyDescent="0.2">
      <c r="A255"/>
      <c r="B255" s="5">
        <v>15356.058000000001</v>
      </c>
      <c r="C255" s="4">
        <v>95.259</v>
      </c>
      <c r="D255" s="4">
        <v>0.12</v>
      </c>
      <c r="E255" s="7">
        <v>236739</v>
      </c>
      <c r="F255" s="8">
        <f t="shared" si="16"/>
        <v>234794.5</v>
      </c>
      <c r="H255" s="1">
        <f t="shared" si="17"/>
        <v>65.402119725973137</v>
      </c>
      <c r="J255" s="10">
        <f t="shared" si="18"/>
        <v>0.88977950416590512</v>
      </c>
      <c r="K255" s="10">
        <f t="shared" si="19"/>
        <v>0.33754507671577849</v>
      </c>
      <c r="L255" s="10">
        <f t="shared" si="20"/>
        <v>0.03</v>
      </c>
      <c r="M255" s="1">
        <v>-0.60666666666666669</v>
      </c>
      <c r="N255" s="12">
        <f t="shared" si="15"/>
        <v>-0.15166666666666667</v>
      </c>
    </row>
    <row r="256" spans="1:14" x14ac:dyDescent="0.2">
      <c r="A256" s="9" t="s">
        <v>19</v>
      </c>
      <c r="B256" s="5">
        <v>15415.145</v>
      </c>
      <c r="C256" s="4">
        <v>95.498999999999995</v>
      </c>
      <c r="D256" s="4">
        <v>0.13</v>
      </c>
      <c r="E256" s="7">
        <v>236996</v>
      </c>
      <c r="F256" s="8">
        <f t="shared" si="16"/>
        <v>235318.125</v>
      </c>
      <c r="H256" s="1">
        <f t="shared" si="17"/>
        <v>65.507682419278169</v>
      </c>
      <c r="J256" s="10">
        <f t="shared" si="18"/>
        <v>0.16127549573168676</v>
      </c>
      <c r="K256" s="10">
        <f t="shared" si="19"/>
        <v>0.25162784956137008</v>
      </c>
      <c r="L256" s="10">
        <f t="shared" si="20"/>
        <v>3.2500000000000001E-2</v>
      </c>
      <c r="M256" s="1">
        <v>-0.87666666666666659</v>
      </c>
      <c r="N256" s="12">
        <f t="shared" si="15"/>
        <v>-0.21916666666666665</v>
      </c>
    </row>
    <row r="257" spans="1:14" x14ac:dyDescent="0.2">
      <c r="A257"/>
      <c r="B257" s="5">
        <v>15557.277</v>
      </c>
      <c r="C257" s="4">
        <v>95.942999999999998</v>
      </c>
      <c r="D257" s="4">
        <v>0.19</v>
      </c>
      <c r="E257" s="7">
        <v>237506</v>
      </c>
      <c r="F257" s="8">
        <f t="shared" si="16"/>
        <v>235830.125</v>
      </c>
      <c r="H257" s="1">
        <f t="shared" si="17"/>
        <v>65.968149743379897</v>
      </c>
      <c r="J257" s="10">
        <f t="shared" si="18"/>
        <v>0.70046212942848785</v>
      </c>
      <c r="K257" s="10">
        <f t="shared" si="19"/>
        <v>0.46384889008279473</v>
      </c>
      <c r="L257" s="10">
        <f t="shared" si="20"/>
        <v>4.7500000000000001E-2</v>
      </c>
      <c r="M257" s="1">
        <v>-1.0466666666666666</v>
      </c>
      <c r="N257" s="12">
        <f t="shared" si="15"/>
        <v>-0.26166666666666666</v>
      </c>
    </row>
    <row r="258" spans="1:14" x14ac:dyDescent="0.2">
      <c r="A258"/>
      <c r="B258" s="5">
        <v>15671.967000000001</v>
      </c>
      <c r="C258" s="4">
        <v>96.221999999999994</v>
      </c>
      <c r="D258" s="4">
        <v>0.19</v>
      </c>
      <c r="E258" s="7">
        <v>238104</v>
      </c>
      <c r="F258" s="8">
        <f t="shared" si="16"/>
        <v>236329.375</v>
      </c>
      <c r="H258" s="1">
        <f t="shared" si="17"/>
        <v>66.314088123831411</v>
      </c>
      <c r="J258" s="10">
        <f t="shared" si="18"/>
        <v>0.52303192727888248</v>
      </c>
      <c r="K258" s="10">
        <f t="shared" si="19"/>
        <v>0.29037566262262415</v>
      </c>
      <c r="L258" s="10">
        <f t="shared" si="20"/>
        <v>4.7500000000000001E-2</v>
      </c>
      <c r="M258" s="1">
        <v>-1.98</v>
      </c>
      <c r="N258" s="12">
        <f t="shared" si="15"/>
        <v>-0.495</v>
      </c>
    </row>
    <row r="259" spans="1:14" x14ac:dyDescent="0.2">
      <c r="A259"/>
      <c r="B259" s="5">
        <v>15750.625</v>
      </c>
      <c r="C259" s="4">
        <v>96.763000000000005</v>
      </c>
      <c r="D259" s="4">
        <v>0.19</v>
      </c>
      <c r="E259" s="7">
        <v>238711</v>
      </c>
      <c r="F259" s="8">
        <f t="shared" si="16"/>
        <v>236815.125</v>
      </c>
      <c r="H259" s="1">
        <f t="shared" si="17"/>
        <v>66.510215510939176</v>
      </c>
      <c r="J259" s="10">
        <f t="shared" si="18"/>
        <v>0.29531873953997689</v>
      </c>
      <c r="K259" s="10">
        <f t="shared" si="19"/>
        <v>0.56066680538023939</v>
      </c>
      <c r="L259" s="10">
        <f t="shared" si="20"/>
        <v>4.7500000000000001E-2</v>
      </c>
      <c r="M259" s="1">
        <v>-2.8666666666666667</v>
      </c>
      <c r="N259" s="12">
        <f t="shared" si="15"/>
        <v>-0.71666666666666667</v>
      </c>
    </row>
    <row r="260" spans="1:14" x14ac:dyDescent="0.2">
      <c r="A260" s="9" t="s">
        <v>20</v>
      </c>
      <c r="B260" s="5">
        <v>15712.754000000001</v>
      </c>
      <c r="C260" s="4">
        <v>97.283000000000001</v>
      </c>
      <c r="D260" s="4">
        <v>0.16</v>
      </c>
      <c r="E260" s="7">
        <v>238852</v>
      </c>
      <c r="F260" s="8">
        <f t="shared" si="16"/>
        <v>237307.5</v>
      </c>
      <c r="H260" s="1">
        <f t="shared" si="17"/>
        <v>66.212631290625026</v>
      </c>
      <c r="J260" s="10">
        <f t="shared" si="18"/>
        <v>-0.44843028334822999</v>
      </c>
      <c r="K260" s="10">
        <f t="shared" si="19"/>
        <v>0.5359566749610789</v>
      </c>
      <c r="L260" s="10">
        <f t="shared" si="20"/>
        <v>0.04</v>
      </c>
      <c r="M260" s="1">
        <v>-1.84</v>
      </c>
      <c r="N260" s="12">
        <f t="shared" si="15"/>
        <v>-0.46</v>
      </c>
    </row>
    <row r="261" spans="1:14" x14ac:dyDescent="0.2">
      <c r="A261"/>
      <c r="B261" s="5">
        <v>15825.096</v>
      </c>
      <c r="C261" s="4">
        <v>97.921999999999997</v>
      </c>
      <c r="D261" s="4">
        <v>0.09</v>
      </c>
      <c r="E261" s="7">
        <v>239316</v>
      </c>
      <c r="F261" s="8">
        <f t="shared" si="16"/>
        <v>237789.625</v>
      </c>
      <c r="H261" s="1">
        <f t="shared" si="17"/>
        <v>66.550826176709762</v>
      </c>
      <c r="J261" s="10">
        <f t="shared" si="18"/>
        <v>0.50947094035264218</v>
      </c>
      <c r="K261" s="10">
        <f t="shared" si="19"/>
        <v>0.6546986833893208</v>
      </c>
      <c r="L261" s="10">
        <f t="shared" si="20"/>
        <v>2.2499999999999999E-2</v>
      </c>
      <c r="M261" s="1">
        <v>-2.0166666666666666</v>
      </c>
      <c r="N261" s="12">
        <f t="shared" ref="N261:N294" si="21">M261/4</f>
        <v>-0.50416666666666665</v>
      </c>
    </row>
    <row r="262" spans="1:14" x14ac:dyDescent="0.2">
      <c r="A262"/>
      <c r="B262" s="5">
        <v>15820.7</v>
      </c>
      <c r="C262" s="4">
        <v>98.552999999999997</v>
      </c>
      <c r="D262" s="4">
        <v>0.08</v>
      </c>
      <c r="E262" s="7">
        <v>239871</v>
      </c>
      <c r="F262" s="8">
        <f t="shared" si="16"/>
        <v>238261.875</v>
      </c>
      <c r="H262" s="1">
        <f t="shared" si="17"/>
        <v>66.40046797247777</v>
      </c>
      <c r="J262" s="10">
        <f t="shared" si="18"/>
        <v>-0.22618549040346886</v>
      </c>
      <c r="K262" s="10">
        <f t="shared" si="19"/>
        <v>0.64232311436705813</v>
      </c>
      <c r="L262" s="10">
        <f t="shared" si="20"/>
        <v>0.02</v>
      </c>
      <c r="M262" s="1">
        <v>-3.7233333333333327</v>
      </c>
      <c r="N262" s="12">
        <f t="shared" si="21"/>
        <v>-0.93083333333333318</v>
      </c>
    </row>
    <row r="263" spans="1:14" x14ac:dyDescent="0.2">
      <c r="A263"/>
      <c r="B263" s="5">
        <v>16004.107</v>
      </c>
      <c r="C263" s="4">
        <v>98.703000000000003</v>
      </c>
      <c r="D263" s="4">
        <v>7.0000000000000007E-2</v>
      </c>
      <c r="E263" s="7">
        <v>240431</v>
      </c>
      <c r="F263" s="8">
        <f t="shared" si="16"/>
        <v>238723.375</v>
      </c>
      <c r="H263" s="1">
        <f t="shared" si="17"/>
        <v>67.040385131954508</v>
      </c>
      <c r="J263" s="10">
        <f t="shared" si="18"/>
        <v>0.95910967298846184</v>
      </c>
      <c r="K263" s="10">
        <f t="shared" si="19"/>
        <v>0.15208665785876022</v>
      </c>
      <c r="L263" s="10">
        <f t="shared" si="20"/>
        <v>1.7500000000000002E-2</v>
      </c>
      <c r="M263" s="1">
        <v>-3.6366666666666663</v>
      </c>
      <c r="N263" s="12">
        <f t="shared" si="21"/>
        <v>-0.90916666666666657</v>
      </c>
    </row>
    <row r="264" spans="1:14" x14ac:dyDescent="0.2">
      <c r="A264" s="9" t="s">
        <v>21</v>
      </c>
      <c r="B264" s="5">
        <v>16129.418</v>
      </c>
      <c r="C264" s="4">
        <v>99.32</v>
      </c>
      <c r="D264" s="4">
        <v>0.1</v>
      </c>
      <c r="E264" s="7">
        <v>242436</v>
      </c>
      <c r="F264" s="8">
        <f t="shared" si="16"/>
        <v>239403.375</v>
      </c>
      <c r="H264" s="1">
        <f t="shared" si="17"/>
        <v>67.373394380927166</v>
      </c>
      <c r="J264" s="10">
        <f t="shared" si="18"/>
        <v>0.49549968986213228</v>
      </c>
      <c r="K264" s="10">
        <f t="shared" si="19"/>
        <v>0.62316195256746032</v>
      </c>
      <c r="L264" s="10">
        <f t="shared" si="20"/>
        <v>2.5000000000000001E-2</v>
      </c>
      <c r="M264" s="1">
        <v>-3.75</v>
      </c>
      <c r="N264" s="12">
        <f t="shared" si="21"/>
        <v>-0.9375</v>
      </c>
    </row>
    <row r="265" spans="1:14" x14ac:dyDescent="0.2">
      <c r="A265"/>
      <c r="B265" s="5">
        <v>16198.807000000001</v>
      </c>
      <c r="C265" s="4">
        <v>99.712999999999994</v>
      </c>
      <c r="D265" s="4">
        <v>0.15</v>
      </c>
      <c r="E265" s="7">
        <v>242968</v>
      </c>
      <c r="F265" s="8">
        <f t="shared" si="16"/>
        <v>240086.125</v>
      </c>
      <c r="H265" s="1">
        <f t="shared" si="17"/>
        <v>67.470816982863965</v>
      </c>
      <c r="J265" s="10">
        <f t="shared" si="18"/>
        <v>0.1444965533223905</v>
      </c>
      <c r="K265" s="10">
        <f t="shared" si="19"/>
        <v>0.39490990011571625</v>
      </c>
      <c r="L265" s="10">
        <f t="shared" si="20"/>
        <v>3.7499999999999999E-2</v>
      </c>
      <c r="M265" s="1">
        <v>-3.8933333333333335</v>
      </c>
      <c r="N265" s="12">
        <f t="shared" si="21"/>
        <v>-0.97333333333333338</v>
      </c>
    </row>
    <row r="266" spans="1:14" x14ac:dyDescent="0.2">
      <c r="A266"/>
      <c r="B266" s="5">
        <v>16220.666999999999</v>
      </c>
      <c r="C266" s="4">
        <v>100.22499999999999</v>
      </c>
      <c r="D266" s="4">
        <v>0.14000000000000001</v>
      </c>
      <c r="E266" s="7">
        <v>243564</v>
      </c>
      <c r="F266" s="8">
        <f t="shared" si="16"/>
        <v>240768.625</v>
      </c>
      <c r="H266" s="1">
        <f t="shared" si="17"/>
        <v>67.370351930198538</v>
      </c>
      <c r="J266" s="10">
        <f t="shared" si="18"/>
        <v>-0.14901245971870938</v>
      </c>
      <c r="K266" s="10">
        <f t="shared" si="19"/>
        <v>0.51215988874475782</v>
      </c>
      <c r="L266" s="10">
        <f t="shared" si="20"/>
        <v>3.5000000000000003E-2</v>
      </c>
      <c r="M266" s="1">
        <v>-4.3599999999999994</v>
      </c>
      <c r="N266" s="12">
        <f t="shared" si="21"/>
        <v>-1.0899999999999999</v>
      </c>
    </row>
    <row r="267" spans="1:14" x14ac:dyDescent="0.2">
      <c r="A267"/>
      <c r="B267" s="5">
        <v>16239.138000000001</v>
      </c>
      <c r="C267" s="4">
        <v>100.73699999999999</v>
      </c>
      <c r="D267" s="4">
        <v>0.16</v>
      </c>
      <c r="E267" s="7">
        <v>244169</v>
      </c>
      <c r="F267" s="8">
        <f t="shared" si="16"/>
        <v>241450.875</v>
      </c>
      <c r="H267" s="1">
        <f t="shared" si="17"/>
        <v>67.256488509308568</v>
      </c>
      <c r="J267" s="10">
        <f t="shared" si="18"/>
        <v>-0.16915415628585279</v>
      </c>
      <c r="K267" s="10">
        <f t="shared" si="19"/>
        <v>0.50955017147792847</v>
      </c>
      <c r="L267" s="10">
        <f t="shared" si="20"/>
        <v>0.04</v>
      </c>
      <c r="M267" s="1">
        <v>-5.2033333333333331</v>
      </c>
      <c r="N267" s="12">
        <f t="shared" si="21"/>
        <v>-1.3008333333333333</v>
      </c>
    </row>
    <row r="268" spans="1:14" x14ac:dyDescent="0.2">
      <c r="A268" s="9" t="s">
        <v>22</v>
      </c>
      <c r="B268" s="5">
        <v>16382.964</v>
      </c>
      <c r="C268" s="4">
        <v>101.139</v>
      </c>
      <c r="D268" s="4">
        <v>0.14000000000000001</v>
      </c>
      <c r="E268" s="7">
        <v>244829</v>
      </c>
      <c r="F268" s="8">
        <f t="shared" si="16"/>
        <v>242198</v>
      </c>
      <c r="H268" s="1">
        <f t="shared" si="17"/>
        <v>67.642854193676243</v>
      </c>
      <c r="J268" s="10">
        <f t="shared" si="18"/>
        <v>0.57282227340069569</v>
      </c>
      <c r="K268" s="10">
        <f t="shared" si="19"/>
        <v>0.39826480746559317</v>
      </c>
      <c r="L268" s="10">
        <f t="shared" si="20"/>
        <v>3.5000000000000003E-2</v>
      </c>
      <c r="M268" s="1">
        <v>-5.16</v>
      </c>
      <c r="N268" s="12">
        <f t="shared" si="21"/>
        <v>-1.29</v>
      </c>
    </row>
    <row r="269" spans="1:14" x14ac:dyDescent="0.2">
      <c r="A269"/>
      <c r="B269" s="5">
        <v>16403.18</v>
      </c>
      <c r="C269" s="4">
        <v>101.431</v>
      </c>
      <c r="D269" s="4">
        <v>0.12</v>
      </c>
      <c r="E269" s="7">
        <v>245363</v>
      </c>
      <c r="F269" s="8">
        <f t="shared" si="16"/>
        <v>242953.875</v>
      </c>
      <c r="H269" s="1">
        <f t="shared" si="17"/>
        <v>67.51561381764337</v>
      </c>
      <c r="J269" s="10">
        <f t="shared" si="18"/>
        <v>-0.18828330254791206</v>
      </c>
      <c r="K269" s="10">
        <f t="shared" si="19"/>
        <v>0.288295603736895</v>
      </c>
      <c r="L269" s="10">
        <f t="shared" si="20"/>
        <v>0.03</v>
      </c>
      <c r="M269" s="1">
        <v>-4.9733333333333336</v>
      </c>
      <c r="N269" s="12">
        <f t="shared" si="21"/>
        <v>-1.2433333333333334</v>
      </c>
    </row>
    <row r="270" spans="1:14" x14ac:dyDescent="0.2">
      <c r="A270"/>
      <c r="B270" s="5">
        <v>16531.685000000001</v>
      </c>
      <c r="C270" s="4">
        <v>101.91800000000001</v>
      </c>
      <c r="D270" s="4">
        <v>0.08</v>
      </c>
      <c r="E270" s="7">
        <v>245961</v>
      </c>
      <c r="F270" s="8">
        <f t="shared" si="16"/>
        <v>243715.125</v>
      </c>
      <c r="H270" s="1">
        <f t="shared" si="17"/>
        <v>67.832002630119902</v>
      </c>
      <c r="J270" s="10">
        <f t="shared" si="18"/>
        <v>0.46752118296853895</v>
      </c>
      <c r="K270" s="10">
        <f t="shared" si="19"/>
        <v>0.4789804042031503</v>
      </c>
      <c r="L270" s="10">
        <f t="shared" si="20"/>
        <v>0.02</v>
      </c>
      <c r="M270" s="1">
        <v>-2.91</v>
      </c>
      <c r="N270" s="12">
        <f t="shared" si="21"/>
        <v>-0.72750000000000004</v>
      </c>
    </row>
    <row r="271" spans="1:14" x14ac:dyDescent="0.2">
      <c r="A271"/>
      <c r="B271" s="5">
        <v>16663.649000000001</v>
      </c>
      <c r="C271" s="4">
        <v>102.517</v>
      </c>
      <c r="D271" s="4">
        <v>0.09</v>
      </c>
      <c r="E271" s="7">
        <v>246564</v>
      </c>
      <c r="F271" s="8">
        <f t="shared" ref="F271:F282" si="22">AVERAGE(E264:E271)</f>
        <v>244481.75</v>
      </c>
      <c r="H271" s="1">
        <f t="shared" si="17"/>
        <v>68.15907117811453</v>
      </c>
      <c r="J271" s="10">
        <f t="shared" si="18"/>
        <v>0.48101565708280847</v>
      </c>
      <c r="K271" s="10">
        <f t="shared" si="19"/>
        <v>0.586007008739589</v>
      </c>
      <c r="L271" s="10">
        <f t="shared" si="20"/>
        <v>2.2499999999999999E-2</v>
      </c>
      <c r="M271" s="1">
        <v>-3.4833333333333334</v>
      </c>
      <c r="N271" s="12">
        <f t="shared" si="21"/>
        <v>-0.87083333333333335</v>
      </c>
    </row>
    <row r="272" spans="1:14" x14ac:dyDescent="0.2">
      <c r="A272" s="9" t="s">
        <v>23</v>
      </c>
      <c r="B272" s="5">
        <v>16616.54</v>
      </c>
      <c r="C272" s="4">
        <v>102.937</v>
      </c>
      <c r="D272" s="4">
        <v>7.0000000000000007E-2</v>
      </c>
      <c r="E272" s="7">
        <v>247086</v>
      </c>
      <c r="F272" s="8">
        <f t="shared" si="22"/>
        <v>245063</v>
      </c>
      <c r="H272" s="1">
        <f t="shared" ref="H272:H298" si="23">B272/F272*1000</f>
        <v>67.805176628050745</v>
      </c>
      <c r="J272" s="10">
        <f t="shared" ref="J272:J289" si="24">LN(H272/H271)*100</f>
        <v>-0.5205711868654993</v>
      </c>
      <c r="K272" s="10">
        <f t="shared" ref="K272:K282" si="25">LN(C272/C271)*100</f>
        <v>0.4088512124927503</v>
      </c>
      <c r="L272" s="10">
        <f t="shared" si="20"/>
        <v>1.7500000000000002E-2</v>
      </c>
      <c r="M272" s="1">
        <v>-2.8533333333333335</v>
      </c>
      <c r="N272" s="12">
        <f t="shared" si="21"/>
        <v>-0.71333333333333337</v>
      </c>
    </row>
    <row r="273" spans="1:14" x14ac:dyDescent="0.2">
      <c r="A273"/>
      <c r="B273" s="5">
        <v>16841.474999999999</v>
      </c>
      <c r="C273" s="4">
        <v>103.512</v>
      </c>
      <c r="D273" s="4">
        <v>0.09</v>
      </c>
      <c r="E273" s="7">
        <v>247625</v>
      </c>
      <c r="F273" s="8">
        <f t="shared" si="22"/>
        <v>245645.125</v>
      </c>
      <c r="H273" s="1">
        <f t="shared" si="23"/>
        <v>68.560184127407368</v>
      </c>
      <c r="J273" s="10">
        <f t="shared" si="24"/>
        <v>1.1073416446979316</v>
      </c>
      <c r="K273" s="10">
        <f t="shared" si="25"/>
        <v>0.55703974039221738</v>
      </c>
      <c r="L273" s="10">
        <f t="shared" si="20"/>
        <v>2.2499999999999999E-2</v>
      </c>
      <c r="M273" s="1">
        <v>-1.8533333333333333</v>
      </c>
      <c r="N273" s="12">
        <f t="shared" si="21"/>
        <v>-0.46333333333333332</v>
      </c>
    </row>
    <row r="274" spans="1:14" x14ac:dyDescent="0.2">
      <c r="A274"/>
      <c r="B274" s="5">
        <v>17047.098000000002</v>
      </c>
      <c r="C274" s="4">
        <v>103.95699999999999</v>
      </c>
      <c r="D274" s="4">
        <v>0.09</v>
      </c>
      <c r="E274" s="7">
        <v>248233</v>
      </c>
      <c r="F274" s="8">
        <f t="shared" si="22"/>
        <v>246228.75</v>
      </c>
      <c r="H274" s="1">
        <f t="shared" si="23"/>
        <v>69.232768309955688</v>
      </c>
      <c r="J274" s="10">
        <f t="shared" si="24"/>
        <v>0.97623211092490236</v>
      </c>
      <c r="K274" s="10">
        <f t="shared" si="25"/>
        <v>0.42898040904697199</v>
      </c>
      <c r="L274" s="10">
        <f t="shared" si="20"/>
        <v>2.2499999999999999E-2</v>
      </c>
      <c r="M274" s="1">
        <v>-1.1399999999999999</v>
      </c>
      <c r="N274" s="12">
        <f t="shared" si="21"/>
        <v>-0.28499999999999998</v>
      </c>
    </row>
    <row r="275" spans="1:14" x14ac:dyDescent="0.2">
      <c r="A275"/>
      <c r="B275" s="5">
        <v>17143.038</v>
      </c>
      <c r="C275" s="4">
        <v>104.123</v>
      </c>
      <c r="D275" s="4">
        <v>0.1</v>
      </c>
      <c r="E275" s="7">
        <v>248843</v>
      </c>
      <c r="F275" s="8">
        <f t="shared" si="22"/>
        <v>246813</v>
      </c>
      <c r="H275" s="1">
        <f t="shared" si="23"/>
        <v>69.457597452322204</v>
      </c>
      <c r="J275" s="10">
        <f t="shared" si="24"/>
        <v>0.32421767449478156</v>
      </c>
      <c r="K275" s="10">
        <f t="shared" si="25"/>
        <v>0.15955405153421987</v>
      </c>
      <c r="L275" s="10">
        <f t="shared" si="20"/>
        <v>2.5000000000000001E-2</v>
      </c>
      <c r="M275" s="1">
        <v>-0.82333333333333347</v>
      </c>
      <c r="N275" s="12">
        <f t="shared" si="21"/>
        <v>-0.20583333333333337</v>
      </c>
    </row>
    <row r="276" spans="1:14" x14ac:dyDescent="0.2">
      <c r="A276" s="9" t="s">
        <v>24</v>
      </c>
      <c r="B276" s="5">
        <v>17305.752</v>
      </c>
      <c r="C276" s="4">
        <v>104.03100000000001</v>
      </c>
      <c r="D276" s="4">
        <v>0.11</v>
      </c>
      <c r="E276" s="7">
        <v>249901</v>
      </c>
      <c r="F276" s="8">
        <f t="shared" si="22"/>
        <v>247447</v>
      </c>
      <c r="H276" s="1">
        <f t="shared" si="23"/>
        <v>69.937206755386001</v>
      </c>
      <c r="J276" s="10">
        <f t="shared" si="24"/>
        <v>0.68813353317956338</v>
      </c>
      <c r="K276" s="10">
        <f t="shared" si="25"/>
        <v>-8.8396097111398175E-2</v>
      </c>
      <c r="L276" s="10">
        <f t="shared" si="20"/>
        <v>2.75E-2</v>
      </c>
      <c r="M276" s="1">
        <v>-0.29333333333333333</v>
      </c>
      <c r="N276" s="12">
        <f t="shared" si="21"/>
        <v>-7.3333333333333334E-2</v>
      </c>
    </row>
    <row r="277" spans="1:14" x14ac:dyDescent="0.2">
      <c r="A277"/>
      <c r="B277" s="5">
        <v>17422.845000000001</v>
      </c>
      <c r="C277" s="4">
        <v>104.596</v>
      </c>
      <c r="D277" s="4">
        <v>0.12</v>
      </c>
      <c r="E277" s="7">
        <v>250461</v>
      </c>
      <c r="F277" s="8">
        <f t="shared" si="22"/>
        <v>248084.25</v>
      </c>
      <c r="H277" s="1">
        <f t="shared" si="23"/>
        <v>70.229549034249459</v>
      </c>
      <c r="J277" s="10">
        <f t="shared" si="24"/>
        <v>0.41713557700298531</v>
      </c>
      <c r="K277" s="10">
        <f t="shared" si="25"/>
        <v>0.54163783334884241</v>
      </c>
      <c r="L277" s="10">
        <f t="shared" si="20"/>
        <v>0.03</v>
      </c>
      <c r="M277" s="1">
        <v>-0.33666666666666667</v>
      </c>
      <c r="N277" s="12">
        <f t="shared" si="21"/>
        <v>-8.4166666666666667E-2</v>
      </c>
    </row>
    <row r="278" spans="1:14" x14ac:dyDescent="0.2">
      <c r="A278"/>
      <c r="B278" s="5">
        <v>17486.021000000001</v>
      </c>
      <c r="C278" s="4">
        <v>104.926</v>
      </c>
      <c r="D278" s="4">
        <v>0.14000000000000001</v>
      </c>
      <c r="E278" s="7">
        <v>251099</v>
      </c>
      <c r="F278" s="8">
        <f t="shared" si="22"/>
        <v>248726.5</v>
      </c>
      <c r="H278" s="1">
        <f t="shared" si="23"/>
        <v>70.302203424243089</v>
      </c>
      <c r="J278" s="10">
        <f t="shared" si="24"/>
        <v>0.1033992605880925</v>
      </c>
      <c r="K278" s="10">
        <f t="shared" si="25"/>
        <v>0.31500298095080537</v>
      </c>
      <c r="L278" s="10">
        <f t="shared" si="20"/>
        <v>3.5000000000000003E-2</v>
      </c>
      <c r="M278" s="1">
        <v>-0.36</v>
      </c>
      <c r="N278" s="12">
        <f t="shared" si="21"/>
        <v>-0.09</v>
      </c>
    </row>
    <row r="279" spans="1:14" x14ac:dyDescent="0.2">
      <c r="A279"/>
      <c r="B279" s="5">
        <v>17514.062000000002</v>
      </c>
      <c r="C279" s="4">
        <v>104.937</v>
      </c>
      <c r="D279" s="4">
        <v>0.16</v>
      </c>
      <c r="E279" s="7">
        <v>251741</v>
      </c>
      <c r="F279" s="8">
        <f t="shared" si="22"/>
        <v>249373.625</v>
      </c>
      <c r="H279" s="1">
        <f t="shared" si="23"/>
        <v>70.232214814217031</v>
      </c>
      <c r="J279" s="10">
        <f t="shared" si="24"/>
        <v>-9.9603523022421828E-2</v>
      </c>
      <c r="K279" s="10">
        <f t="shared" si="25"/>
        <v>1.0483029414501547E-2</v>
      </c>
      <c r="L279" s="10">
        <f t="shared" si="20"/>
        <v>0.04</v>
      </c>
      <c r="M279" s="1">
        <v>-0.23666666666666669</v>
      </c>
      <c r="N279" s="12">
        <f t="shared" si="21"/>
        <v>-5.9166666666666673E-2</v>
      </c>
    </row>
    <row r="280" spans="1:14" x14ac:dyDescent="0.2">
      <c r="A280" s="9" t="s">
        <v>25</v>
      </c>
      <c r="B280" s="4">
        <v>17613.263999999999</v>
      </c>
      <c r="C280" s="4">
        <v>104.86499999999999</v>
      </c>
      <c r="D280" s="4">
        <v>0.36</v>
      </c>
      <c r="E280" s="7">
        <v>252581</v>
      </c>
      <c r="F280" s="8">
        <f t="shared" si="22"/>
        <v>250060.5</v>
      </c>
      <c r="H280" s="1">
        <f t="shared" si="23"/>
        <v>70.436010485462518</v>
      </c>
      <c r="J280" s="10">
        <f t="shared" si="24"/>
        <v>0.28975387070643238</v>
      </c>
      <c r="K280" s="10">
        <f t="shared" si="25"/>
        <v>-6.8636145343286117E-2</v>
      </c>
      <c r="L280" s="10">
        <f t="shared" si="20"/>
        <v>0.09</v>
      </c>
      <c r="M280" s="1">
        <v>2.3333333333333321E-2</v>
      </c>
      <c r="N280" s="12">
        <f t="shared" si="21"/>
        <v>5.8333333333333301E-3</v>
      </c>
    </row>
    <row r="281" spans="1:14" x14ac:dyDescent="0.2">
      <c r="A281"/>
      <c r="B281" s="4">
        <v>17668.203000000001</v>
      </c>
      <c r="C281" s="4">
        <v>105.592</v>
      </c>
      <c r="D281" s="4">
        <v>0.37</v>
      </c>
      <c r="E281" s="7">
        <v>253180</v>
      </c>
      <c r="F281" s="8">
        <f t="shared" si="22"/>
        <v>250754.875</v>
      </c>
      <c r="H281" s="1">
        <f t="shared" si="23"/>
        <v>70.460057855305919</v>
      </c>
      <c r="J281" s="10">
        <f t="shared" si="24"/>
        <v>3.4134905764346891E-2</v>
      </c>
      <c r="K281" s="10">
        <f t="shared" si="25"/>
        <v>0.69088021945952982</v>
      </c>
      <c r="L281" s="10">
        <f t="shared" si="20"/>
        <v>9.2499999999999999E-2</v>
      </c>
      <c r="M281" s="1">
        <v>0.14333333333333334</v>
      </c>
      <c r="N281" s="12">
        <f t="shared" si="21"/>
        <v>3.5833333333333335E-2</v>
      </c>
    </row>
    <row r="282" spans="1:14" x14ac:dyDescent="0.2">
      <c r="A282"/>
      <c r="B282" s="4">
        <v>17764.387999999999</v>
      </c>
      <c r="C282" s="4">
        <v>105.95</v>
      </c>
      <c r="D282" s="4">
        <v>0.4</v>
      </c>
      <c r="E282" s="7">
        <v>253855</v>
      </c>
      <c r="F282" s="8">
        <f t="shared" si="22"/>
        <v>251457.625</v>
      </c>
      <c r="H282" s="1">
        <f t="shared" si="23"/>
        <v>70.645652522964852</v>
      </c>
      <c r="J282" s="10">
        <f t="shared" si="24"/>
        <v>0.26305778013761333</v>
      </c>
      <c r="K282" s="10">
        <f t="shared" si="25"/>
        <v>0.33846738876545723</v>
      </c>
      <c r="L282" s="10">
        <f t="shared" si="20"/>
        <v>0.1</v>
      </c>
      <c r="M282" s="1">
        <v>0.24999999999999997</v>
      </c>
      <c r="N282" s="12">
        <f t="shared" si="21"/>
        <v>6.2499999999999993E-2</v>
      </c>
    </row>
    <row r="283" spans="1:14" x14ac:dyDescent="0.2">
      <c r="A283"/>
      <c r="B283" s="4">
        <v>17876.179</v>
      </c>
      <c r="C283" s="4">
        <v>106.46899999999999</v>
      </c>
      <c r="D283" s="4">
        <v>0.45</v>
      </c>
      <c r="E283" s="7">
        <v>254534</v>
      </c>
      <c r="F283" s="8">
        <f t="shared" ref="F283:F298" si="26">AVERAGE(E276:E283)</f>
        <v>252169</v>
      </c>
      <c r="H283" s="1">
        <f t="shared" si="23"/>
        <v>70.889677160951578</v>
      </c>
      <c r="J283" s="10">
        <f t="shared" si="24"/>
        <v>0.3448253949436515</v>
      </c>
      <c r="K283" s="10">
        <f t="shared" ref="K283:K289" si="27">LN(C283/C282)*100</f>
        <v>0.48865782510138361</v>
      </c>
      <c r="L283" s="10">
        <f t="shared" si="20"/>
        <v>0.1125</v>
      </c>
      <c r="M283" s="1">
        <v>0.46333333333333337</v>
      </c>
      <c r="N283" s="12">
        <f t="shared" si="21"/>
        <v>0.11583333333333334</v>
      </c>
    </row>
    <row r="284" spans="1:14" x14ac:dyDescent="0.2">
      <c r="A284" s="9" t="s">
        <v>26</v>
      </c>
      <c r="B284" s="4">
        <v>17977.298999999999</v>
      </c>
      <c r="C284" s="4">
        <v>107.01</v>
      </c>
      <c r="D284" s="4">
        <v>0.7</v>
      </c>
      <c r="E284" s="7">
        <v>254247</v>
      </c>
      <c r="F284" s="8">
        <f t="shared" si="26"/>
        <v>252712.25</v>
      </c>
      <c r="H284" s="1">
        <f t="shared" si="23"/>
        <v>71.137426064624876</v>
      </c>
      <c r="J284" s="10">
        <f t="shared" si="24"/>
        <v>0.34887588260972158</v>
      </c>
      <c r="K284" s="10">
        <f t="shared" si="27"/>
        <v>0.506842507358779</v>
      </c>
      <c r="L284" s="10">
        <f t="shared" si="20"/>
        <v>0.17499999999999999</v>
      </c>
      <c r="M284" s="1">
        <v>0.69</v>
      </c>
      <c r="N284" s="12">
        <f t="shared" si="21"/>
        <v>0.17249999999999999</v>
      </c>
    </row>
    <row r="285" spans="1:14" x14ac:dyDescent="0.2">
      <c r="A285"/>
      <c r="B285" s="4">
        <v>18054.052</v>
      </c>
      <c r="C285" s="4">
        <v>107.34</v>
      </c>
      <c r="D285" s="4">
        <v>0.95</v>
      </c>
      <c r="E285" s="7">
        <v>254771</v>
      </c>
      <c r="F285" s="8">
        <f t="shared" si="26"/>
        <v>253251</v>
      </c>
      <c r="H285" s="1">
        <f t="shared" si="23"/>
        <v>71.289163715049497</v>
      </c>
      <c r="J285" s="10">
        <f t="shared" si="24"/>
        <v>0.21307497155965871</v>
      </c>
      <c r="K285" s="10">
        <f t="shared" si="27"/>
        <v>0.30790787097729672</v>
      </c>
      <c r="L285" s="10">
        <f t="shared" si="20"/>
        <v>0.23749999999999999</v>
      </c>
      <c r="M285" s="1">
        <v>0.96666666666666667</v>
      </c>
      <c r="N285" s="12">
        <f t="shared" si="21"/>
        <v>0.24166666666666667</v>
      </c>
    </row>
    <row r="286" spans="1:14" x14ac:dyDescent="0.2">
      <c r="A286"/>
      <c r="B286" s="4">
        <v>18185.635999999999</v>
      </c>
      <c r="C286" s="4">
        <v>107.872</v>
      </c>
      <c r="D286" s="4">
        <v>1.1499999999999999</v>
      </c>
      <c r="E286" s="7">
        <v>255357</v>
      </c>
      <c r="F286" s="8">
        <f t="shared" si="26"/>
        <v>253783.25</v>
      </c>
      <c r="H286" s="1">
        <f t="shared" si="23"/>
        <v>71.658141346995905</v>
      </c>
      <c r="J286" s="10">
        <f t="shared" si="24"/>
        <v>0.5162440120825551</v>
      </c>
      <c r="K286" s="10">
        <f t="shared" si="27"/>
        <v>0.49439723029672938</v>
      </c>
      <c r="L286" s="10">
        <f t="shared" si="20"/>
        <v>0.28749999999999998</v>
      </c>
      <c r="M286" s="1">
        <v>1.0833333333333335</v>
      </c>
      <c r="N286" s="12">
        <f t="shared" si="21"/>
        <v>0.27083333333333337</v>
      </c>
    </row>
    <row r="287" spans="1:14" x14ac:dyDescent="0.2">
      <c r="A287"/>
      <c r="B287" s="4">
        <v>18359.432000000001</v>
      </c>
      <c r="C287" s="4">
        <v>108.598</v>
      </c>
      <c r="D287" s="4">
        <v>1.2</v>
      </c>
      <c r="E287" s="7">
        <v>255941</v>
      </c>
      <c r="F287" s="8">
        <f t="shared" si="26"/>
        <v>254308.25</v>
      </c>
      <c r="H287" s="1">
        <f t="shared" si="23"/>
        <v>72.193615425374531</v>
      </c>
      <c r="J287" s="10">
        <f t="shared" si="24"/>
        <v>0.74448385426710739</v>
      </c>
      <c r="K287" s="10">
        <f t="shared" si="27"/>
        <v>0.67076520723428912</v>
      </c>
      <c r="L287" s="10">
        <f t="shared" si="20"/>
        <v>0.3</v>
      </c>
      <c r="M287" s="1">
        <v>1.3333333333333333</v>
      </c>
      <c r="N287" s="12">
        <f t="shared" si="21"/>
        <v>0.33333333333333331</v>
      </c>
    </row>
    <row r="288" spans="1:14" x14ac:dyDescent="0.2">
      <c r="A288" s="9" t="s">
        <v>27</v>
      </c>
      <c r="B288" s="4">
        <v>18530.483</v>
      </c>
      <c r="C288" s="4">
        <v>109.23699999999999</v>
      </c>
      <c r="D288" s="4">
        <v>1.45</v>
      </c>
      <c r="E288" s="7">
        <v>256937</v>
      </c>
      <c r="F288" s="8">
        <f t="shared" si="26"/>
        <v>254852.75</v>
      </c>
      <c r="H288" s="1">
        <f t="shared" si="23"/>
        <v>72.710547561287839</v>
      </c>
      <c r="J288" s="10">
        <f t="shared" si="24"/>
        <v>0.71348444125999932</v>
      </c>
      <c r="K288" s="10">
        <f t="shared" si="27"/>
        <v>0.58668426364500803</v>
      </c>
      <c r="L288" s="10">
        <f t="shared" si="20"/>
        <v>0.36249999999999999</v>
      </c>
      <c r="M288" s="1">
        <v>1.6633333333333333</v>
      </c>
      <c r="N288" s="12">
        <f t="shared" si="21"/>
        <v>0.41583333333333333</v>
      </c>
    </row>
    <row r="289" spans="1:14" x14ac:dyDescent="0.2">
      <c r="B289" s="4">
        <v>18654.383000000002</v>
      </c>
      <c r="C289" s="4">
        <v>110.176</v>
      </c>
      <c r="D289" s="4">
        <v>1.74</v>
      </c>
      <c r="E289" s="7">
        <v>257456</v>
      </c>
      <c r="F289" s="8">
        <f t="shared" si="26"/>
        <v>255387.25</v>
      </c>
      <c r="H289" s="1">
        <f t="shared" si="23"/>
        <v>73.043517246847685</v>
      </c>
      <c r="J289" s="10">
        <f t="shared" si="24"/>
        <v>0.45689328147457642</v>
      </c>
      <c r="K289" s="10">
        <f t="shared" si="27"/>
        <v>0.85592533956699113</v>
      </c>
      <c r="L289" s="10">
        <f t="shared" si="20"/>
        <v>0.435</v>
      </c>
      <c r="M289" s="1">
        <v>1.9733333333333332</v>
      </c>
      <c r="N289" s="12">
        <f t="shared" si="21"/>
        <v>0.49333333333333329</v>
      </c>
    </row>
    <row r="290" spans="1:14" x14ac:dyDescent="0.2">
      <c r="B290" s="4">
        <v>18752.355</v>
      </c>
      <c r="C290" s="4">
        <v>110.614</v>
      </c>
      <c r="D290" s="4">
        <v>1.92</v>
      </c>
      <c r="E290" s="7">
        <v>258066</v>
      </c>
      <c r="F290" s="8">
        <f t="shared" si="26"/>
        <v>255913.625</v>
      </c>
      <c r="H290" s="1">
        <f t="shared" si="23"/>
        <v>73.27611025008926</v>
      </c>
      <c r="J290" s="10">
        <f t="shared" ref="J290:J295" si="28">LN(H290/H289)*100</f>
        <v>0.317924810408446</v>
      </c>
      <c r="K290" s="10">
        <f t="shared" ref="K290:K295" si="29">LN(C290/C289)*100</f>
        <v>0.39675761997417064</v>
      </c>
      <c r="L290" s="10">
        <f t="shared" ref="L290:L295" si="30">D290/4</f>
        <v>0.48</v>
      </c>
      <c r="M290" s="1">
        <v>2.2200000000000002</v>
      </c>
      <c r="N290" s="12">
        <f t="shared" si="21"/>
        <v>0.55500000000000005</v>
      </c>
    </row>
    <row r="291" spans="1:14" x14ac:dyDescent="0.2">
      <c r="B291" s="4">
        <v>18813.922999999999</v>
      </c>
      <c r="C291" s="4">
        <v>111.14</v>
      </c>
      <c r="D291" s="4">
        <v>2.2200000000000002</v>
      </c>
      <c r="E291" s="7">
        <v>258703</v>
      </c>
      <c r="F291" s="8">
        <f t="shared" si="26"/>
        <v>256434.75</v>
      </c>
      <c r="H291" s="1">
        <f t="shared" si="23"/>
        <v>73.367291289499562</v>
      </c>
      <c r="J291" s="10">
        <f t="shared" si="28"/>
        <v>0.12435752335776551</v>
      </c>
      <c r="K291" s="10">
        <f t="shared" si="29"/>
        <v>0.47440044959202421</v>
      </c>
      <c r="L291" s="10">
        <f t="shared" si="30"/>
        <v>0.55500000000000005</v>
      </c>
      <c r="M291" s="1">
        <v>2.3966666666666665</v>
      </c>
      <c r="N291" s="12">
        <f t="shared" si="21"/>
        <v>0.59916666666666663</v>
      </c>
    </row>
    <row r="292" spans="1:14" x14ac:dyDescent="0.2">
      <c r="A292" s="9" t="s">
        <v>29</v>
      </c>
      <c r="B292" s="4">
        <v>18950.347000000002</v>
      </c>
      <c r="C292" s="4">
        <v>111.42400000000001</v>
      </c>
      <c r="D292" s="4">
        <v>2.4</v>
      </c>
      <c r="E292" s="7">
        <v>258389</v>
      </c>
      <c r="F292" s="8">
        <f t="shared" si="26"/>
        <v>256952.5</v>
      </c>
      <c r="H292" s="1">
        <f t="shared" si="23"/>
        <v>73.750389663459202</v>
      </c>
      <c r="J292" s="10">
        <f t="shared" si="28"/>
        <v>0.52080652360196156</v>
      </c>
      <c r="K292" s="10">
        <f t="shared" si="29"/>
        <v>0.25520762939487596</v>
      </c>
      <c r="L292" s="10">
        <f t="shared" si="30"/>
        <v>0.6</v>
      </c>
      <c r="M292" s="1">
        <v>2.34</v>
      </c>
      <c r="N292" s="12">
        <f t="shared" si="21"/>
        <v>0.58499999999999996</v>
      </c>
    </row>
    <row r="293" spans="1:14" x14ac:dyDescent="0.2">
      <c r="B293" s="4">
        <v>19020.598999999998</v>
      </c>
      <c r="C293" s="4">
        <v>112.14100000000001</v>
      </c>
      <c r="D293" s="4">
        <v>2.4</v>
      </c>
      <c r="E293" s="7">
        <v>258864</v>
      </c>
      <c r="F293" s="8">
        <f t="shared" si="26"/>
        <v>257464.125</v>
      </c>
      <c r="H293" s="1">
        <f t="shared" si="23"/>
        <v>73.876696413529459</v>
      </c>
      <c r="J293" s="10">
        <f t="shared" si="28"/>
        <v>0.17111599808174729</v>
      </c>
      <c r="K293" s="10">
        <f t="shared" si="29"/>
        <v>0.64142639346904429</v>
      </c>
      <c r="L293" s="10">
        <f t="shared" si="30"/>
        <v>0.6</v>
      </c>
      <c r="M293" s="1">
        <v>2.1433333333333331</v>
      </c>
      <c r="N293" s="12">
        <f t="shared" si="21"/>
        <v>0.53583333333333327</v>
      </c>
    </row>
    <row r="294" spans="1:14" x14ac:dyDescent="0.2">
      <c r="B294" s="4">
        <v>19141.743999999999</v>
      </c>
      <c r="C294" s="4">
        <v>112.53100000000001</v>
      </c>
      <c r="D294" s="4">
        <v>2.19</v>
      </c>
      <c r="E294" s="7">
        <v>259432</v>
      </c>
      <c r="F294" s="8">
        <f t="shared" si="26"/>
        <v>257973.5</v>
      </c>
      <c r="H294" s="1">
        <f t="shared" si="23"/>
        <v>74.20042756329623</v>
      </c>
      <c r="J294" s="10">
        <f t="shared" si="28"/>
        <v>0.43724737061904445</v>
      </c>
      <c r="K294" s="10">
        <f t="shared" si="29"/>
        <v>0.34717311611570112</v>
      </c>
      <c r="L294" s="10">
        <f t="shared" si="30"/>
        <v>0.54749999999999999</v>
      </c>
      <c r="M294" s="1">
        <v>1.7066666666666668</v>
      </c>
      <c r="N294" s="12">
        <f t="shared" si="21"/>
        <v>0.42666666666666669</v>
      </c>
    </row>
    <row r="295" spans="1:14" x14ac:dyDescent="0.2">
      <c r="B295" s="4">
        <v>19253.958999999999</v>
      </c>
      <c r="C295" s="4">
        <v>112.95</v>
      </c>
      <c r="D295" s="4">
        <v>1.64</v>
      </c>
      <c r="E295" s="7">
        <v>260015</v>
      </c>
      <c r="F295" s="8">
        <f t="shared" si="26"/>
        <v>258482.75</v>
      </c>
      <c r="H295" s="1">
        <f t="shared" si="23"/>
        <v>74.488371080855487</v>
      </c>
      <c r="J295" s="10">
        <f t="shared" si="28"/>
        <v>0.38731078620229148</v>
      </c>
      <c r="K295" s="10">
        <f t="shared" si="29"/>
        <v>0.37165036724410594</v>
      </c>
      <c r="L295" s="10">
        <f t="shared" si="30"/>
        <v>0.41</v>
      </c>
    </row>
    <row r="296" spans="1:14" x14ac:dyDescent="0.2">
      <c r="A296" s="9" t="s">
        <v>30</v>
      </c>
      <c r="B296" s="4">
        <v>19010.848000000002</v>
      </c>
      <c r="C296" s="4">
        <v>113.41500000000001</v>
      </c>
      <c r="D296" s="4">
        <v>1.26</v>
      </c>
      <c r="E296" s="7">
        <v>259629</v>
      </c>
      <c r="F296" s="8">
        <f t="shared" si="26"/>
        <v>258819.25</v>
      </c>
      <c r="H296" s="1">
        <f t="shared" si="23"/>
        <v>73.452218102015209</v>
      </c>
      <c r="J296" s="11"/>
      <c r="K296" s="11"/>
      <c r="L296" s="11"/>
    </row>
    <row r="297" spans="1:14" x14ac:dyDescent="0.2">
      <c r="B297" s="4">
        <v>17302.510999999999</v>
      </c>
      <c r="C297" s="4">
        <v>112.81699999999999</v>
      </c>
      <c r="D297" s="4">
        <v>0.06</v>
      </c>
      <c r="E297" s="7">
        <v>260049</v>
      </c>
      <c r="F297" s="8">
        <f t="shared" si="26"/>
        <v>259143.375</v>
      </c>
      <c r="H297" s="1">
        <f t="shared" si="23"/>
        <v>66.768100863083987</v>
      </c>
      <c r="J297" s="11"/>
      <c r="K297" s="11"/>
      <c r="L297" s="11"/>
    </row>
    <row r="298" spans="1:14" x14ac:dyDescent="0.2">
      <c r="B298" s="4">
        <v>18583.984</v>
      </c>
      <c r="C298" s="4">
        <v>113.849</v>
      </c>
      <c r="D298" s="4">
        <v>0.09</v>
      </c>
      <c r="E298" s="7">
        <v>260558</v>
      </c>
      <c r="F298" s="8">
        <f t="shared" si="26"/>
        <v>259454.875</v>
      </c>
      <c r="H298" s="1">
        <f t="shared" si="23"/>
        <v>71.627037264187081</v>
      </c>
      <c r="J298" s="11"/>
      <c r="K298" s="11"/>
      <c r="L298" s="11"/>
    </row>
  </sheetData>
  <phoneticPr fontId="4"/>
  <pageMargins left="0.7" right="0.7" top="0.75" bottom="0.75" header="0.51180555555555496" footer="0.51180555555555496"/>
  <pageSetup paperSize="9" firstPageNumber="0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76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usdata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iiboshi</dc:creator>
  <dc:description/>
  <cp:lastModifiedBy>iiboshi.hirokuni</cp:lastModifiedBy>
  <cp:revision>23</cp:revision>
  <dcterms:created xsi:type="dcterms:W3CDTF">2006-09-16T00:00:00Z</dcterms:created>
  <dcterms:modified xsi:type="dcterms:W3CDTF">2020-12-23T02:18:34Z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