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inima\Downloads\"/>
    </mc:Choice>
  </mc:AlternateContent>
  <xr:revisionPtr revIDLastSave="0" documentId="13_ncr:1_{1A6F3E2C-6686-4278-AC20-8C9E83AE27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. Solution by Solver" sheetId="2" r:id="rId1"/>
    <sheet name="2. Report A" sheetId="8" r:id="rId2"/>
    <sheet name="3. Report B" sheetId="6" r:id="rId3"/>
    <sheet name="4. Report C" sheetId="7" r:id="rId4"/>
  </sheets>
  <definedNames>
    <definedName name="solver_adj" localSheetId="0" hidden="1">'1. Solution by Solver'!$M$3:$Z$3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'1. Solution by Solver'!$AA$20</definedName>
    <definedName name="solver_lhs1" localSheetId="0" hidden="1">'1. Solution by Solver'!$AA$11</definedName>
    <definedName name="solver_lhs10" localSheetId="0" hidden="1">'1. Solution by Solver'!$AA$9</definedName>
    <definedName name="solver_lhs2" localSheetId="0" hidden="1">'1. Solution by Solver'!$AA$13</definedName>
    <definedName name="solver_lhs3" localSheetId="0" hidden="1">'1. Solution by Solver'!$AA$15</definedName>
    <definedName name="solver_lhs4" localSheetId="0" hidden="1">'1. Solution by Solver'!$AA$17</definedName>
    <definedName name="solver_lhs5" localSheetId="0" hidden="1">'1. Solution by Solver'!$AA$19</definedName>
    <definedName name="solver_lhs6" localSheetId="0" hidden="1">'1. Solution by Solver'!$AA$21</definedName>
    <definedName name="solver_lhs7" localSheetId="0" hidden="1">'1. Solution by Solver'!$AA$23</definedName>
    <definedName name="solver_lhs8" localSheetId="0" hidden="1">'1. Solution by Solver'!$AA$25</definedName>
    <definedName name="solver_lhs9" localSheetId="0" hidden="1">'1. Solution by Solver'!$AA$7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'1. Solution by Solver'!$AA$28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0" localSheetId="0" hidden="1">3</definedName>
    <definedName name="solver_rel1" localSheetId="0" hidden="1">2</definedName>
    <definedName name="solver_rel10" localSheetId="0" hidden="1">2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2</definedName>
    <definedName name="solver_rhs0" localSheetId="0" hidden="1">'1. Solution by Solver'!$AA$20</definedName>
    <definedName name="solver_rhs1" localSheetId="0" hidden="1">'1. Solution by Solver'!$AC$11</definedName>
    <definedName name="solver_rhs10" localSheetId="0" hidden="1">'1. Solution by Solver'!$AC$9</definedName>
    <definedName name="solver_rhs2" localSheetId="0" hidden="1">'1. Solution by Solver'!$AC$13</definedName>
    <definedName name="solver_rhs3" localSheetId="0" hidden="1">'1. Solution by Solver'!$AC$15</definedName>
    <definedName name="solver_rhs4" localSheetId="0" hidden="1">'1. Solution by Solver'!$AC$17</definedName>
    <definedName name="solver_rhs5" localSheetId="0" hidden="1">'1. Solution by Solver'!$AC$19</definedName>
    <definedName name="solver_rhs6" localSheetId="0" hidden="1">'1. Solution by Solver'!$AC$21</definedName>
    <definedName name="solver_rhs7" localSheetId="0" hidden="1">'1. Solution by Solver'!$AC$23</definedName>
    <definedName name="solver_rhs8" localSheetId="0" hidden="1">'1. Solution by Solver'!$AC$25</definedName>
    <definedName name="solver_rhs9" localSheetId="0" hidden="1">'1. Solution by Solver'!$AC$7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2" l="1"/>
  <c r="O25" i="2"/>
  <c r="P25" i="2"/>
  <c r="Q25" i="2"/>
  <c r="R25" i="2"/>
  <c r="S25" i="2"/>
  <c r="T25" i="2"/>
  <c r="U25" i="2"/>
  <c r="V25" i="2"/>
  <c r="W25" i="2"/>
  <c r="X25" i="2"/>
  <c r="Y25" i="2"/>
  <c r="Z25" i="2"/>
  <c r="M25" i="2"/>
  <c r="U9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M23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M21" i="2"/>
  <c r="M19" i="2"/>
  <c r="N19" i="2"/>
  <c r="O19" i="2"/>
  <c r="P19" i="2"/>
  <c r="Q19" i="2"/>
  <c r="R19" i="2"/>
  <c r="S19" i="2"/>
  <c r="U19" i="2"/>
  <c r="V19" i="2"/>
  <c r="X19" i="2"/>
  <c r="Y19" i="2"/>
  <c r="Z19" i="2"/>
  <c r="T19" i="2"/>
  <c r="W19" i="2"/>
  <c r="N17" i="2"/>
  <c r="O17" i="2"/>
  <c r="Q17" i="2"/>
  <c r="R17" i="2"/>
  <c r="T17" i="2"/>
  <c r="U17" i="2"/>
  <c r="V17" i="2"/>
  <c r="W17" i="2"/>
  <c r="X17" i="2"/>
  <c r="Z17" i="2"/>
  <c r="M17" i="2"/>
  <c r="Y17" i="2"/>
  <c r="S17" i="2"/>
  <c r="P17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M13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M11" i="2"/>
  <c r="N9" i="2"/>
  <c r="O9" i="2"/>
  <c r="P9" i="2"/>
  <c r="Q9" i="2"/>
  <c r="R9" i="2"/>
  <c r="S9" i="2"/>
  <c r="T9" i="2"/>
  <c r="V9" i="2"/>
  <c r="W9" i="2"/>
  <c r="X9" i="2"/>
  <c r="Y9" i="2"/>
  <c r="Z9" i="2"/>
  <c r="M9" i="2"/>
  <c r="N7" i="2"/>
  <c r="O7" i="2"/>
  <c r="P7" i="2"/>
  <c r="Q7" i="2"/>
  <c r="R7" i="2"/>
  <c r="S7" i="2"/>
  <c r="T7" i="2"/>
  <c r="U7" i="2"/>
  <c r="V7" i="2"/>
  <c r="W7" i="2"/>
  <c r="X7" i="2"/>
  <c r="Y7" i="2"/>
  <c r="Z7" i="2"/>
  <c r="M7" i="2"/>
  <c r="R28" i="2"/>
  <c r="U28" i="2"/>
  <c r="W28" i="2"/>
  <c r="Z28" i="2"/>
  <c r="M28" i="2"/>
  <c r="Y28" i="2"/>
  <c r="X28" i="2"/>
  <c r="V28" i="2"/>
  <c r="T28" i="2"/>
  <c r="S28" i="2"/>
  <c r="Q28" i="2"/>
  <c r="P28" i="2"/>
  <c r="O28" i="2"/>
  <c r="N28" i="2"/>
  <c r="AA25" i="2" l="1"/>
  <c r="AA15" i="2"/>
  <c r="AA9" i="2"/>
  <c r="AA13" i="2"/>
  <c r="AA11" i="2"/>
  <c r="AA7" i="2"/>
  <c r="AA28" i="2"/>
  <c r="AA23" i="2"/>
  <c r="AA21" i="2"/>
  <c r="AA19" i="2"/>
</calcChain>
</file>

<file path=xl/sharedStrings.xml><?xml version="1.0" encoding="utf-8"?>
<sst xmlns="http://schemas.openxmlformats.org/spreadsheetml/2006/main" count="302" uniqueCount="151">
  <si>
    <t>constraints</t>
  </si>
  <si>
    <t>Used</t>
  </si>
  <si>
    <t>&lt;=</t>
  </si>
  <si>
    <t>Available</t>
  </si>
  <si>
    <t>.=</t>
  </si>
  <si>
    <t>changing variables</t>
  </si>
  <si>
    <t>objective</t>
  </si>
  <si>
    <t>1.coefs</t>
  </si>
  <si>
    <t>1.values</t>
  </si>
  <si>
    <t>2.coefs</t>
  </si>
  <si>
    <t>2.values</t>
  </si>
  <si>
    <t>3.coefs</t>
  </si>
  <si>
    <t>3.values</t>
  </si>
  <si>
    <t>4.coefs</t>
  </si>
  <si>
    <t>4.values</t>
  </si>
  <si>
    <t>5.coefs</t>
  </si>
  <si>
    <t>5.values</t>
  </si>
  <si>
    <t>6.coefs</t>
  </si>
  <si>
    <t>6.values</t>
  </si>
  <si>
    <t>7.coefs</t>
  </si>
  <si>
    <t>7.values</t>
  </si>
  <si>
    <t>8.coefs</t>
  </si>
  <si>
    <t>8.values</t>
  </si>
  <si>
    <t>9.coefs</t>
  </si>
  <si>
    <t>9.values</t>
  </si>
  <si>
    <t>z.coefs</t>
  </si>
  <si>
    <t>z.values</t>
  </si>
  <si>
    <t>z.values objective</t>
  </si>
  <si>
    <t>$M$3</t>
  </si>
  <si>
    <t>$N$3</t>
  </si>
  <si>
    <t>$O$3</t>
  </si>
  <si>
    <t>$P$3</t>
  </si>
  <si>
    <t>$Q$3</t>
  </si>
  <si>
    <t>$R$3</t>
  </si>
  <si>
    <t>$S$3</t>
  </si>
  <si>
    <t>$T$3</t>
  </si>
  <si>
    <t>$U$3</t>
  </si>
  <si>
    <t>$V$3</t>
  </si>
  <si>
    <t>$W$3</t>
  </si>
  <si>
    <t>$X$3</t>
  </si>
  <si>
    <t>$Y$3</t>
  </si>
  <si>
    <t>$Z$3</t>
  </si>
  <si>
    <t>3.values Used</t>
  </si>
  <si>
    <t>4.values Used</t>
  </si>
  <si>
    <t>5.values Used</t>
  </si>
  <si>
    <t>6.values Used</t>
  </si>
  <si>
    <t>7.values Used</t>
  </si>
  <si>
    <t>8.values Used</t>
  </si>
  <si>
    <t>9.values Used</t>
  </si>
  <si>
    <t>1.values Used</t>
  </si>
  <si>
    <t>2.values Used</t>
  </si>
  <si>
    <t>Final</t>
  </si>
  <si>
    <t>Variable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</si>
  <si>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</si>
  <si>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</si>
  <si>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</si>
  <si>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</si>
  <si>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</si>
  <si>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</si>
  <si>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</si>
  <si>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</si>
  <si>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</si>
  <si>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</si>
  <si>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</si>
  <si>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A4</t>
  </si>
  <si>
    <t>B4</t>
  </si>
  <si>
    <t>A5</t>
  </si>
  <si>
    <t>10.coefs</t>
  </si>
  <si>
    <t>10.values</t>
  </si>
  <si>
    <t>Microsoft Excel 16.0 Informe de respuestas</t>
  </si>
  <si>
    <t>Hoja de cálculo: [1.4_PortfolioInvestments.xlsx]1. Solution by Solver</t>
  </si>
  <si>
    <t>Informe creado: 27/08/2023 10:32:05</t>
  </si>
  <si>
    <t>Resultado: Solver encontró una solución. Se cumplen todas las restricciones y condiciones óptimas.</t>
  </si>
  <si>
    <t>Motor de Solver</t>
  </si>
  <si>
    <t>Motor: Simplex LP</t>
  </si>
  <si>
    <t>Tiempo de la solución: 0,031 segundos.</t>
  </si>
  <si>
    <t>Iteraciones: 8 Subproblemas: 0</t>
  </si>
  <si>
    <t>Opciones de Solver</t>
  </si>
  <si>
    <t>Tiempo máximo Ilimitado,  Iteraciones Ilimitado, Precision """""""""""""""""""""""""""""""""""""""""""""""""""""""""""""""""""""""""""""""""""""""""""""""""""""""""""""""""""""""""""""""0,000001""""""""""""""""""""""""""""""""""""""""""""""""""""""""""""""""""""""""""""""""""""""""""""""""""""""""""""""""""""""""""""""", Usar escala automática</t>
  </si>
  <si>
    <t>Máximo de subproblemas Ilimitado, Máximo de soluciones de enteros Ilimitado, Tolerancia de enteros 100%,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</si>
  <si>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</si>
  <si>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</si>
  <si>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</si>
  <si>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</si>
  <si>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</si>
  <si>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</si>
  <si>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</si>
  <si>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</si>
  <si>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</si>
  <si>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</si>
  <si>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</si>
  <si>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</si>
  <si>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$AA$28</t>
  </si>
  <si>
    <t>changing variables A1</t>
  </si>
  <si>
    <t>Continuar</t>
  </si>
  <si>
    <t>changing variables B1</t>
  </si>
  <si>
    <t>changing variables C1</t>
  </si>
  <si>
    <t>changing variables D1</t>
  </si>
  <si>
    <t>changing variables A2</t>
  </si>
  <si>
    <t>changing variables B2</t>
  </si>
  <si>
    <t>changing variables C2</t>
  </si>
  <si>
    <t>changing variables D2</t>
  </si>
  <si>
    <t>changing variables A3</t>
  </si>
  <si>
    <t>changing variables B3</t>
  </si>
  <si>
    <t>changing variables C3</t>
  </si>
  <si>
    <t>changing variables A4</t>
  </si>
  <si>
    <t>changing variables B4</t>
  </si>
  <si>
    <t>changing variables A5</t>
  </si>
  <si>
    <t>$AA$11</t>
  </si>
  <si>
    <t>$AA$11=$AC$11</t>
  </si>
  <si>
    <t>Vinculante</t>
  </si>
  <si>
    <t>$AA$13</t>
  </si>
  <si>
    <t>$AA$13=$AC$13</t>
  </si>
  <si>
    <t>$AA$15</t>
  </si>
  <si>
    <t>$AA$15=$AC$15</t>
  </si>
  <si>
    <t>$AA$17</t>
  </si>
  <si>
    <t>$AA$17&lt;=$AC$17</t>
  </si>
  <si>
    <t>$AA$19</t>
  </si>
  <si>
    <t>$AA$19&lt;=$AC$19</t>
  </si>
  <si>
    <t>No vinculante</t>
  </si>
  <si>
    <t>$AA$21</t>
  </si>
  <si>
    <t>$AA$21&lt;=$AC$21</t>
  </si>
  <si>
    <t>$AA$23</t>
  </si>
  <si>
    <t>$AA$23&lt;=$AC$23</t>
  </si>
  <si>
    <t>$AA$25</t>
  </si>
  <si>
    <t>10.values Used</t>
  </si>
  <si>
    <t>$AA$25&lt;=$AC$25</t>
  </si>
  <si>
    <t>$AA$7</t>
  </si>
  <si>
    <t>$AA$7=$AC$7</t>
  </si>
  <si>
    <t>$AA$9</t>
  </si>
  <si>
    <t>$AA$9=$AC$9</t>
  </si>
  <si>
    <t>Microsoft Excel 16.0 Informe de sensibilidad</t>
  </si>
  <si>
    <t>Informe creado: 27/08/2023 10:32:06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</si>
  <si>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</si>
  <si>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</si>
  <si>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</si>
  <si>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</si>
  <si>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</si>
  <si>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</si>
  <si>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</si>
  <si>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</si>
  <si>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</si>
  <si>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</si>
  <si>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</si>
  <si>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</si>
  <si>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</si>
  <si>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Inferior</t>
  </si>
  <si>
    <t>Límite</t>
  </si>
  <si>
    <t>Resultado</t>
  </si>
  <si>
    <t>Superior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</si>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</sst>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5" borderId="3" xfId="0" applyFill="1" applyBorder="1"/>
    <xf numFmtId="0" fontId="1" fillId="0" borderId="0" xfId="0" applyFont="1"/>
    <xf numFmtId="0" fontId="0" fillId="0" borderId="1" xfId="0" applyFill="1" applyBorder="1"/>
    <xf numFmtId="0" fontId="0" fillId="0" borderId="7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108857</xdr:rowOff>
    </xdr:from>
    <xdr:to>
      <xdr:col>6</xdr:col>
      <xdr:colOff>419996</xdr:colOff>
      <xdr:row>30</xdr:row>
      <xdr:rowOff>149679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9B8E19B-E4A0-769A-5813-F0E028BE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57"/>
          <a:ext cx="4542960" cy="5783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AD4D-5599-4111-9617-97A1A5A68DDE}">
  <dimension ref="A1:AC33"/>
  <sheetViews>
    <sheetView tabSelected="1" zoomScale="85" zoomScaleNormal="85" workbookViewId="0">
      <selection activeCell="AB16" sqref="AB16"/>
    </sheetView>
  </sheetViews>
  <sheetFormatPr baseColWidth="10" defaultColWidth="9.140625" defaultRowHeight="15" x14ac:dyDescent="0.25"/>
  <cols>
    <col min="1" max="1" width="17.5703125" bestFit="1" customWidth="1"/>
    <col min="2" max="2" width="3.140625" bestFit="1" customWidth="1"/>
    <col min="3" max="3" width="11" bestFit="1" customWidth="1"/>
    <col min="5" max="5" width="11.85546875" bestFit="1" customWidth="1"/>
    <col min="8" max="8" width="5.42578125" customWidth="1"/>
    <col min="10" max="10" width="2.42578125" bestFit="1" customWidth="1"/>
    <col min="12" max="12" width="19.28515625" bestFit="1" customWidth="1"/>
    <col min="16" max="16" width="13.5703125" bestFit="1" customWidth="1"/>
    <col min="18" max="18" width="10" bestFit="1" customWidth="1"/>
    <col min="21" max="21" width="11.85546875" bestFit="1" customWidth="1"/>
  </cols>
  <sheetData>
    <row r="1" spans="8:29" x14ac:dyDescent="0.25">
      <c r="H1" s="1"/>
    </row>
    <row r="2" spans="8:29" x14ac:dyDescent="0.25">
      <c r="H2" s="1"/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</row>
    <row r="3" spans="8:29" x14ac:dyDescent="0.25">
      <c r="H3" s="1"/>
      <c r="L3" s="4" t="s">
        <v>5</v>
      </c>
      <c r="M3">
        <v>0</v>
      </c>
      <c r="N3">
        <v>61064.105229576693</v>
      </c>
      <c r="O3">
        <v>3804.6637814094738</v>
      </c>
      <c r="P3">
        <v>8445.9459459459522</v>
      </c>
      <c r="Q3">
        <v>0</v>
      </c>
      <c r="R3">
        <v>0</v>
      </c>
      <c r="S3">
        <v>0</v>
      </c>
      <c r="T3">
        <v>0</v>
      </c>
      <c r="U3">
        <v>38227.504683160005</v>
      </c>
      <c r="V3">
        <v>10774.934226261652</v>
      </c>
      <c r="W3">
        <v>0</v>
      </c>
      <c r="X3">
        <v>0</v>
      </c>
      <c r="Y3">
        <v>23008.849557522124</v>
      </c>
      <c r="Z3">
        <v>0</v>
      </c>
    </row>
    <row r="4" spans="8:29" x14ac:dyDescent="0.25">
      <c r="H4" s="1"/>
    </row>
    <row r="5" spans="8:29" x14ac:dyDescent="0.25">
      <c r="H5" s="1"/>
      <c r="L5" s="5" t="s">
        <v>0</v>
      </c>
      <c r="AA5" t="s">
        <v>1</v>
      </c>
      <c r="AC5" t="s">
        <v>3</v>
      </c>
    </row>
    <row r="6" spans="8:29" x14ac:dyDescent="0.25">
      <c r="H6" s="1"/>
      <c r="L6" s="2" t="s">
        <v>7</v>
      </c>
      <c r="M6">
        <v>1.05</v>
      </c>
      <c r="Q6">
        <v>-1</v>
      </c>
      <c r="R6">
        <v>-1</v>
      </c>
      <c r="S6">
        <v>-1</v>
      </c>
      <c r="T6">
        <v>-1</v>
      </c>
      <c r="AA6" s="3"/>
    </row>
    <row r="7" spans="8:29" x14ac:dyDescent="0.25">
      <c r="H7" s="1"/>
      <c r="L7" s="2" t="s">
        <v>8</v>
      </c>
      <c r="M7">
        <f>M3*M6</f>
        <v>0</v>
      </c>
      <c r="N7">
        <f t="shared" ref="N7:Z7" si="0">N3*N6</f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 s="3">
        <f>SUM(M7:Z7)</f>
        <v>0</v>
      </c>
      <c r="AB7" t="s">
        <v>4</v>
      </c>
      <c r="AC7">
        <v>0</v>
      </c>
    </row>
    <row r="8" spans="8:29" x14ac:dyDescent="0.25">
      <c r="H8" s="1"/>
      <c r="L8" s="2" t="s">
        <v>9</v>
      </c>
      <c r="N8">
        <v>1.1299999999999999</v>
      </c>
      <c r="Q8">
        <v>1.05</v>
      </c>
      <c r="U8">
        <v>-1</v>
      </c>
      <c r="V8">
        <v>-1</v>
      </c>
      <c r="W8">
        <v>-1</v>
      </c>
      <c r="AA8" s="3"/>
    </row>
    <row r="9" spans="8:29" x14ac:dyDescent="0.25">
      <c r="H9" s="1"/>
      <c r="L9" s="2" t="s">
        <v>10</v>
      </c>
      <c r="M9">
        <f>M8*M3</f>
        <v>0</v>
      </c>
      <c r="N9">
        <f t="shared" ref="N9:Z9" si="1">N8*N3</f>
        <v>69002.43890942166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-38227.504683160005</v>
      </c>
      <c r="V9">
        <f t="shared" si="1"/>
        <v>-10774.934226261652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 s="3">
        <f>SUM(M9:Z9)</f>
        <v>20000.000000000004</v>
      </c>
      <c r="AB9" t="s">
        <v>4</v>
      </c>
      <c r="AC9">
        <v>20000</v>
      </c>
    </row>
    <row r="10" spans="8:29" x14ac:dyDescent="0.25">
      <c r="H10" s="1"/>
      <c r="L10" s="2" t="s">
        <v>11</v>
      </c>
      <c r="O10">
        <v>1.28</v>
      </c>
      <c r="R10">
        <v>1.1299999999999999</v>
      </c>
      <c r="U10">
        <v>1.05</v>
      </c>
      <c r="X10">
        <v>-1</v>
      </c>
      <c r="Y10">
        <v>-1</v>
      </c>
      <c r="AA10" s="3"/>
    </row>
    <row r="11" spans="8:29" x14ac:dyDescent="0.25">
      <c r="H11" s="1"/>
      <c r="L11" s="2" t="s">
        <v>12</v>
      </c>
      <c r="M11">
        <f>M10*M3</f>
        <v>0</v>
      </c>
      <c r="N11">
        <f t="shared" ref="N11:Z11" si="2">N10*N3</f>
        <v>0</v>
      </c>
      <c r="O11">
        <f t="shared" si="2"/>
        <v>4869.9696402041263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40138.879917318009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-23008.849557522124</v>
      </c>
      <c r="Z11">
        <f t="shared" si="2"/>
        <v>0</v>
      </c>
      <c r="AA11" s="3">
        <f>SUM(M11:Z11)</f>
        <v>22000.000000000007</v>
      </c>
      <c r="AB11" t="s">
        <v>4</v>
      </c>
      <c r="AC11">
        <v>22000</v>
      </c>
    </row>
    <row r="12" spans="8:29" x14ac:dyDescent="0.25">
      <c r="H12" s="1"/>
      <c r="L12" s="2" t="s">
        <v>13</v>
      </c>
      <c r="P12">
        <v>1.4</v>
      </c>
      <c r="S12">
        <v>1.28</v>
      </c>
      <c r="V12">
        <v>1.1299999999999999</v>
      </c>
      <c r="X12">
        <v>1.05</v>
      </c>
      <c r="Z12">
        <v>-1</v>
      </c>
      <c r="AA12" s="3"/>
    </row>
    <row r="13" spans="8:29" x14ac:dyDescent="0.25">
      <c r="H13" s="1"/>
      <c r="L13" s="2" t="s">
        <v>14</v>
      </c>
      <c r="M13">
        <f>M12*M3</f>
        <v>0</v>
      </c>
      <c r="N13">
        <f t="shared" ref="N13:Z13" si="3">N12*N3</f>
        <v>0</v>
      </c>
      <c r="O13">
        <f t="shared" si="3"/>
        <v>0</v>
      </c>
      <c r="P13">
        <f t="shared" si="3"/>
        <v>11824.324324324332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12175.675675675666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 s="3">
        <f>SUM(M13:Z13)</f>
        <v>24000</v>
      </c>
      <c r="AB13" t="s">
        <v>4</v>
      </c>
      <c r="AC13">
        <v>24000</v>
      </c>
    </row>
    <row r="14" spans="8:29" x14ac:dyDescent="0.25">
      <c r="H14" s="1"/>
      <c r="L14" s="2" t="s">
        <v>15</v>
      </c>
      <c r="T14">
        <v>1.4</v>
      </c>
      <c r="W14">
        <v>1.28</v>
      </c>
      <c r="Y14">
        <v>1.1299999999999999</v>
      </c>
      <c r="Z14">
        <v>1.05</v>
      </c>
      <c r="AA14" s="3"/>
    </row>
    <row r="15" spans="8:29" x14ac:dyDescent="0.25">
      <c r="H15" s="1"/>
      <c r="L15" s="2" t="s">
        <v>16</v>
      </c>
      <c r="M15">
        <f t="shared" ref="M15:Z15" si="4">M14*M3</f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25999.999999999996</v>
      </c>
      <c r="Z15">
        <f t="shared" si="4"/>
        <v>0</v>
      </c>
      <c r="AA15" s="3">
        <f>SUM(M15:Z15)</f>
        <v>25999.999999999996</v>
      </c>
      <c r="AB15" t="s">
        <v>4</v>
      </c>
      <c r="AC15">
        <v>26000</v>
      </c>
    </row>
    <row r="16" spans="8:29" x14ac:dyDescent="0.25">
      <c r="H16" s="1"/>
      <c r="L16" s="2" t="s">
        <v>17</v>
      </c>
      <c r="M16">
        <v>-0.2</v>
      </c>
      <c r="N16">
        <v>-0.2</v>
      </c>
      <c r="O16">
        <v>0.8</v>
      </c>
      <c r="P16">
        <v>0.8</v>
      </c>
      <c r="AA16" s="3"/>
    </row>
    <row r="17" spans="8:29" x14ac:dyDescent="0.25">
      <c r="H17" s="1"/>
      <c r="L17" s="2" t="s">
        <v>18</v>
      </c>
      <c r="M17">
        <f>M16*M3</f>
        <v>0</v>
      </c>
      <c r="N17">
        <f t="shared" ref="N17:Z17" si="5">N16*N3</f>
        <v>-12212.82104591534</v>
      </c>
      <c r="O17">
        <f t="shared" si="5"/>
        <v>3043.7310251275794</v>
      </c>
      <c r="P17">
        <f t="shared" si="5"/>
        <v>6756.7567567567621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 s="3">
        <v>0</v>
      </c>
      <c r="AB17" t="s">
        <v>2</v>
      </c>
      <c r="AC17">
        <v>0</v>
      </c>
    </row>
    <row r="18" spans="8:29" x14ac:dyDescent="0.25">
      <c r="H18" s="1"/>
      <c r="L18" s="2" t="s">
        <v>19</v>
      </c>
      <c r="N18">
        <v>-0.2</v>
      </c>
      <c r="O18">
        <v>0.8</v>
      </c>
      <c r="P18">
        <v>0.8</v>
      </c>
      <c r="Q18">
        <v>-0.2</v>
      </c>
      <c r="R18">
        <v>-0.2</v>
      </c>
      <c r="S18">
        <v>0.8</v>
      </c>
      <c r="T18">
        <v>0.8</v>
      </c>
      <c r="AA18" s="3"/>
    </row>
    <row r="19" spans="8:29" x14ac:dyDescent="0.25">
      <c r="H19" s="1"/>
      <c r="L19" s="2" t="s">
        <v>20</v>
      </c>
      <c r="M19">
        <f t="shared" ref="M19:S19" si="6">M18*M3</f>
        <v>0</v>
      </c>
      <c r="N19">
        <f t="shared" si="6"/>
        <v>-12212.82104591534</v>
      </c>
      <c r="O19">
        <f t="shared" si="6"/>
        <v>3043.7310251275794</v>
      </c>
      <c r="P19">
        <f t="shared" si="6"/>
        <v>6756.7567567567621</v>
      </c>
      <c r="Q19">
        <f t="shared" si="6"/>
        <v>0</v>
      </c>
      <c r="R19">
        <f t="shared" si="6"/>
        <v>0</v>
      </c>
      <c r="S19">
        <f t="shared" si="6"/>
        <v>0</v>
      </c>
      <c r="T19">
        <f>T18*T3</f>
        <v>0</v>
      </c>
      <c r="U19">
        <f t="shared" ref="U19:Z19" si="7">U18*U3</f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 s="3">
        <f>SUM(M19:Z19)</f>
        <v>-2412.3332640309982</v>
      </c>
      <c r="AB19" t="s">
        <v>2</v>
      </c>
      <c r="AC19">
        <v>0</v>
      </c>
    </row>
    <row r="20" spans="8:29" x14ac:dyDescent="0.25">
      <c r="H20" s="1"/>
      <c r="L20" s="2" t="s">
        <v>21</v>
      </c>
      <c r="O20">
        <v>0.8</v>
      </c>
      <c r="P20">
        <v>0.8</v>
      </c>
      <c r="R20">
        <v>-0.2</v>
      </c>
      <c r="S20">
        <v>0.8</v>
      </c>
      <c r="T20">
        <v>0.8</v>
      </c>
      <c r="U20">
        <v>-0.2</v>
      </c>
      <c r="V20">
        <v>-0.2</v>
      </c>
      <c r="W20">
        <v>0.8</v>
      </c>
      <c r="AA20" s="3"/>
    </row>
    <row r="21" spans="8:29" x14ac:dyDescent="0.25">
      <c r="H21" s="1"/>
      <c r="L21" s="2" t="s">
        <v>22</v>
      </c>
      <c r="M21">
        <f>M20*M3</f>
        <v>0</v>
      </c>
      <c r="N21">
        <f t="shared" ref="N21:Z21" si="8">N20*N3</f>
        <v>0</v>
      </c>
      <c r="O21">
        <f t="shared" si="8"/>
        <v>3043.7310251275794</v>
      </c>
      <c r="P21">
        <f t="shared" si="8"/>
        <v>6756.7567567567621</v>
      </c>
      <c r="Q21">
        <f t="shared" si="8"/>
        <v>0</v>
      </c>
      <c r="R21">
        <f t="shared" si="8"/>
        <v>0</v>
      </c>
      <c r="S21">
        <f t="shared" si="8"/>
        <v>0</v>
      </c>
      <c r="T21">
        <f t="shared" si="8"/>
        <v>0</v>
      </c>
      <c r="U21">
        <f t="shared" si="8"/>
        <v>-7645.500936632001</v>
      </c>
      <c r="V21">
        <f t="shared" si="8"/>
        <v>-2154.9868452523306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 s="3">
        <f>SUM(M21:Z21)</f>
        <v>1.0004441719502211E-11</v>
      </c>
      <c r="AB21" t="s">
        <v>2</v>
      </c>
      <c r="AC21">
        <v>0</v>
      </c>
    </row>
    <row r="22" spans="8:29" x14ac:dyDescent="0.25">
      <c r="H22" s="1"/>
      <c r="L22" s="2" t="s">
        <v>23</v>
      </c>
      <c r="P22">
        <v>0.8</v>
      </c>
      <c r="S22">
        <v>0.8</v>
      </c>
      <c r="T22">
        <v>0.8</v>
      </c>
      <c r="V22">
        <v>-0.2</v>
      </c>
      <c r="W22">
        <v>0.8</v>
      </c>
      <c r="X22">
        <v>-0.2</v>
      </c>
      <c r="Y22">
        <v>-0.2</v>
      </c>
      <c r="AA22" s="3"/>
    </row>
    <row r="23" spans="8:29" x14ac:dyDescent="0.25">
      <c r="H23" s="1"/>
      <c r="L23" s="2" t="s">
        <v>24</v>
      </c>
      <c r="M23">
        <f>M22*M3</f>
        <v>0</v>
      </c>
      <c r="N23">
        <f t="shared" ref="N23:Z25" si="9">N22*N3</f>
        <v>0</v>
      </c>
      <c r="O23">
        <f t="shared" si="9"/>
        <v>0</v>
      </c>
      <c r="P23">
        <f t="shared" si="9"/>
        <v>6756.7567567567621</v>
      </c>
      <c r="Q23">
        <f t="shared" si="9"/>
        <v>0</v>
      </c>
      <c r="R23">
        <f t="shared" si="9"/>
        <v>0</v>
      </c>
      <c r="S23">
        <f t="shared" si="9"/>
        <v>0</v>
      </c>
      <c r="T23">
        <f t="shared" si="9"/>
        <v>0</v>
      </c>
      <c r="U23">
        <f t="shared" si="9"/>
        <v>0</v>
      </c>
      <c r="V23">
        <f t="shared" si="9"/>
        <v>-2154.9868452523306</v>
      </c>
      <c r="W23">
        <f t="shared" si="9"/>
        <v>0</v>
      </c>
      <c r="X23">
        <f t="shared" si="9"/>
        <v>0</v>
      </c>
      <c r="Y23">
        <f t="shared" si="9"/>
        <v>-4601.7699115044252</v>
      </c>
      <c r="Z23">
        <f t="shared" si="9"/>
        <v>0</v>
      </c>
      <c r="AA23" s="3">
        <f>SUM(M23:Z23)</f>
        <v>6.3664629124104977E-12</v>
      </c>
      <c r="AB23" t="s">
        <v>2</v>
      </c>
      <c r="AC23">
        <v>0</v>
      </c>
    </row>
    <row r="24" spans="8:29" x14ac:dyDescent="0.25">
      <c r="H24" s="1"/>
      <c r="L24" s="8" t="s">
        <v>67</v>
      </c>
      <c r="T24">
        <v>0.8</v>
      </c>
      <c r="W24">
        <v>0.8</v>
      </c>
      <c r="Y24">
        <v>-0.2</v>
      </c>
      <c r="Z24" s="2">
        <v>-0.2</v>
      </c>
    </row>
    <row r="25" spans="8:29" x14ac:dyDescent="0.25">
      <c r="H25" s="1"/>
      <c r="L25" s="8" t="s">
        <v>68</v>
      </c>
      <c r="M25">
        <f>M24*M3</f>
        <v>0</v>
      </c>
      <c r="N25">
        <f t="shared" ref="N25:Z25" si="10">N24*N3</f>
        <v>0</v>
      </c>
      <c r="O25">
        <f t="shared" si="10"/>
        <v>0</v>
      </c>
      <c r="P25">
        <f t="shared" si="10"/>
        <v>0</v>
      </c>
      <c r="Q25">
        <f t="shared" si="10"/>
        <v>0</v>
      </c>
      <c r="R25">
        <f t="shared" si="10"/>
        <v>0</v>
      </c>
      <c r="S25">
        <f t="shared" si="10"/>
        <v>0</v>
      </c>
      <c r="T25">
        <f t="shared" si="10"/>
        <v>0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-4601.7699115044252</v>
      </c>
      <c r="Z25" s="2">
        <f t="shared" si="10"/>
        <v>0</v>
      </c>
      <c r="AA25" s="3">
        <f>SUM(M25:Z25)</f>
        <v>-4601.7699115044252</v>
      </c>
      <c r="AB25" t="s">
        <v>2</v>
      </c>
      <c r="AC25">
        <v>0</v>
      </c>
    </row>
    <row r="26" spans="8:29" x14ac:dyDescent="0.25">
      <c r="H26" s="1"/>
    </row>
    <row r="27" spans="8:29" ht="15.75" thickBot="1" x14ac:dyDescent="0.3">
      <c r="H27" s="1"/>
      <c r="L27" t="s">
        <v>25</v>
      </c>
      <c r="M27">
        <v>1</v>
      </c>
      <c r="N27">
        <v>1</v>
      </c>
      <c r="O27">
        <v>1</v>
      </c>
      <c r="P27">
        <v>1</v>
      </c>
      <c r="AA27" t="s">
        <v>6</v>
      </c>
    </row>
    <row r="28" spans="8:29" ht="15.75" thickBot="1" x14ac:dyDescent="0.3">
      <c r="H28" s="1"/>
      <c r="L28" t="s">
        <v>26</v>
      </c>
      <c r="M28">
        <f>M3*M27</f>
        <v>0</v>
      </c>
      <c r="N28">
        <f>N3*N27</f>
        <v>61064.105229576693</v>
      </c>
      <c r="O28">
        <f>O3*O27</f>
        <v>3804.6637814094738</v>
      </c>
      <c r="P28">
        <f>P3*P27</f>
        <v>8445.9459459459522</v>
      </c>
      <c r="Q28">
        <f>Q3*Q27</f>
        <v>0</v>
      </c>
      <c r="R28">
        <f>R3*R27</f>
        <v>0</v>
      </c>
      <c r="S28">
        <f>S3*S27</f>
        <v>0</v>
      </c>
      <c r="T28">
        <f>T3*T27</f>
        <v>0</v>
      </c>
      <c r="U28">
        <f>U3*U27</f>
        <v>0</v>
      </c>
      <c r="V28">
        <f>V3*V27</f>
        <v>0</v>
      </c>
      <c r="W28">
        <f>W3*W27</f>
        <v>0</v>
      </c>
      <c r="X28">
        <f>X3*X27</f>
        <v>0</v>
      </c>
      <c r="Y28">
        <f>Y3*Y27</f>
        <v>0</v>
      </c>
      <c r="Z28">
        <f>Z3*Z27</f>
        <v>0</v>
      </c>
      <c r="AA28" s="6">
        <f>SUM(M28:Z28)</f>
        <v>73314.714956932119</v>
      </c>
    </row>
    <row r="29" spans="8:29" x14ac:dyDescent="0.25">
      <c r="H29" s="1"/>
    </row>
    <row r="30" spans="8:29" x14ac:dyDescent="0.25">
      <c r="H30" s="1"/>
    </row>
    <row r="31" spans="8:29" x14ac:dyDescent="0.25">
      <c r="H31" s="1"/>
    </row>
    <row r="32" spans="8:29" x14ac:dyDescent="0.25"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726B-16ED-4E28-BCC4-F268BB5CE920}">
  <dimension ref="A1:J26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8" bestFit="1" customWidth="1"/>
    <col min="5" max="5" width="2.28515625" customWidth="1"/>
    <col min="6" max="6" width="12" bestFit="1" customWidth="1"/>
    <col min="7" max="7" width="9.85546875" bestFit="1" customWidth="1"/>
    <col min="8" max="8" width="2.28515625" customWidth="1"/>
    <col min="9" max="9" width="12" bestFit="1" customWidth="1"/>
    <col min="10" max="10" width="9.85546875" bestFit="1" customWidth="1"/>
  </cols>
  <sheetData>
    <row r="1" spans="1:10" x14ac:dyDescent="0.25">
      <c r="A1" s="7" t="s">
        <v>145</v>
      </c>
    </row>
    <row r="2" spans="1:10" x14ac:dyDescent="0.25">
      <c r="A2" s="7" t="s">
        <v>70</v>
      </c>
    </row>
    <row r="3" spans="1:10" x14ac:dyDescent="0.25">
      <c r="A3" s="7" t="s">
        <v>132</v>
      </c>
    </row>
    <row r="5" spans="1:10" ht="15.75" thickBot="1" x14ac:dyDescent="0.3"/>
    <row r="6" spans="1:10" x14ac:dyDescent="0.25">
      <c r="B6" s="14"/>
      <c r="C6" s="14" t="s">
        <v>136</v>
      </c>
      <c r="D6" s="14"/>
    </row>
    <row r="7" spans="1:10" ht="15.75" thickBot="1" x14ac:dyDescent="0.3">
      <c r="B7" s="15" t="s">
        <v>81</v>
      </c>
      <c r="C7" s="15" t="s">
        <v>82</v>
      </c>
      <c r="D7" s="15" t="s">
        <v>133</v>
      </c>
    </row>
    <row r="8" spans="1:10" ht="15.75" thickBot="1" x14ac:dyDescent="0.3">
      <c r="B8" s="9" t="s">
        <v>92</v>
      </c>
      <c r="C8" s="9" t="s">
        <v>27</v>
      </c>
      <c r="D8" s="12">
        <v>73314.714956932119</v>
      </c>
    </row>
    <row r="10" spans="1:10" ht="15.75" thickBot="1" x14ac:dyDescent="0.3"/>
    <row r="11" spans="1:10" x14ac:dyDescent="0.25">
      <c r="B11" s="14"/>
      <c r="C11" s="14" t="s">
        <v>52</v>
      </c>
      <c r="D11" s="14"/>
      <c r="F11" s="14" t="s">
        <v>146</v>
      </c>
      <c r="G11" s="14" t="s">
        <v>136</v>
      </c>
      <c r="I11" s="14" t="s">
        <v>149</v>
      </c>
      <c r="J11" s="14" t="s">
        <v>136</v>
      </c>
    </row>
    <row r="12" spans="1:10" ht="15.75" thickBot="1" x14ac:dyDescent="0.3">
      <c r="B12" s="15" t="s">
        <v>81</v>
      </c>
      <c r="C12" s="15" t="s">
        <v>82</v>
      </c>
      <c r="D12" s="15" t="s">
        <v>133</v>
      </c>
      <c r="F12" s="15" t="s">
        <v>147</v>
      </c>
      <c r="G12" s="15" t="s">
        <v>148</v>
      </c>
      <c r="I12" s="15" t="s">
        <v>147</v>
      </c>
      <c r="J12" s="15" t="s">
        <v>148</v>
      </c>
    </row>
    <row r="13" spans="1:10" x14ac:dyDescent="0.25">
      <c r="B13" s="11" t="s">
        <v>28</v>
      </c>
      <c r="C13" s="11" t="s">
        <v>93</v>
      </c>
      <c r="D13" s="13">
        <v>0</v>
      </c>
      <c r="F13" s="13">
        <v>0</v>
      </c>
      <c r="G13" s="13">
        <v>73314.714956932119</v>
      </c>
      <c r="I13" s="13">
        <v>0</v>
      </c>
      <c r="J13" s="13">
        <v>73314.714956932119</v>
      </c>
    </row>
    <row r="14" spans="1:10" x14ac:dyDescent="0.25">
      <c r="B14" s="11" t="s">
        <v>29</v>
      </c>
      <c r="C14" s="11" t="s">
        <v>95</v>
      </c>
      <c r="D14" s="13">
        <v>61064.105229576693</v>
      </c>
      <c r="F14" s="13">
        <v>61064.105229325047</v>
      </c>
      <c r="G14" s="13">
        <v>73314.714956680473</v>
      </c>
      <c r="I14" s="13">
        <v>61064.105229325047</v>
      </c>
      <c r="J14" s="13">
        <v>73314.714956680473</v>
      </c>
    </row>
    <row r="15" spans="1:10" x14ac:dyDescent="0.25">
      <c r="B15" s="11" t="s">
        <v>30</v>
      </c>
      <c r="C15" s="11" t="s">
        <v>96</v>
      </c>
      <c r="D15" s="13">
        <v>3804.6637814094738</v>
      </c>
      <c r="F15" s="13">
        <v>3804.6637814129253</v>
      </c>
      <c r="G15" s="13">
        <v>73314.714956935568</v>
      </c>
      <c r="I15" s="13">
        <v>3804.6637814129253</v>
      </c>
      <c r="J15" s="13">
        <v>73314.714956935568</v>
      </c>
    </row>
    <row r="16" spans="1:10" x14ac:dyDescent="0.25">
      <c r="B16" s="11" t="s">
        <v>31</v>
      </c>
      <c r="C16" s="11" t="s">
        <v>97</v>
      </c>
      <c r="D16" s="13">
        <v>8445.9459459459522</v>
      </c>
      <c r="F16" s="13">
        <v>8445.9459459481477</v>
      </c>
      <c r="G16" s="13">
        <v>73314.714956934316</v>
      </c>
      <c r="I16" s="13">
        <v>8445.9459459481477</v>
      </c>
      <c r="J16" s="13">
        <v>73314.714956934316</v>
      </c>
    </row>
    <row r="17" spans="2:10" x14ac:dyDescent="0.25">
      <c r="B17" s="11" t="s">
        <v>32</v>
      </c>
      <c r="C17" s="11" t="s">
        <v>98</v>
      </c>
      <c r="D17" s="13">
        <v>0</v>
      </c>
      <c r="F17" s="13">
        <v>0</v>
      </c>
      <c r="G17" s="13">
        <v>73314.714956932119</v>
      </c>
      <c r="I17" s="13">
        <v>0</v>
      </c>
      <c r="J17" s="13">
        <v>73314.714956932119</v>
      </c>
    </row>
    <row r="18" spans="2:10" x14ac:dyDescent="0.25">
      <c r="B18" s="11" t="s">
        <v>33</v>
      </c>
      <c r="C18" s="11" t="s">
        <v>99</v>
      </c>
      <c r="D18" s="13">
        <v>0</v>
      </c>
      <c r="F18" s="13">
        <v>-6.4389005434986216E-12</v>
      </c>
      <c r="G18" s="13">
        <v>73314.714956932119</v>
      </c>
      <c r="I18" s="13">
        <v>-6.4389005434986216E-12</v>
      </c>
      <c r="J18" s="13">
        <v>73314.714956932119</v>
      </c>
    </row>
    <row r="19" spans="2:10" x14ac:dyDescent="0.25">
      <c r="B19" s="11" t="s">
        <v>34</v>
      </c>
      <c r="C19" s="11" t="s">
        <v>100</v>
      </c>
      <c r="D19" s="13">
        <v>0</v>
      </c>
      <c r="F19" s="13">
        <v>0</v>
      </c>
      <c r="G19" s="13">
        <v>73314.714956932119</v>
      </c>
      <c r="I19" s="13">
        <v>0</v>
      </c>
      <c r="J19" s="13">
        <v>73314.714956932119</v>
      </c>
    </row>
    <row r="20" spans="2:10" x14ac:dyDescent="0.25">
      <c r="B20" s="11" t="s">
        <v>35</v>
      </c>
      <c r="C20" s="11" t="s">
        <v>101</v>
      </c>
      <c r="D20" s="13">
        <v>0</v>
      </c>
      <c r="F20" s="13">
        <v>2.5985562907770942E-12</v>
      </c>
      <c r="G20" s="13">
        <v>73314.714956932119</v>
      </c>
      <c r="I20" s="13">
        <v>2.5985562907770942E-12</v>
      </c>
      <c r="J20" s="13">
        <v>73314.714956932119</v>
      </c>
    </row>
    <row r="21" spans="2:10" x14ac:dyDescent="0.25">
      <c r="B21" s="11" t="s">
        <v>36</v>
      </c>
      <c r="C21" s="11" t="s">
        <v>102</v>
      </c>
      <c r="D21" s="13">
        <v>38227.504683160005</v>
      </c>
      <c r="F21" s="11" t="s">
        <v>150</v>
      </c>
      <c r="G21" s="11" t="s">
        <v>150</v>
      </c>
      <c r="I21" s="11" t="s">
        <v>150</v>
      </c>
      <c r="J21" s="11" t="s">
        <v>150</v>
      </c>
    </row>
    <row r="22" spans="2:10" x14ac:dyDescent="0.25">
      <c r="B22" s="11" t="s">
        <v>37</v>
      </c>
      <c r="C22" s="11" t="s">
        <v>103</v>
      </c>
      <c r="D22" s="13">
        <v>10774.934226261652</v>
      </c>
      <c r="F22" s="11" t="s">
        <v>150</v>
      </c>
      <c r="G22" s="11" t="s">
        <v>150</v>
      </c>
      <c r="I22" s="11" t="s">
        <v>150</v>
      </c>
      <c r="J22" s="11" t="s">
        <v>150</v>
      </c>
    </row>
    <row r="23" spans="2:10" x14ac:dyDescent="0.25">
      <c r="B23" s="11" t="s">
        <v>38</v>
      </c>
      <c r="C23" s="11" t="s">
        <v>104</v>
      </c>
      <c r="D23" s="13">
        <v>0</v>
      </c>
      <c r="F23" s="13">
        <v>2.8421709430429857E-12</v>
      </c>
      <c r="G23" s="13">
        <v>73314.714956932119</v>
      </c>
      <c r="I23" s="13">
        <v>2.8421709430429857E-12</v>
      </c>
      <c r="J23" s="13">
        <v>73314.714956932119</v>
      </c>
    </row>
    <row r="24" spans="2:10" x14ac:dyDescent="0.25">
      <c r="B24" s="11" t="s">
        <v>39</v>
      </c>
      <c r="C24" s="11" t="s">
        <v>105</v>
      </c>
      <c r="D24" s="13">
        <v>0</v>
      </c>
      <c r="F24" s="13">
        <v>0</v>
      </c>
      <c r="G24" s="13">
        <v>73314.714956932119</v>
      </c>
      <c r="I24" s="13">
        <v>0</v>
      </c>
      <c r="J24" s="13">
        <v>73314.714956932119</v>
      </c>
    </row>
    <row r="25" spans="2:10" x14ac:dyDescent="0.25">
      <c r="B25" s="11" t="s">
        <v>40</v>
      </c>
      <c r="C25" s="11" t="s">
        <v>106</v>
      </c>
      <c r="D25" s="13">
        <v>23008.849557522124</v>
      </c>
      <c r="F25" s="11" t="s">
        <v>150</v>
      </c>
      <c r="G25" s="11" t="s">
        <v>150</v>
      </c>
      <c r="I25" s="11" t="s">
        <v>150</v>
      </c>
      <c r="J25" s="11" t="s">
        <v>150</v>
      </c>
    </row>
    <row r="26" spans="2:10" ht="15.75" thickBot="1" x14ac:dyDescent="0.3">
      <c r="B26" s="9" t="s">
        <v>41</v>
      </c>
      <c r="C26" s="9" t="s">
        <v>107</v>
      </c>
      <c r="D26" s="12">
        <v>0</v>
      </c>
      <c r="F26" s="12">
        <v>3.4647417210421276E-12</v>
      </c>
      <c r="G26" s="12">
        <v>73314.714956932119</v>
      </c>
      <c r="I26" s="12">
        <v>3.4647417210421276E-12</v>
      </c>
      <c r="J26" s="12">
        <v>73314.714956932119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1199-FE3D-4CC3-BAD2-803674FA1BA1}">
  <dimension ref="A1:G48"/>
  <sheetViews>
    <sheetView showGridLines="0" workbookViewId="0"/>
  </sheetViews>
  <sheetFormatPr baseColWidth="10" defaultRowHeight="15" x14ac:dyDescent="0.25"/>
  <cols>
    <col min="1" max="1" width="2.28515625" customWidth="1"/>
    <col min="2" max="2" width="7.5703125" bestFit="1" customWidth="1"/>
    <col min="3" max="3" width="20.140625" bestFit="1" customWidth="1"/>
    <col min="4" max="4" width="15.5703125" bestFit="1" customWidth="1"/>
    <col min="5" max="5" width="16.140625" bestFit="1" customWidth="1"/>
    <col min="6" max="6" width="13.28515625" bestFit="1" customWidth="1"/>
    <col min="7" max="7" width="12" bestFit="1" customWidth="1"/>
  </cols>
  <sheetData>
    <row r="1" spans="1:5" x14ac:dyDescent="0.25">
      <c r="A1" s="7" t="s">
        <v>69</v>
      </c>
    </row>
    <row r="2" spans="1:5" x14ac:dyDescent="0.25">
      <c r="A2" s="7" t="s">
        <v>70</v>
      </c>
    </row>
    <row r="3" spans="1:5" x14ac:dyDescent="0.25">
      <c r="A3" s="7" t="s">
        <v>71</v>
      </c>
    </row>
    <row r="4" spans="1:5" x14ac:dyDescent="0.25">
      <c r="A4" s="7" t="s">
        <v>72</v>
      </c>
    </row>
    <row r="5" spans="1:5" x14ac:dyDescent="0.25">
      <c r="A5" s="7" t="s">
        <v>73</v>
      </c>
    </row>
    <row r="6" spans="1:5" x14ac:dyDescent="0.25">
      <c r="A6" s="7"/>
      <c r="B6" t="s">
        <v>74</v>
      </c>
    </row>
    <row r="7" spans="1:5" x14ac:dyDescent="0.25">
      <c r="A7" s="7"/>
      <c r="B7" t="s">
        <v>75</v>
      </c>
    </row>
    <row r="8" spans="1:5" x14ac:dyDescent="0.25">
      <c r="A8" s="7"/>
      <c r="B8" t="s">
        <v>76</v>
      </c>
    </row>
    <row r="9" spans="1:5" x14ac:dyDescent="0.25">
      <c r="A9" s="7" t="s">
        <v>77</v>
      </c>
    </row>
    <row r="10" spans="1:5" x14ac:dyDescent="0.25">
      <c r="B10" t="s">
        <v>78</v>
      </c>
    </row>
    <row r="11" spans="1:5" x14ac:dyDescent="0.25">
      <c r="B11" t="s">
        <v>79</v>
      </c>
    </row>
    <row r="14" spans="1:5" ht="15.75" thickBot="1" x14ac:dyDescent="0.3">
      <c r="A14" t="s">
        <v>80</v>
      </c>
    </row>
    <row r="15" spans="1:5" ht="15.75" thickBot="1" x14ac:dyDescent="0.3">
      <c r="B15" s="10" t="s">
        <v>81</v>
      </c>
      <c r="C15" s="10" t="s">
        <v>82</v>
      </c>
      <c r="D15" s="10" t="s">
        <v>83</v>
      </c>
      <c r="E15" s="10" t="s">
        <v>84</v>
      </c>
    </row>
    <row r="16" spans="1:5" ht="15.75" thickBot="1" x14ac:dyDescent="0.3">
      <c r="B16" s="9" t="s">
        <v>92</v>
      </c>
      <c r="C16" s="9" t="s">
        <v>27</v>
      </c>
      <c r="D16" s="12">
        <v>26668.800000000003</v>
      </c>
      <c r="E16" s="12">
        <v>73314.714956932119</v>
      </c>
    </row>
    <row r="19" spans="1:6" ht="15.75" thickBot="1" x14ac:dyDescent="0.3">
      <c r="A19" t="s">
        <v>85</v>
      </c>
    </row>
    <row r="20" spans="1:6" ht="15.75" thickBot="1" x14ac:dyDescent="0.3">
      <c r="B20" s="10" t="s">
        <v>81</v>
      </c>
      <c r="C20" s="10" t="s">
        <v>82</v>
      </c>
      <c r="D20" s="10" t="s">
        <v>83</v>
      </c>
      <c r="E20" s="10" t="s">
        <v>84</v>
      </c>
      <c r="F20" s="10" t="s">
        <v>86</v>
      </c>
    </row>
    <row r="21" spans="1:6" x14ac:dyDescent="0.25">
      <c r="B21" s="11" t="s">
        <v>28</v>
      </c>
      <c r="C21" s="11" t="s">
        <v>93</v>
      </c>
      <c r="D21" s="13">
        <v>16500</v>
      </c>
      <c r="E21" s="13">
        <v>0</v>
      </c>
      <c r="F21" s="11" t="s">
        <v>94</v>
      </c>
    </row>
    <row r="22" spans="1:6" x14ac:dyDescent="0.25">
      <c r="B22" s="11" t="s">
        <v>29</v>
      </c>
      <c r="C22" s="11" t="s">
        <v>95</v>
      </c>
      <c r="D22" s="13">
        <v>0</v>
      </c>
      <c r="E22" s="13">
        <v>61064.105229576693</v>
      </c>
      <c r="F22" s="11" t="s">
        <v>94</v>
      </c>
    </row>
    <row r="23" spans="1:6" x14ac:dyDescent="0.25">
      <c r="B23" s="11" t="s">
        <v>30</v>
      </c>
      <c r="C23" s="11" t="s">
        <v>96</v>
      </c>
      <c r="D23" s="13">
        <v>0</v>
      </c>
      <c r="E23" s="13">
        <v>3804.6637814094738</v>
      </c>
      <c r="F23" s="11" t="s">
        <v>94</v>
      </c>
    </row>
    <row r="24" spans="1:6" x14ac:dyDescent="0.25">
      <c r="B24" s="11" t="s">
        <v>31</v>
      </c>
      <c r="C24" s="11" t="s">
        <v>97</v>
      </c>
      <c r="D24" s="13">
        <v>10168.800000000001</v>
      </c>
      <c r="E24" s="13">
        <v>8445.9459459459522</v>
      </c>
      <c r="F24" s="11" t="s">
        <v>94</v>
      </c>
    </row>
    <row r="25" spans="1:6" x14ac:dyDescent="0.25">
      <c r="B25" s="11" t="s">
        <v>32</v>
      </c>
      <c r="C25" s="11" t="s">
        <v>98</v>
      </c>
      <c r="D25" s="13">
        <v>0</v>
      </c>
      <c r="E25" s="13">
        <v>0</v>
      </c>
      <c r="F25" s="11" t="s">
        <v>94</v>
      </c>
    </row>
    <row r="26" spans="1:6" x14ac:dyDescent="0.25">
      <c r="B26" s="11" t="s">
        <v>33</v>
      </c>
      <c r="C26" s="11" t="s">
        <v>99</v>
      </c>
      <c r="D26" s="13">
        <v>11831.199999999997</v>
      </c>
      <c r="E26" s="13">
        <v>0</v>
      </c>
      <c r="F26" s="11" t="s">
        <v>94</v>
      </c>
    </row>
    <row r="27" spans="1:6" x14ac:dyDescent="0.25">
      <c r="B27" s="11" t="s">
        <v>34</v>
      </c>
      <c r="C27" s="11" t="s">
        <v>100</v>
      </c>
      <c r="D27" s="13">
        <v>0</v>
      </c>
      <c r="E27" s="13">
        <v>0</v>
      </c>
      <c r="F27" s="11" t="s">
        <v>94</v>
      </c>
    </row>
    <row r="28" spans="1:6" x14ac:dyDescent="0.25">
      <c r="B28" s="11" t="s">
        <v>35</v>
      </c>
      <c r="C28" s="11" t="s">
        <v>101</v>
      </c>
      <c r="D28" s="13">
        <v>27707.808153477221</v>
      </c>
      <c r="E28" s="13">
        <v>0</v>
      </c>
      <c r="F28" s="11" t="s">
        <v>94</v>
      </c>
    </row>
    <row r="29" spans="1:6" x14ac:dyDescent="0.25">
      <c r="B29" s="11" t="s">
        <v>36</v>
      </c>
      <c r="C29" s="11" t="s">
        <v>102</v>
      </c>
      <c r="D29" s="13">
        <v>34292.191846522779</v>
      </c>
      <c r="E29" s="13">
        <v>38227.504683160005</v>
      </c>
      <c r="F29" s="11" t="s">
        <v>94</v>
      </c>
    </row>
    <row r="30" spans="1:6" x14ac:dyDescent="0.25">
      <c r="B30" s="11" t="s">
        <v>37</v>
      </c>
      <c r="C30" s="11" t="s">
        <v>103</v>
      </c>
      <c r="D30" s="13">
        <v>0</v>
      </c>
      <c r="E30" s="13">
        <v>10774.934226261652</v>
      </c>
      <c r="F30" s="11" t="s">
        <v>94</v>
      </c>
    </row>
    <row r="31" spans="1:6" x14ac:dyDescent="0.25">
      <c r="B31" s="11" t="s">
        <v>38</v>
      </c>
      <c r="C31" s="11" t="s">
        <v>104</v>
      </c>
      <c r="D31" s="13">
        <v>7500</v>
      </c>
      <c r="E31" s="13">
        <v>0</v>
      </c>
      <c r="F31" s="11" t="s">
        <v>94</v>
      </c>
    </row>
    <row r="32" spans="1:6" x14ac:dyDescent="0.25">
      <c r="B32" s="11" t="s">
        <v>39</v>
      </c>
      <c r="C32" s="11" t="s">
        <v>105</v>
      </c>
      <c r="D32" s="13">
        <v>0</v>
      </c>
      <c r="E32" s="13">
        <v>0</v>
      </c>
      <c r="F32" s="11" t="s">
        <v>94</v>
      </c>
    </row>
    <row r="33" spans="1:7" x14ac:dyDescent="0.25">
      <c r="B33" s="11" t="s">
        <v>40</v>
      </c>
      <c r="C33" s="11" t="s">
        <v>106</v>
      </c>
      <c r="D33" s="13">
        <v>0</v>
      </c>
      <c r="E33" s="13">
        <v>23008.849557522124</v>
      </c>
      <c r="F33" s="11" t="s">
        <v>94</v>
      </c>
    </row>
    <row r="34" spans="1:7" ht="15.75" thickBot="1" x14ac:dyDescent="0.3">
      <c r="B34" s="9" t="s">
        <v>41</v>
      </c>
      <c r="C34" s="9" t="s">
        <v>107</v>
      </c>
      <c r="D34" s="12">
        <v>62000</v>
      </c>
      <c r="E34" s="12">
        <v>0</v>
      </c>
      <c r="F34" s="9" t="s">
        <v>94</v>
      </c>
    </row>
    <row r="37" spans="1:7" ht="15.75" thickBot="1" x14ac:dyDescent="0.3">
      <c r="A37" t="s">
        <v>87</v>
      </c>
    </row>
    <row r="38" spans="1:7" ht="15.75" thickBot="1" x14ac:dyDescent="0.3">
      <c r="B38" s="10" t="s">
        <v>81</v>
      </c>
      <c r="C38" s="10" t="s">
        <v>82</v>
      </c>
      <c r="D38" s="10" t="s">
        <v>88</v>
      </c>
      <c r="E38" s="10" t="s">
        <v>89</v>
      </c>
      <c r="F38" s="10" t="s">
        <v>90</v>
      </c>
      <c r="G38" s="10" t="s">
        <v>91</v>
      </c>
    </row>
    <row r="39" spans="1:7" x14ac:dyDescent="0.25">
      <c r="B39" s="11" t="s">
        <v>108</v>
      </c>
      <c r="C39" s="11" t="s">
        <v>42</v>
      </c>
      <c r="D39" s="13">
        <v>22000.000000000007</v>
      </c>
      <c r="E39" s="11" t="s">
        <v>109</v>
      </c>
      <c r="F39" s="11" t="s">
        <v>110</v>
      </c>
      <c r="G39" s="11">
        <v>0</v>
      </c>
    </row>
    <row r="40" spans="1:7" x14ac:dyDescent="0.25">
      <c r="B40" s="11" t="s">
        <v>111</v>
      </c>
      <c r="C40" s="11" t="s">
        <v>43</v>
      </c>
      <c r="D40" s="13">
        <v>24000</v>
      </c>
      <c r="E40" s="11" t="s">
        <v>112</v>
      </c>
      <c r="F40" s="11" t="s">
        <v>110</v>
      </c>
      <c r="G40" s="11">
        <v>0</v>
      </c>
    </row>
    <row r="41" spans="1:7" x14ac:dyDescent="0.25">
      <c r="B41" s="11" t="s">
        <v>113</v>
      </c>
      <c r="C41" s="11" t="s">
        <v>44</v>
      </c>
      <c r="D41" s="13">
        <v>25999.999999999996</v>
      </c>
      <c r="E41" s="11" t="s">
        <v>114</v>
      </c>
      <c r="F41" s="11" t="s">
        <v>110</v>
      </c>
      <c r="G41" s="11">
        <v>0</v>
      </c>
    </row>
    <row r="42" spans="1:7" x14ac:dyDescent="0.25">
      <c r="B42" s="11" t="s">
        <v>115</v>
      </c>
      <c r="C42" s="11" t="s">
        <v>45</v>
      </c>
      <c r="D42" s="13">
        <v>0</v>
      </c>
      <c r="E42" s="11" t="s">
        <v>116</v>
      </c>
      <c r="F42" s="11" t="s">
        <v>110</v>
      </c>
      <c r="G42" s="11">
        <v>0</v>
      </c>
    </row>
    <row r="43" spans="1:7" x14ac:dyDescent="0.25">
      <c r="B43" s="11" t="s">
        <v>117</v>
      </c>
      <c r="C43" s="11" t="s">
        <v>46</v>
      </c>
      <c r="D43" s="13">
        <v>-2412.3332640309982</v>
      </c>
      <c r="E43" s="11" t="s">
        <v>118</v>
      </c>
      <c r="F43" s="11" t="s">
        <v>119</v>
      </c>
      <c r="G43" s="11">
        <v>2412.3332640309982</v>
      </c>
    </row>
    <row r="44" spans="1:7" x14ac:dyDescent="0.25">
      <c r="B44" s="11" t="s">
        <v>120</v>
      </c>
      <c r="C44" s="11" t="s">
        <v>47</v>
      </c>
      <c r="D44" s="13">
        <v>1.0004441719502211E-11</v>
      </c>
      <c r="E44" s="11" t="s">
        <v>121</v>
      </c>
      <c r="F44" s="11" t="s">
        <v>110</v>
      </c>
      <c r="G44" s="11">
        <v>0</v>
      </c>
    </row>
    <row r="45" spans="1:7" x14ac:dyDescent="0.25">
      <c r="B45" s="11" t="s">
        <v>122</v>
      </c>
      <c r="C45" s="11" t="s">
        <v>48</v>
      </c>
      <c r="D45" s="13">
        <v>6.3664629124104977E-12</v>
      </c>
      <c r="E45" s="11" t="s">
        <v>123</v>
      </c>
      <c r="F45" s="11" t="s">
        <v>110</v>
      </c>
      <c r="G45" s="11">
        <v>0</v>
      </c>
    </row>
    <row r="46" spans="1:7" x14ac:dyDescent="0.25">
      <c r="B46" s="11" t="s">
        <v>124</v>
      </c>
      <c r="C46" s="11" t="s">
        <v>125</v>
      </c>
      <c r="D46" s="13">
        <v>-4601.7699115044252</v>
      </c>
      <c r="E46" s="11" t="s">
        <v>126</v>
      </c>
      <c r="F46" s="11" t="s">
        <v>119</v>
      </c>
      <c r="G46" s="11">
        <v>4601.7699115044252</v>
      </c>
    </row>
    <row r="47" spans="1:7" x14ac:dyDescent="0.25">
      <c r="B47" s="11" t="s">
        <v>127</v>
      </c>
      <c r="C47" s="11" t="s">
        <v>49</v>
      </c>
      <c r="D47" s="13">
        <v>0</v>
      </c>
      <c r="E47" s="11" t="s">
        <v>128</v>
      </c>
      <c r="F47" s="11" t="s">
        <v>110</v>
      </c>
      <c r="G47" s="11">
        <v>0</v>
      </c>
    </row>
    <row r="48" spans="1:7" ht="15.75" thickBot="1" x14ac:dyDescent="0.3">
      <c r="B48" s="9" t="s">
        <v>129</v>
      </c>
      <c r="C48" s="9" t="s">
        <v>50</v>
      </c>
      <c r="D48" s="12">
        <v>20000.000000000004</v>
      </c>
      <c r="E48" s="9" t="s">
        <v>130</v>
      </c>
      <c r="F48" s="9" t="s">
        <v>110</v>
      </c>
      <c r="G48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8AF1-0295-4878-99DD-D816C938416A}">
  <dimension ref="A1:H36"/>
  <sheetViews>
    <sheetView showGridLines="0" workbookViewId="0"/>
  </sheetViews>
  <sheetFormatPr baseColWidth="10" defaultRowHeight="15" x14ac:dyDescent="0.25"/>
  <cols>
    <col min="1" max="1" width="2.28515625" customWidth="1"/>
    <col min="2" max="2" width="7.5703125" bestFit="1" customWidth="1"/>
    <col min="3" max="3" width="20.140625" bestFit="1" customWidth="1"/>
    <col min="4" max="5" width="12.7109375" bestFit="1" customWidth="1"/>
    <col min="6" max="6" width="12.85546875" bestFit="1" customWidth="1"/>
    <col min="7" max="8" width="12" bestFit="1" customWidth="1"/>
  </cols>
  <sheetData>
    <row r="1" spans="1:8" x14ac:dyDescent="0.25">
      <c r="A1" s="7" t="s">
        <v>131</v>
      </c>
    </row>
    <row r="2" spans="1:8" x14ac:dyDescent="0.25">
      <c r="A2" s="7" t="s">
        <v>70</v>
      </c>
    </row>
    <row r="3" spans="1:8" x14ac:dyDescent="0.25">
      <c r="A3" s="7" t="s">
        <v>132</v>
      </c>
    </row>
    <row r="6" spans="1:8" ht="15.75" thickBot="1" x14ac:dyDescent="0.3">
      <c r="A6" t="s">
        <v>85</v>
      </c>
    </row>
    <row r="7" spans="1:8" x14ac:dyDescent="0.25">
      <c r="B7" s="14"/>
      <c r="C7" s="14"/>
      <c r="D7" s="14" t="s">
        <v>51</v>
      </c>
      <c r="E7" s="14" t="s">
        <v>134</v>
      </c>
      <c r="F7" s="14" t="s">
        <v>136</v>
      </c>
      <c r="G7" s="14" t="s">
        <v>138</v>
      </c>
      <c r="H7" s="14" t="s">
        <v>138</v>
      </c>
    </row>
    <row r="8" spans="1:8" ht="15.75" thickBot="1" x14ac:dyDescent="0.3">
      <c r="B8" s="15" t="s">
        <v>81</v>
      </c>
      <c r="C8" s="15" t="s">
        <v>82</v>
      </c>
      <c r="D8" s="15" t="s">
        <v>133</v>
      </c>
      <c r="E8" s="15" t="s">
        <v>135</v>
      </c>
      <c r="F8" s="15" t="s">
        <v>137</v>
      </c>
      <c r="G8" s="15" t="s">
        <v>139</v>
      </c>
      <c r="H8" s="15" t="s">
        <v>140</v>
      </c>
    </row>
    <row r="9" spans="1:8" x14ac:dyDescent="0.25">
      <c r="B9" s="11" t="s">
        <v>28</v>
      </c>
      <c r="C9" s="11" t="s">
        <v>93</v>
      </c>
      <c r="D9" s="11">
        <v>0</v>
      </c>
      <c r="E9" s="11">
        <v>0</v>
      </c>
      <c r="F9" s="11">
        <v>1</v>
      </c>
      <c r="G9" s="11">
        <v>1E+30</v>
      </c>
      <c r="H9" s="11">
        <v>1.2079323041141567E-3</v>
      </c>
    </row>
    <row r="10" spans="1:8" x14ac:dyDescent="0.25">
      <c r="B10" s="11" t="s">
        <v>29</v>
      </c>
      <c r="C10" s="11" t="s">
        <v>95</v>
      </c>
      <c r="D10" s="11">
        <v>61064.105229576693</v>
      </c>
      <c r="E10" s="11">
        <v>0</v>
      </c>
      <c r="F10" s="11">
        <v>1</v>
      </c>
      <c r="G10" s="11">
        <v>1.2282430213458951E-3</v>
      </c>
      <c r="H10" s="11">
        <v>2.4060750171094478E-2</v>
      </c>
    </row>
    <row r="11" spans="1:8" x14ac:dyDescent="0.25">
      <c r="B11" s="11" t="s">
        <v>30</v>
      </c>
      <c r="C11" s="11" t="s">
        <v>96</v>
      </c>
      <c r="D11" s="11">
        <v>3804.6637814094738</v>
      </c>
      <c r="E11" s="11">
        <v>0</v>
      </c>
      <c r="F11" s="11">
        <v>1</v>
      </c>
      <c r="G11" s="11">
        <v>7.8803202696969457E-2</v>
      </c>
      <c r="H11" s="11">
        <v>1.7236136262676231E-2</v>
      </c>
    </row>
    <row r="12" spans="1:8" x14ac:dyDescent="0.25">
      <c r="B12" s="11" t="s">
        <v>31</v>
      </c>
      <c r="C12" s="11" t="s">
        <v>97</v>
      </c>
      <c r="D12" s="11">
        <v>8445.9459459459522</v>
      </c>
      <c r="E12" s="11">
        <v>0</v>
      </c>
      <c r="F12" s="11">
        <v>1</v>
      </c>
      <c r="G12" s="11">
        <v>3.6999257385308387E-3</v>
      </c>
      <c r="H12" s="11">
        <v>1.4746140430204999</v>
      </c>
    </row>
    <row r="13" spans="1:8" x14ac:dyDescent="0.25">
      <c r="B13" s="11" t="s">
        <v>32</v>
      </c>
      <c r="C13" s="11" t="s">
        <v>98</v>
      </c>
      <c r="D13" s="11">
        <v>0</v>
      </c>
      <c r="E13" s="11">
        <v>2.3177412557943589E-2</v>
      </c>
      <c r="F13" s="11">
        <v>0</v>
      </c>
      <c r="G13" s="11">
        <v>1E+30</v>
      </c>
      <c r="H13" s="11">
        <v>2.3177412557943589E-2</v>
      </c>
    </row>
    <row r="14" spans="1:8" x14ac:dyDescent="0.25">
      <c r="B14" s="11" t="s">
        <v>33</v>
      </c>
      <c r="C14" s="11" t="s">
        <v>99</v>
      </c>
      <c r="D14" s="11">
        <v>0</v>
      </c>
      <c r="E14" s="11">
        <v>1.1504117182039586E-3</v>
      </c>
      <c r="F14" s="11">
        <v>0</v>
      </c>
      <c r="G14" s="11">
        <v>1E+30</v>
      </c>
      <c r="H14" s="11">
        <v>1.1504117182039586E-3</v>
      </c>
    </row>
    <row r="15" spans="1:8" x14ac:dyDescent="0.25">
      <c r="B15" s="11" t="s">
        <v>34</v>
      </c>
      <c r="C15" s="11" t="s">
        <v>100</v>
      </c>
      <c r="D15" s="11">
        <v>0</v>
      </c>
      <c r="E15" s="11">
        <v>4.4404391749524486E-2</v>
      </c>
      <c r="F15" s="11">
        <v>0</v>
      </c>
      <c r="G15" s="11">
        <v>1E+30</v>
      </c>
      <c r="H15" s="11">
        <v>4.4404391749524486E-2</v>
      </c>
    </row>
    <row r="16" spans="1:8" x14ac:dyDescent="0.25">
      <c r="B16" s="11" t="s">
        <v>35</v>
      </c>
      <c r="C16" s="11" t="s">
        <v>101</v>
      </c>
      <c r="D16" s="11">
        <v>0</v>
      </c>
      <c r="E16" s="11">
        <v>3.6999257385308404E-3</v>
      </c>
      <c r="F16" s="11">
        <v>0</v>
      </c>
      <c r="G16" s="11">
        <v>1E+30</v>
      </c>
      <c r="H16" s="11">
        <v>3.6999257385308404E-3</v>
      </c>
    </row>
    <row r="17" spans="1:8" x14ac:dyDescent="0.25">
      <c r="B17" s="11" t="s">
        <v>36</v>
      </c>
      <c r="C17" s="11" t="s">
        <v>102</v>
      </c>
      <c r="D17" s="11">
        <v>38227.504683160005</v>
      </c>
      <c r="E17" s="11">
        <v>0</v>
      </c>
      <c r="F17" s="11">
        <v>0</v>
      </c>
      <c r="G17" s="11">
        <v>1.6322098733594843E-4</v>
      </c>
      <c r="H17" s="11">
        <v>2.0682035615664299E-2</v>
      </c>
    </row>
    <row r="18" spans="1:8" x14ac:dyDescent="0.25">
      <c r="B18" s="11" t="s">
        <v>37</v>
      </c>
      <c r="C18" s="11" t="s">
        <v>103</v>
      </c>
      <c r="D18" s="11">
        <v>10774.934226261652</v>
      </c>
      <c r="E18" s="11">
        <v>0</v>
      </c>
      <c r="F18" s="11">
        <v>0</v>
      </c>
      <c r="G18" s="11">
        <v>2.1065914900292904E-2</v>
      </c>
      <c r="H18" s="11">
        <v>1.631975174694975E-4</v>
      </c>
    </row>
    <row r="19" spans="1:8" x14ac:dyDescent="0.25">
      <c r="B19" s="11" t="s">
        <v>38</v>
      </c>
      <c r="C19" s="11" t="s">
        <v>104</v>
      </c>
      <c r="D19" s="11">
        <v>0</v>
      </c>
      <c r="E19" s="11">
        <v>2.3899395793604783E-2</v>
      </c>
      <c r="F19" s="11">
        <v>0</v>
      </c>
      <c r="G19" s="11">
        <v>1E+30</v>
      </c>
      <c r="H19" s="11">
        <v>2.3899395793604783E-2</v>
      </c>
    </row>
    <row r="20" spans="1:8" x14ac:dyDescent="0.25">
      <c r="B20" s="11" t="s">
        <v>39</v>
      </c>
      <c r="C20" s="11" t="s">
        <v>105</v>
      </c>
      <c r="D20" s="11">
        <v>0</v>
      </c>
      <c r="E20" s="11">
        <v>1.9927216797574365E-2</v>
      </c>
      <c r="F20" s="11">
        <v>0</v>
      </c>
      <c r="G20" s="11">
        <v>1E+30</v>
      </c>
      <c r="H20" s="11">
        <v>1.9927216797574365E-2</v>
      </c>
    </row>
    <row r="21" spans="1:8" x14ac:dyDescent="0.25">
      <c r="B21" s="11" t="s">
        <v>40</v>
      </c>
      <c r="C21" s="11" t="s">
        <v>106</v>
      </c>
      <c r="D21" s="11">
        <v>23008.849557522124</v>
      </c>
      <c r="E21" s="11">
        <v>0</v>
      </c>
      <c r="F21" s="11">
        <v>0</v>
      </c>
      <c r="G21" s="11">
        <v>1.5726401699522042E-4</v>
      </c>
      <c r="H21" s="11">
        <v>1E+30</v>
      </c>
    </row>
    <row r="22" spans="1:8" ht="15.75" thickBot="1" x14ac:dyDescent="0.3">
      <c r="B22" s="9" t="s">
        <v>41</v>
      </c>
      <c r="C22" s="9" t="s">
        <v>107</v>
      </c>
      <c r="D22" s="9">
        <v>0</v>
      </c>
      <c r="E22" s="9">
        <v>1.4613028127874461E-4</v>
      </c>
      <c r="F22" s="9">
        <v>0</v>
      </c>
      <c r="G22" s="9">
        <v>1E+30</v>
      </c>
      <c r="H22" s="9">
        <v>1.4613028127874461E-4</v>
      </c>
    </row>
    <row r="24" spans="1:8" ht="15.75" thickBot="1" x14ac:dyDescent="0.3">
      <c r="A24" t="s">
        <v>87</v>
      </c>
    </row>
    <row r="25" spans="1:8" x14ac:dyDescent="0.25">
      <c r="B25" s="14"/>
      <c r="C25" s="14"/>
      <c r="D25" s="14" t="s">
        <v>51</v>
      </c>
      <c r="E25" s="14" t="s">
        <v>141</v>
      </c>
      <c r="F25" s="14" t="s">
        <v>143</v>
      </c>
      <c r="G25" s="14" t="s">
        <v>138</v>
      </c>
      <c r="H25" s="14" t="s">
        <v>138</v>
      </c>
    </row>
    <row r="26" spans="1:8" ht="15.75" thickBot="1" x14ac:dyDescent="0.3">
      <c r="B26" s="15" t="s">
        <v>81</v>
      </c>
      <c r="C26" s="15" t="s">
        <v>82</v>
      </c>
      <c r="D26" s="15" t="s">
        <v>133</v>
      </c>
      <c r="E26" s="15" t="s">
        <v>142</v>
      </c>
      <c r="F26" s="15" t="s">
        <v>144</v>
      </c>
      <c r="G26" s="15" t="s">
        <v>139</v>
      </c>
      <c r="H26" s="15" t="s">
        <v>140</v>
      </c>
    </row>
    <row r="27" spans="1:8" x14ac:dyDescent="0.25">
      <c r="B27" s="11" t="s">
        <v>108</v>
      </c>
      <c r="C27" s="11" t="s">
        <v>42</v>
      </c>
      <c r="D27" s="11">
        <v>22000.000000000007</v>
      </c>
      <c r="E27" s="11">
        <v>0.82843485562948149</v>
      </c>
      <c r="F27" s="11">
        <v>22000</v>
      </c>
      <c r="G27" s="11">
        <v>143635.88946332148</v>
      </c>
      <c r="H27" s="11">
        <v>20849.557522123898</v>
      </c>
    </row>
    <row r="28" spans="1:8" x14ac:dyDescent="0.25">
      <c r="B28" s="11" t="s">
        <v>111</v>
      </c>
      <c r="C28" s="11" t="s">
        <v>43</v>
      </c>
      <c r="D28" s="11">
        <v>24000</v>
      </c>
      <c r="E28" s="11">
        <v>0.76686199473810102</v>
      </c>
      <c r="F28" s="11">
        <v>24000</v>
      </c>
      <c r="G28" s="11">
        <v>155168.69810636193</v>
      </c>
      <c r="H28" s="11">
        <v>15946.902654867248</v>
      </c>
    </row>
    <row r="29" spans="1:8" x14ac:dyDescent="0.25">
      <c r="B29" s="11" t="s">
        <v>113</v>
      </c>
      <c r="C29" s="11" t="s">
        <v>44</v>
      </c>
      <c r="D29" s="11">
        <v>25999.999999999996</v>
      </c>
      <c r="E29" s="11">
        <v>0.73020558519697365</v>
      </c>
      <c r="F29" s="11">
        <v>26000</v>
      </c>
      <c r="G29" s="11">
        <v>51485.71428571421</v>
      </c>
      <c r="H29" s="11">
        <v>25999.999999999996</v>
      </c>
    </row>
    <row r="30" spans="1:8" x14ac:dyDescent="0.25">
      <c r="B30" s="11" t="s">
        <v>115</v>
      </c>
      <c r="C30" s="11" t="s">
        <v>45</v>
      </c>
      <c r="D30" s="11">
        <v>0</v>
      </c>
      <c r="E30" s="11">
        <v>0</v>
      </c>
      <c r="F30" s="11">
        <v>0</v>
      </c>
      <c r="G30" s="11">
        <v>1E+30</v>
      </c>
      <c r="H30" s="11">
        <v>0</v>
      </c>
    </row>
    <row r="31" spans="1:8" x14ac:dyDescent="0.25">
      <c r="B31" s="11" t="s">
        <v>117</v>
      </c>
      <c r="C31" s="11" t="s">
        <v>46</v>
      </c>
      <c r="D31" s="11">
        <v>-2412.3332640309982</v>
      </c>
      <c r="E31" s="11">
        <v>0</v>
      </c>
      <c r="F31" s="11">
        <v>0</v>
      </c>
      <c r="G31" s="11">
        <v>1E+30</v>
      </c>
      <c r="H31" s="11">
        <v>2412.3332640309977</v>
      </c>
    </row>
    <row r="32" spans="1:8" x14ac:dyDescent="0.25">
      <c r="B32" s="11" t="s">
        <v>120</v>
      </c>
      <c r="C32" s="11" t="s">
        <v>47</v>
      </c>
      <c r="D32" s="11">
        <v>1.0004441719502211E-11</v>
      </c>
      <c r="E32" s="11">
        <v>-7.5495769007170477E-2</v>
      </c>
      <c r="F32" s="11">
        <v>0</v>
      </c>
      <c r="G32" s="11">
        <v>2478.9466485538587</v>
      </c>
      <c r="H32" s="11">
        <v>3971.3442899283664</v>
      </c>
    </row>
    <row r="33" spans="2:8" x14ac:dyDescent="0.25">
      <c r="B33" s="11" t="s">
        <v>122</v>
      </c>
      <c r="C33" s="11" t="s">
        <v>48</v>
      </c>
      <c r="D33" s="11">
        <v>6.3664629124104977E-12</v>
      </c>
      <c r="E33" s="11">
        <v>-1.6512721784506246E-2</v>
      </c>
      <c r="F33" s="11">
        <v>0</v>
      </c>
      <c r="G33" s="11">
        <v>3971.3442899283664</v>
      </c>
      <c r="H33" s="11">
        <v>8849.5575221239033</v>
      </c>
    </row>
    <row r="34" spans="2:8" x14ac:dyDescent="0.25">
      <c r="B34" s="11" t="s">
        <v>124</v>
      </c>
      <c r="C34" s="11" t="s">
        <v>125</v>
      </c>
      <c r="D34" s="11">
        <v>-4601.7699115044252</v>
      </c>
      <c r="E34" s="11">
        <v>0</v>
      </c>
      <c r="F34" s="11">
        <v>0</v>
      </c>
      <c r="G34" s="11">
        <v>1E+30</v>
      </c>
      <c r="H34" s="11">
        <v>4601.7699115044234</v>
      </c>
    </row>
    <row r="35" spans="2:8" x14ac:dyDescent="0.25">
      <c r="B35" s="11" t="s">
        <v>127</v>
      </c>
      <c r="C35" s="11" t="s">
        <v>49</v>
      </c>
      <c r="D35" s="11">
        <v>0</v>
      </c>
      <c r="E35" s="11">
        <v>0.95238095238095233</v>
      </c>
      <c r="F35" s="11">
        <v>0</v>
      </c>
      <c r="G35" s="11">
        <v>1E+30</v>
      </c>
      <c r="H35" s="11">
        <v>0</v>
      </c>
    </row>
    <row r="36" spans="2:8" ht="15.75" thickBot="1" x14ac:dyDescent="0.3">
      <c r="B36" s="9" t="s">
        <v>129</v>
      </c>
      <c r="C36" s="9" t="s">
        <v>50</v>
      </c>
      <c r="D36" s="9">
        <v>20000.000000000004</v>
      </c>
      <c r="E36" s="9">
        <v>0.88495575221238953</v>
      </c>
      <c r="F36" s="9">
        <v>20000</v>
      </c>
      <c r="G36" s="9">
        <v>1E+30</v>
      </c>
      <c r="H36" s="9">
        <v>13629.682941775136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1. Solution by Solver</vt:lpstr>
      <vt:lpstr>2. Report A</vt:lpstr>
      <vt:lpstr>3. Report B</vt:lpstr>
      <vt:lpstr>4. Report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Íñigo Martín</dc:creator>
  <cp:lastModifiedBy>Íñigo Martín</cp:lastModifiedBy>
  <dcterms:created xsi:type="dcterms:W3CDTF">2015-06-05T18:19:34Z</dcterms:created>
  <dcterms:modified xsi:type="dcterms:W3CDTF">2023-08-27T10:56:41Z</dcterms:modified>
</cp:coreProperties>
</file>