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b-my.sharepoint.com/personal/cj20794_bristol_ac_uk/Documents/AEROSPACE Y4/AVDASI 4/structures/wing/input_data/"/>
    </mc:Choice>
  </mc:AlternateContent>
  <xr:revisionPtr revIDLastSave="1" documentId="8_{356384D5-A346-174C-8254-625C86A8A3EC}" xr6:coauthVersionLast="47" xr6:coauthVersionMax="47" xr10:uidLastSave="{614A1151-C5FA-C04E-B498-36DAB07EFFF9}"/>
  <bookViews>
    <workbookView xWindow="2780" yWindow="1500" windowWidth="28040" windowHeight="17440" xr2:uid="{AFA6D2DF-4969-1F49-8DEB-BABD6A7A97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H15" i="1" s="1"/>
  <c r="B17" i="1"/>
  <c r="B22" i="1"/>
  <c r="B23" i="1"/>
  <c r="H23" i="1" s="1"/>
  <c r="B25" i="1"/>
  <c r="G3" i="1"/>
  <c r="G4" i="1"/>
  <c r="G5" i="1"/>
  <c r="G6" i="1"/>
  <c r="G7" i="1"/>
  <c r="G8" i="1"/>
  <c r="G9" i="1"/>
  <c r="G10" i="1"/>
  <c r="G11" i="1"/>
  <c r="G12" i="1"/>
  <c r="G13" i="1"/>
  <c r="G14" i="1"/>
  <c r="H14" i="1" s="1"/>
  <c r="G15" i="1"/>
  <c r="G16" i="1"/>
  <c r="G17" i="1"/>
  <c r="H17" i="1" s="1"/>
  <c r="G18" i="1"/>
  <c r="G19" i="1"/>
  <c r="G20" i="1"/>
  <c r="G21" i="1"/>
  <c r="G22" i="1"/>
  <c r="H22" i="1" s="1"/>
  <c r="G23" i="1"/>
  <c r="G24" i="1"/>
  <c r="G25" i="1"/>
  <c r="H25" i="1" s="1"/>
  <c r="G26" i="1"/>
  <c r="G2" i="1"/>
  <c r="E4" i="1"/>
  <c r="B3" i="1" s="1"/>
  <c r="H3" i="1" s="1"/>
  <c r="B26" i="1" l="1"/>
  <c r="H26" i="1" s="1"/>
  <c r="B18" i="1"/>
  <c r="H18" i="1" s="1"/>
  <c r="B10" i="1"/>
  <c r="H10" i="1" s="1"/>
  <c r="I26" i="1" s="1"/>
  <c r="B9" i="1"/>
  <c r="H9" i="1" s="1"/>
  <c r="B24" i="1"/>
  <c r="H24" i="1" s="1"/>
  <c r="B16" i="1"/>
  <c r="H16" i="1" s="1"/>
  <c r="B8" i="1"/>
  <c r="H8" i="1" s="1"/>
  <c r="B7" i="1"/>
  <c r="H7" i="1" s="1"/>
  <c r="B6" i="1"/>
  <c r="H6" i="1" s="1"/>
  <c r="B21" i="1"/>
  <c r="H21" i="1" s="1"/>
  <c r="B13" i="1"/>
  <c r="H13" i="1" s="1"/>
  <c r="B5" i="1"/>
  <c r="H5" i="1" s="1"/>
  <c r="E5" i="1"/>
  <c r="B20" i="1"/>
  <c r="H20" i="1" s="1"/>
  <c r="B12" i="1"/>
  <c r="H12" i="1" s="1"/>
  <c r="B4" i="1"/>
  <c r="H4" i="1" s="1"/>
  <c r="B2" i="1"/>
  <c r="H2" i="1" s="1"/>
  <c r="B19" i="1"/>
  <c r="H19" i="1" s="1"/>
  <c r="B11" i="1"/>
  <c r="H11" i="1" s="1"/>
</calcChain>
</file>

<file path=xl/sharedStrings.xml><?xml version="1.0" encoding="utf-8"?>
<sst xmlns="http://schemas.openxmlformats.org/spreadsheetml/2006/main" count="5" uniqueCount="5">
  <si>
    <t>Semi-Span Position (m)</t>
  </si>
  <si>
    <t xml:space="preserve"> Lift per Meter (N/m)</t>
  </si>
  <si>
    <t>MTOW</t>
  </si>
  <si>
    <t>lift [N]</t>
  </si>
  <si>
    <t>per semi 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</si>
</sst>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1.32</c:v>
                </c:pt>
                <c:pt idx="2">
                  <c:v>2.64</c:v>
                </c:pt>
                <c:pt idx="3">
                  <c:v>3.96</c:v>
                </c:pt>
                <c:pt idx="4">
                  <c:v>5.28</c:v>
                </c:pt>
                <c:pt idx="5">
                  <c:v>6.6</c:v>
                </c:pt>
                <c:pt idx="6">
                  <c:v>7.93</c:v>
                </c:pt>
                <c:pt idx="7">
                  <c:v>9.25</c:v>
                </c:pt>
                <c:pt idx="8">
                  <c:v>10.57</c:v>
                </c:pt>
                <c:pt idx="9">
                  <c:v>11.89</c:v>
                </c:pt>
                <c:pt idx="10">
                  <c:v>13.21</c:v>
                </c:pt>
                <c:pt idx="11">
                  <c:v>14.53</c:v>
                </c:pt>
                <c:pt idx="12">
                  <c:v>15.85</c:v>
                </c:pt>
                <c:pt idx="13">
                  <c:v>17.170000000000002</c:v>
                </c:pt>
                <c:pt idx="14">
                  <c:v>18.489999999999998</c:v>
                </c:pt>
                <c:pt idx="15">
                  <c:v>19.809999999999999</c:v>
                </c:pt>
                <c:pt idx="16">
                  <c:v>21.13</c:v>
                </c:pt>
                <c:pt idx="17">
                  <c:v>22.45</c:v>
                </c:pt>
                <c:pt idx="18">
                  <c:v>23.78</c:v>
                </c:pt>
                <c:pt idx="19">
                  <c:v>25.1</c:v>
                </c:pt>
                <c:pt idx="20">
                  <c:v>26.42</c:v>
                </c:pt>
                <c:pt idx="21">
                  <c:v>27.74</c:v>
                </c:pt>
                <c:pt idx="22">
                  <c:v>29.06</c:v>
                </c:pt>
                <c:pt idx="23">
                  <c:v>30.38</c:v>
                </c:pt>
                <c:pt idx="24">
                  <c:v>31.7</c:v>
                </c:pt>
              </c:numCache>
            </c:numRef>
          </c:cat>
          <c:val>
            <c:numRef>
              <c:f>Sheet1!$B$2:$B$26</c:f>
              <c:numCache>
                <c:formatCode>0.00E+00</c:formatCode>
                <c:ptCount val="25"/>
                <c:pt idx="0">
                  <c:v>45312.466637002333</c:v>
                </c:pt>
                <c:pt idx="1">
                  <c:v>45273.165471751228</c:v>
                </c:pt>
                <c:pt idx="2">
                  <c:v>45155.056739438623</c:v>
                </c:pt>
                <c:pt idx="3">
                  <c:v>44957.519333894648</c:v>
                </c:pt>
                <c:pt idx="4">
                  <c:v>44679.499755249461</c:v>
                </c:pt>
                <c:pt idx="5">
                  <c:v>44319.483416522336</c:v>
                </c:pt>
                <c:pt idx="6">
                  <c:v>43871.76117691891</c:v>
                </c:pt>
                <c:pt idx="7">
                  <c:v>43340.465109172888</c:v>
                </c:pt>
                <c:pt idx="8">
                  <c:v>42719.318360672507</c:v>
                </c:pt>
                <c:pt idx="9">
                  <c:v>42004.335070654153</c:v>
                </c:pt>
                <c:pt idx="10">
                  <c:v>41190.629109802605</c:v>
                </c:pt>
                <c:pt idx="11">
                  <c:v>40272.216805150973</c:v>
                </c:pt>
                <c:pt idx="12">
                  <c:v>39241.747215778851</c:v>
                </c:pt>
                <c:pt idx="13">
                  <c:v>38090.126816529839</c:v>
                </c:pt>
                <c:pt idx="14">
                  <c:v>36805.985321110486</c:v>
                </c:pt>
                <c:pt idx="15">
                  <c:v>35374.893755635661</c:v>
                </c:pt>
                <c:pt idx="16">
                  <c:v>33778.179631138468</c:v>
                </c:pt>
                <c:pt idx="17">
                  <c:v>31991.053255099927</c:v>
                </c:pt>
                <c:pt idx="18">
                  <c:v>29963.273531488474</c:v>
                </c:pt>
                <c:pt idx="19">
                  <c:v>27676.08001662702</c:v>
                </c:pt>
                <c:pt idx="20">
                  <c:v>25040.223794066245</c:v>
                </c:pt>
                <c:pt idx="21">
                  <c:v>21930.343554840572</c:v>
                </c:pt>
                <c:pt idx="22">
                  <c:v>18103.781025409833</c:v>
                </c:pt>
                <c:pt idx="23">
                  <c:v>12939.612227763108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D-AF47-AEBC-23BD7163C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14927"/>
        <c:axId val="151494255"/>
      </c:lineChart>
      <c:catAx>
        <c:axId val="12501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4255"/>
        <c:crosses val="autoZero"/>
        <c:auto val="1"/>
        <c:lblAlgn val="ctr"/>
        <c:lblOffset val="100"/>
        <c:noMultiLvlLbl val="0"/>
      </c:catAx>
      <c:valAx>
        <c:axId val="1514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1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539750</xdr:colOff>
      <xdr:row>1</xdr:row>
      <xdr:rowOff>38100</xdr:rowOff>
    </xdr:from>
    <xdr:to>
      <xdr:col>15</xdr:col>
      <xdr:colOff>158750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EACFC-5E67-B189-4A44-32A0A0B19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4291-8CB9-C04F-B961-B4B44E63CBE6}">
  <dimension ref="A1:I26"/>
  <sheetViews>
    <sheetView tabSelected="1" workbookViewId="0">
      <selection activeCell="I26" sqref="I2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</row>
    <row r="2" spans="1:8" x14ac:dyDescent="0.2">
      <c r="A2">
        <v>0</v>
      </c>
      <c r="B2" s="1">
        <f>(4*$E$4)/(PI()*2*$A$26) * SQRT(1 - (A2 / $A$26)^2)</f>
        <v>45312.466637002333</v>
      </c>
      <c r="G2">
        <f>A3-A2</f>
        <v>1.32</v>
      </c>
      <c r="H2" s="1">
        <f>B2*G2</f>
        <v>59812.455960843086</v>
      </c>
    </row>
    <row r="3" spans="1:8" x14ac:dyDescent="0.2">
      <c r="A3">
        <v>1.32</v>
      </c>
      <c r="B3" s="1">
        <f t="shared" ref="B3:B26" si="0">(4*$E$4)/(PI()*2*$A$26) * SQRT(1 - (A3 / $A$26)^2)</f>
        <v>45273.165471751228</v>
      </c>
      <c r="D3" t="s">
        <v>2</v>
      </c>
      <c r="E3" s="1">
        <v>230000</v>
      </c>
      <c r="G3">
        <f t="shared" ref="G3:G26" si="1">A4-A3</f>
        <v>1.32</v>
      </c>
      <c r="H3" s="1">
        <f t="shared" ref="H3:H26" si="2">B3*G3</f>
        <v>59760.578422711624</v>
      </c>
    </row>
    <row r="4" spans="1:8" x14ac:dyDescent="0.2">
      <c r="A4">
        <v>2.64</v>
      </c>
      <c r="B4" s="1">
        <f t="shared" si="0"/>
        <v>45155.056739438623</v>
      </c>
      <c r="D4" t="s">
        <v>3</v>
      </c>
      <c r="E4" s="1">
        <f>E3*9.81</f>
        <v>2256300</v>
      </c>
      <c r="G4">
        <f t="shared" si="1"/>
        <v>1.3199999999999998</v>
      </c>
      <c r="H4" s="1">
        <f t="shared" si="2"/>
        <v>59604.674896058976</v>
      </c>
    </row>
    <row r="5" spans="1:8" x14ac:dyDescent="0.2">
      <c r="A5">
        <v>3.96</v>
      </c>
      <c r="B5" s="1">
        <f t="shared" si="0"/>
        <v>44957.519333894648</v>
      </c>
      <c r="D5" t="s">
        <v>4</v>
      </c>
      <c r="E5" s="1">
        <f>E4/2</f>
        <v>1128150</v>
      </c>
      <c r="G5">
        <f t="shared" si="1"/>
        <v>1.3200000000000003</v>
      </c>
      <c r="H5" s="1">
        <f t="shared" si="2"/>
        <v>59343.925520740951</v>
      </c>
    </row>
    <row r="6" spans="1:8" x14ac:dyDescent="0.2">
      <c r="A6">
        <v>5.28</v>
      </c>
      <c r="B6" s="1">
        <f t="shared" si="0"/>
        <v>44679.499755249461</v>
      </c>
      <c r="G6">
        <f t="shared" si="1"/>
        <v>1.3199999999999994</v>
      </c>
      <c r="H6" s="1">
        <f t="shared" si="2"/>
        <v>58976.939676929258</v>
      </c>
    </row>
    <row r="7" spans="1:8" x14ac:dyDescent="0.2">
      <c r="A7">
        <v>6.6</v>
      </c>
      <c r="B7" s="1">
        <f t="shared" si="0"/>
        <v>44319.483416522336</v>
      </c>
      <c r="G7">
        <f t="shared" si="1"/>
        <v>1.33</v>
      </c>
      <c r="H7" s="1">
        <f t="shared" si="2"/>
        <v>58944.912943974712</v>
      </c>
    </row>
    <row r="8" spans="1:8" x14ac:dyDescent="0.2">
      <c r="A8">
        <v>7.93</v>
      </c>
      <c r="B8" s="1">
        <f t="shared" si="0"/>
        <v>43871.76117691891</v>
      </c>
      <c r="G8">
        <f t="shared" si="1"/>
        <v>1.3200000000000003</v>
      </c>
      <c r="H8" s="1">
        <f t="shared" si="2"/>
        <v>57910.724753532973</v>
      </c>
    </row>
    <row r="9" spans="1:8" x14ac:dyDescent="0.2">
      <c r="A9">
        <v>9.25</v>
      </c>
      <c r="B9" s="1">
        <f t="shared" si="0"/>
        <v>43340.465109172888</v>
      </c>
      <c r="G9">
        <f t="shared" si="1"/>
        <v>1.3200000000000003</v>
      </c>
      <c r="H9" s="1">
        <f t="shared" si="2"/>
        <v>57209.413944108222</v>
      </c>
    </row>
    <row r="10" spans="1:8" x14ac:dyDescent="0.2">
      <c r="A10">
        <v>10.57</v>
      </c>
      <c r="B10" s="1">
        <f t="shared" si="0"/>
        <v>42719.318360672507</v>
      </c>
      <c r="G10">
        <f t="shared" si="1"/>
        <v>1.3200000000000003</v>
      </c>
      <c r="H10" s="1">
        <f t="shared" si="2"/>
        <v>56389.500236087719</v>
      </c>
    </row>
    <row r="11" spans="1:8" x14ac:dyDescent="0.2">
      <c r="A11">
        <v>11.89</v>
      </c>
      <c r="B11" s="1">
        <f t="shared" si="0"/>
        <v>42004.335070654153</v>
      </c>
      <c r="G11">
        <f t="shared" si="1"/>
        <v>1.3200000000000003</v>
      </c>
      <c r="H11" s="1">
        <f t="shared" si="2"/>
        <v>55445.722293263498</v>
      </c>
    </row>
    <row r="12" spans="1:8" x14ac:dyDescent="0.2">
      <c r="A12">
        <v>13.21</v>
      </c>
      <c r="B12" s="1">
        <f t="shared" si="0"/>
        <v>41190.629109802605</v>
      </c>
      <c r="G12">
        <f t="shared" si="1"/>
        <v>1.3199999999999985</v>
      </c>
      <c r="H12" s="1">
        <f t="shared" si="2"/>
        <v>54371.63042493938</v>
      </c>
    </row>
    <row r="13" spans="1:8" x14ac:dyDescent="0.2">
      <c r="A13">
        <v>14.53</v>
      </c>
      <c r="B13" s="1">
        <f t="shared" si="0"/>
        <v>40272.216805150973</v>
      </c>
      <c r="G13">
        <f t="shared" si="1"/>
        <v>1.3200000000000003</v>
      </c>
      <c r="H13" s="1">
        <f t="shared" si="2"/>
        <v>53159.326182799297</v>
      </c>
    </row>
    <row r="14" spans="1:8" x14ac:dyDescent="0.2">
      <c r="A14">
        <v>15.85</v>
      </c>
      <c r="B14" s="1">
        <f t="shared" si="0"/>
        <v>39241.747215778851</v>
      </c>
      <c r="G14">
        <f t="shared" si="1"/>
        <v>1.3200000000000021</v>
      </c>
      <c r="H14" s="1">
        <f t="shared" si="2"/>
        <v>51799.106324828164</v>
      </c>
    </row>
    <row r="15" spans="1:8" x14ac:dyDescent="0.2">
      <c r="A15">
        <v>17.170000000000002</v>
      </c>
      <c r="B15" s="1">
        <f t="shared" si="0"/>
        <v>38090.126816529839</v>
      </c>
      <c r="G15">
        <f t="shared" si="1"/>
        <v>1.3199999999999967</v>
      </c>
      <c r="H15" s="1">
        <f t="shared" si="2"/>
        <v>50278.967397819266</v>
      </c>
    </row>
    <row r="16" spans="1:8" x14ac:dyDescent="0.2">
      <c r="A16">
        <v>18.489999999999998</v>
      </c>
      <c r="B16" s="1">
        <f t="shared" si="0"/>
        <v>36805.985321110486</v>
      </c>
      <c r="G16">
        <f t="shared" si="1"/>
        <v>1.3200000000000003</v>
      </c>
      <c r="H16" s="1">
        <f t="shared" si="2"/>
        <v>48583.900623865855</v>
      </c>
    </row>
    <row r="17" spans="1:9" x14ac:dyDescent="0.2">
      <c r="A17">
        <v>19.809999999999999</v>
      </c>
      <c r="B17" s="1">
        <f t="shared" si="0"/>
        <v>35374.893755635661</v>
      </c>
      <c r="G17">
        <f t="shared" si="1"/>
        <v>1.3200000000000003</v>
      </c>
      <c r="H17" s="1">
        <f t="shared" si="2"/>
        <v>46694.859757439081</v>
      </c>
    </row>
    <row r="18" spans="1:9" x14ac:dyDescent="0.2">
      <c r="A18">
        <v>21.13</v>
      </c>
      <c r="B18" s="1">
        <f t="shared" si="0"/>
        <v>33778.179631138468</v>
      </c>
      <c r="G18">
        <f t="shared" si="1"/>
        <v>1.3200000000000003</v>
      </c>
      <c r="H18" s="1">
        <f t="shared" si="2"/>
        <v>44587.197113102789</v>
      </c>
    </row>
    <row r="19" spans="1:9" x14ac:dyDescent="0.2">
      <c r="A19">
        <v>22.45</v>
      </c>
      <c r="B19" s="1">
        <f t="shared" si="0"/>
        <v>31991.053255099927</v>
      </c>
      <c r="G19">
        <f t="shared" si="1"/>
        <v>1.3300000000000018</v>
      </c>
      <c r="H19" s="1">
        <f t="shared" si="2"/>
        <v>42548.100829282965</v>
      </c>
    </row>
    <row r="20" spans="1:9" x14ac:dyDescent="0.2">
      <c r="A20">
        <v>23.78</v>
      </c>
      <c r="B20" s="1">
        <f t="shared" si="0"/>
        <v>29963.273531488474</v>
      </c>
      <c r="G20">
        <f t="shared" si="1"/>
        <v>1.3200000000000003</v>
      </c>
      <c r="H20" s="1">
        <f t="shared" si="2"/>
        <v>39551.521061564796</v>
      </c>
    </row>
    <row r="21" spans="1:9" x14ac:dyDescent="0.2">
      <c r="A21">
        <v>25.1</v>
      </c>
      <c r="B21" s="1">
        <f t="shared" si="0"/>
        <v>27676.08001662702</v>
      </c>
      <c r="G21">
        <f t="shared" si="1"/>
        <v>1.3200000000000003</v>
      </c>
      <c r="H21" s="1">
        <f t="shared" si="2"/>
        <v>36532.425621947674</v>
      </c>
    </row>
    <row r="22" spans="1:9" x14ac:dyDescent="0.2">
      <c r="A22">
        <v>26.42</v>
      </c>
      <c r="B22" s="1">
        <f t="shared" si="0"/>
        <v>25040.223794066245</v>
      </c>
      <c r="G22">
        <f t="shared" si="1"/>
        <v>1.3199999999999967</v>
      </c>
      <c r="H22" s="1">
        <f t="shared" si="2"/>
        <v>33053.095408167363</v>
      </c>
    </row>
    <row r="23" spans="1:9" x14ac:dyDescent="0.2">
      <c r="A23">
        <v>27.74</v>
      </c>
      <c r="B23" s="1">
        <f t="shared" si="0"/>
        <v>21930.343554840572</v>
      </c>
      <c r="G23">
        <f t="shared" si="1"/>
        <v>1.3200000000000003</v>
      </c>
      <c r="H23" s="1">
        <f t="shared" si="2"/>
        <v>28948.053492389561</v>
      </c>
    </row>
    <row r="24" spans="1:9" x14ac:dyDescent="0.2">
      <c r="A24">
        <v>29.06</v>
      </c>
      <c r="B24" s="1">
        <f t="shared" si="0"/>
        <v>18103.781025409833</v>
      </c>
      <c r="G24">
        <f t="shared" si="1"/>
        <v>1.3200000000000003</v>
      </c>
      <c r="H24" s="1">
        <f t="shared" si="2"/>
        <v>23896.990953540986</v>
      </c>
    </row>
    <row r="25" spans="1:9" x14ac:dyDescent="0.2">
      <c r="A25">
        <v>30.38</v>
      </c>
      <c r="B25" s="1">
        <f t="shared" si="0"/>
        <v>12939.612227763108</v>
      </c>
      <c r="G25">
        <f t="shared" si="1"/>
        <v>1.3200000000000003</v>
      </c>
      <c r="H25" s="1">
        <f t="shared" si="2"/>
        <v>17080.288140647306</v>
      </c>
    </row>
    <row r="26" spans="1:9" x14ac:dyDescent="0.2">
      <c r="A26">
        <v>31.7</v>
      </c>
      <c r="B26" s="1">
        <f t="shared" si="0"/>
        <v>0</v>
      </c>
      <c r="G26">
        <f t="shared" si="1"/>
        <v>-31.7</v>
      </c>
      <c r="H26" s="1">
        <f t="shared" si="2"/>
        <v>0</v>
      </c>
      <c r="I26" s="1">
        <f>SUM(H2:H26)</f>
        <v>1154484.3119805856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Gardner</dc:creator>
  <cp:lastModifiedBy>Isaac Gardner</cp:lastModifiedBy>
  <dcterms:created xsi:type="dcterms:W3CDTF">2024-10-29T18:13:39Z</dcterms:created>
  <dcterms:modified xsi:type="dcterms:W3CDTF">2024-10-29T18:32:25Z</dcterms:modified>
</cp:coreProperties>
</file>