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AFD81854-BA1D-4BB6-B6DC-2A739437DCCC}" xr6:coauthVersionLast="47" xr6:coauthVersionMax="47" xr10:uidLastSave="{00000000-0000-0000-0000-000000000000}"/>
  <bookViews>
    <workbookView xWindow="0" yWindow="2490" windowWidth="15375" windowHeight="7875" activeTab="1" xr2:uid="{60294778-2A88-4BCF-91CA-79F00E7892F4}"/>
  </bookViews>
  <sheets>
    <sheet name="work exp" sheetId="1" r:id="rId1"/>
    <sheet name="articles" sheetId="2" r:id="rId2"/>
  </sheets>
  <definedNames>
    <definedName name="_xlnm._FilterDatabase" localSheetId="1" hidden="1">articles!$A$1:$O$15</definedName>
    <definedName name="_xlnm._FilterDatabase" localSheetId="0" hidden="1">'work exp'!$A$1:$N$23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2" l="1"/>
  <c r="G33" i="2"/>
  <c r="E33" i="2"/>
  <c r="C33" i="2"/>
  <c r="I32" i="2"/>
  <c r="G32" i="2"/>
  <c r="E32" i="2"/>
  <c r="C32" i="2"/>
  <c r="G31" i="2"/>
  <c r="I31" i="2" s="1"/>
  <c r="E31" i="2"/>
  <c r="C31" i="2"/>
  <c r="I30" i="2"/>
  <c r="G30" i="2"/>
  <c r="E30" i="2"/>
  <c r="C30" i="2"/>
  <c r="G29" i="2"/>
  <c r="E29" i="2"/>
  <c r="I29" i="2" s="1"/>
  <c r="C29" i="2"/>
  <c r="G28" i="2"/>
  <c r="E28" i="2"/>
  <c r="C28" i="2"/>
  <c r="I28" i="2" s="1"/>
  <c r="G27" i="2"/>
  <c r="E27" i="2"/>
  <c r="C27" i="2"/>
  <c r="I27" i="2" s="1"/>
  <c r="I26" i="2"/>
  <c r="G26" i="2"/>
  <c r="E26" i="2"/>
  <c r="C26" i="2"/>
  <c r="I25" i="2"/>
  <c r="G25" i="2"/>
  <c r="E25" i="2"/>
  <c r="C25" i="2"/>
  <c r="I24" i="2"/>
  <c r="G24" i="2"/>
  <c r="E24" i="2"/>
  <c r="C24" i="2"/>
  <c r="I23" i="2"/>
  <c r="G23" i="2"/>
  <c r="E23" i="2"/>
  <c r="C23" i="2"/>
  <c r="I22" i="2"/>
  <c r="G22" i="2"/>
  <c r="E22" i="2"/>
  <c r="C22" i="2"/>
  <c r="I21" i="2"/>
  <c r="G21" i="2"/>
  <c r="E21" i="2"/>
  <c r="C21" i="2"/>
  <c r="I100" i="1"/>
  <c r="I99" i="1"/>
  <c r="I98" i="1"/>
  <c r="I97" i="1"/>
  <c r="I96" i="1"/>
  <c r="I95" i="1"/>
  <c r="I93" i="1"/>
  <c r="I92" i="1"/>
  <c r="I91" i="1"/>
  <c r="I90" i="1"/>
  <c r="I89" i="1"/>
  <c r="I88" i="1"/>
  <c r="G100" i="1"/>
  <c r="E100" i="1"/>
  <c r="C100" i="1"/>
  <c r="G99" i="1"/>
  <c r="E99" i="1"/>
  <c r="C99" i="1"/>
  <c r="G98" i="1"/>
  <c r="E98" i="1"/>
  <c r="C98" i="1"/>
  <c r="G97" i="1"/>
  <c r="E97" i="1"/>
  <c r="C97" i="1"/>
  <c r="G96" i="1"/>
  <c r="E96" i="1"/>
  <c r="C96" i="1"/>
  <c r="G95" i="1"/>
  <c r="E95" i="1"/>
  <c r="C95" i="1"/>
  <c r="G94" i="1"/>
  <c r="I94" i="1" s="1"/>
  <c r="E94" i="1"/>
  <c r="C94" i="1"/>
  <c r="G93" i="1"/>
  <c r="E93" i="1"/>
  <c r="C93" i="1"/>
  <c r="G92" i="1"/>
  <c r="E92" i="1"/>
  <c r="C92" i="1"/>
  <c r="G91" i="1"/>
  <c r="E91" i="1"/>
  <c r="C91" i="1"/>
  <c r="G90" i="1"/>
  <c r="E90" i="1"/>
  <c r="C90" i="1"/>
  <c r="G89" i="1"/>
  <c r="E89" i="1"/>
  <c r="C89" i="1"/>
  <c r="G88" i="1"/>
  <c r="E88" i="1"/>
  <c r="C88" i="1"/>
  <c r="X27" i="1"/>
  <c r="W27" i="1"/>
  <c r="V27" i="1"/>
  <c r="U27" i="1"/>
  <c r="T27" i="1"/>
  <c r="S27" i="1"/>
  <c r="R27" i="1"/>
  <c r="Q27" i="1"/>
  <c r="P27" i="1"/>
  <c r="X26" i="1"/>
  <c r="W26" i="1"/>
  <c r="V26" i="1"/>
  <c r="U26" i="1"/>
  <c r="T26" i="1"/>
  <c r="S26" i="1"/>
  <c r="R26" i="1"/>
  <c r="Q26" i="1"/>
  <c r="P26" i="1"/>
  <c r="X25" i="1"/>
  <c r="W25" i="1"/>
  <c r="V25" i="1"/>
  <c r="U25" i="1"/>
  <c r="T25" i="1"/>
  <c r="S25" i="1"/>
  <c r="R25" i="1"/>
  <c r="Q25" i="1"/>
  <c r="P25" i="1"/>
  <c r="X24" i="1"/>
  <c r="W24" i="1"/>
  <c r="V24" i="1"/>
  <c r="U24" i="1"/>
  <c r="T24" i="1"/>
  <c r="S24" i="1"/>
  <c r="R24" i="1"/>
  <c r="Q24" i="1"/>
  <c r="P24" i="1"/>
  <c r="Q3" i="1"/>
  <c r="Q4" i="1"/>
  <c r="Q5" i="1"/>
  <c r="Q6" i="1"/>
  <c r="Q7" i="1"/>
  <c r="Q8" i="1"/>
  <c r="Q9" i="1"/>
  <c r="Q10" i="1"/>
  <c r="Q11" i="1"/>
  <c r="Q12" i="1"/>
  <c r="Q13" i="1"/>
  <c r="Q14" i="1"/>
  <c r="Q15" i="1"/>
  <c r="Q16" i="1"/>
  <c r="Q17" i="1"/>
  <c r="Q18" i="1"/>
  <c r="Q19" i="1"/>
  <c r="Q20" i="1"/>
  <c r="Q21" i="1"/>
  <c r="Q22" i="1"/>
  <c r="Q23" i="1"/>
  <c r="Q2" i="1"/>
  <c r="X23" i="1"/>
  <c r="X22" i="1"/>
  <c r="X21" i="1"/>
  <c r="X20" i="1"/>
  <c r="X19" i="1"/>
  <c r="X18" i="1"/>
  <c r="X17" i="1"/>
  <c r="X16" i="1"/>
  <c r="X15" i="1"/>
  <c r="X14" i="1"/>
  <c r="X13" i="1"/>
  <c r="X12" i="1"/>
  <c r="X11" i="1"/>
  <c r="X10" i="1"/>
  <c r="X9" i="1"/>
  <c r="X8" i="1"/>
  <c r="X7" i="1"/>
  <c r="X6" i="1"/>
  <c r="X5" i="1"/>
  <c r="X4" i="1"/>
  <c r="X3" i="1"/>
  <c r="X2" i="1"/>
  <c r="W23" i="1"/>
  <c r="W22" i="1"/>
  <c r="W21" i="1"/>
  <c r="W20" i="1"/>
  <c r="W19" i="1"/>
  <c r="W18" i="1"/>
  <c r="W17" i="1"/>
  <c r="W16" i="1"/>
  <c r="W15" i="1"/>
  <c r="W14" i="1"/>
  <c r="W13" i="1"/>
  <c r="W12" i="1"/>
  <c r="W11" i="1"/>
  <c r="W10" i="1"/>
  <c r="W9" i="1"/>
  <c r="W8" i="1"/>
  <c r="W7" i="1"/>
  <c r="W6" i="1"/>
  <c r="W5" i="1"/>
  <c r="W4" i="1"/>
  <c r="W3" i="1"/>
  <c r="W2" i="1"/>
  <c r="V23" i="1"/>
  <c r="U23" i="1"/>
  <c r="T23" i="1"/>
  <c r="S23" i="1"/>
  <c r="R23" i="1"/>
  <c r="V22" i="1"/>
  <c r="U22" i="1"/>
  <c r="T22" i="1"/>
  <c r="S22" i="1"/>
  <c r="R22" i="1"/>
  <c r="V21" i="1"/>
  <c r="U21" i="1"/>
  <c r="T21" i="1"/>
  <c r="S21" i="1"/>
  <c r="R21" i="1"/>
  <c r="V20" i="1"/>
  <c r="U20" i="1"/>
  <c r="T20" i="1"/>
  <c r="S20" i="1"/>
  <c r="R20" i="1"/>
  <c r="V19" i="1"/>
  <c r="U19" i="1"/>
  <c r="T19" i="1"/>
  <c r="S19" i="1"/>
  <c r="R19" i="1"/>
  <c r="V18" i="1"/>
  <c r="U18" i="1"/>
  <c r="T18" i="1"/>
  <c r="S18" i="1"/>
  <c r="R18" i="1"/>
  <c r="V17" i="1"/>
  <c r="U17" i="1"/>
  <c r="T17" i="1"/>
  <c r="S17" i="1"/>
  <c r="R17" i="1"/>
  <c r="V16" i="1"/>
  <c r="U16" i="1"/>
  <c r="T16" i="1"/>
  <c r="S16" i="1"/>
  <c r="R16" i="1"/>
  <c r="V15" i="1"/>
  <c r="U15" i="1"/>
  <c r="T15" i="1"/>
  <c r="S15" i="1"/>
  <c r="R15" i="1"/>
  <c r="V14" i="1"/>
  <c r="U14" i="1"/>
  <c r="T14" i="1"/>
  <c r="S14" i="1"/>
  <c r="R14" i="1"/>
  <c r="V13" i="1"/>
  <c r="U13" i="1"/>
  <c r="T13" i="1"/>
  <c r="S13" i="1"/>
  <c r="R13" i="1"/>
  <c r="V12" i="1"/>
  <c r="U12" i="1"/>
  <c r="T12" i="1"/>
  <c r="S12" i="1"/>
  <c r="R12" i="1"/>
  <c r="V11" i="1"/>
  <c r="U11" i="1"/>
  <c r="T11" i="1"/>
  <c r="S11" i="1"/>
  <c r="R11" i="1"/>
  <c r="V10" i="1"/>
  <c r="U10" i="1"/>
  <c r="T10" i="1"/>
  <c r="S10" i="1"/>
  <c r="R10" i="1"/>
  <c r="V9" i="1"/>
  <c r="U9" i="1"/>
  <c r="T9" i="1"/>
  <c r="S9" i="1"/>
  <c r="R9" i="1"/>
  <c r="V8" i="1"/>
  <c r="U8" i="1"/>
  <c r="T8" i="1"/>
  <c r="S8" i="1"/>
  <c r="R8" i="1"/>
  <c r="V7" i="1"/>
  <c r="U7" i="1"/>
  <c r="T7" i="1"/>
  <c r="S7" i="1"/>
  <c r="R7" i="1"/>
  <c r="V6" i="1"/>
  <c r="U6" i="1"/>
  <c r="T6" i="1"/>
  <c r="S6" i="1"/>
  <c r="R6" i="1"/>
  <c r="V5" i="1"/>
  <c r="U5" i="1"/>
  <c r="T5" i="1"/>
  <c r="S5" i="1"/>
  <c r="R5" i="1"/>
  <c r="V4" i="1"/>
  <c r="U4" i="1"/>
  <c r="T4" i="1"/>
  <c r="S4" i="1"/>
  <c r="R4" i="1"/>
  <c r="V3" i="1"/>
  <c r="U3" i="1"/>
  <c r="T3" i="1"/>
  <c r="S3" i="1"/>
  <c r="R3" i="1"/>
  <c r="V2" i="1"/>
  <c r="U2" i="1"/>
  <c r="T2" i="1"/>
  <c r="S2" i="1"/>
  <c r="R2" i="1"/>
  <c r="P23" i="1"/>
  <c r="P22" i="1"/>
  <c r="P21" i="1"/>
  <c r="P20" i="1"/>
  <c r="P19" i="1"/>
  <c r="P18" i="1"/>
  <c r="P17" i="1"/>
  <c r="P16" i="1"/>
  <c r="P15" i="1"/>
  <c r="P14" i="1"/>
  <c r="P13" i="1"/>
  <c r="P12" i="1"/>
  <c r="P11" i="1"/>
  <c r="P10" i="1"/>
  <c r="P9" i="1"/>
  <c r="P8" i="1"/>
  <c r="P7" i="1"/>
  <c r="P6" i="1"/>
  <c r="P5" i="1"/>
  <c r="P4" i="1"/>
  <c r="P3" i="1"/>
  <c r="P2" i="1"/>
  <c r="Z27" i="1" l="1"/>
  <c r="Z26" i="1"/>
  <c r="Z25" i="1"/>
  <c r="Z24" i="1"/>
  <c r="Z7" i="1"/>
  <c r="Z4" i="1"/>
  <c r="Z8" i="1"/>
  <c r="Z12" i="1"/>
  <c r="Z16" i="1"/>
  <c r="Z20" i="1"/>
  <c r="Z3" i="1"/>
  <c r="Z13" i="1"/>
  <c r="Z19" i="1"/>
  <c r="Z5" i="1"/>
  <c r="Z9" i="1"/>
  <c r="Z17" i="1"/>
  <c r="Z21" i="1"/>
  <c r="Z11" i="1"/>
  <c r="Z15" i="1"/>
  <c r="Z2" i="1"/>
  <c r="Z22" i="1"/>
  <c r="Z18" i="1"/>
  <c r="Z14" i="1"/>
  <c r="Z10" i="1"/>
  <c r="Z6" i="1"/>
  <c r="Z23" i="1"/>
</calcChain>
</file>

<file path=xl/sharedStrings.xml><?xml version="1.0" encoding="utf-8"?>
<sst xmlns="http://schemas.openxmlformats.org/spreadsheetml/2006/main" count="707" uniqueCount="388">
  <si>
    <t>Location</t>
  </si>
  <si>
    <t>Logo</t>
  </si>
  <si>
    <t>{</t>
  </si>
  <si>
    <t>}</t>
  </si>
  <si>
    <t>:</t>
  </si>
  <si>
    <t>,</t>
  </si>
  <si>
    <t>'CDMX'</t>
  </si>
  <si>
    <t>'Projects'</t>
  </si>
  <si>
    <t>'https://i.postimg.cc/59vpNhxB/DBGA.png'</t>
  </si>
  <si>
    <t>'Personal'</t>
  </si>
  <si>
    <t>'Weight control'</t>
  </si>
  <si>
    <t>'lost 20 kg in 2 years'</t>
  </si>
  <si>
    <t>'https://i.postimg.cc/287wnnL3/HDGD.jpg'</t>
  </si>
  <si>
    <t>'Hobbies'</t>
  </si>
  <si>
    <t>'Haidong Gumdo'</t>
  </si>
  <si>
    <t>'Korean martial art build around the use of swords'</t>
  </si>
  <si>
    <t>'https://i.postimg.cc/fR58QYM1/BMW.png'</t>
  </si>
  <si>
    <t>'Riding Motorcycle'</t>
  </si>
  <si>
    <t>'multiple'</t>
  </si>
  <si>
    <t>'BMW'</t>
  </si>
  <si>
    <t>'Motorcycle riding and travels'</t>
  </si>
  <si>
    <t>'https://i.postimg.cc/1z2cyH27/RAPAX.png'</t>
  </si>
  <si>
    <t>'Airsoft'</t>
  </si>
  <si>
    <t>'LEGION RAPAX'</t>
  </si>
  <si>
    <t>'Military simulations similar to gotcha, played since 2010, led team since 2017'</t>
  </si>
  <si>
    <t>"ENG"</t>
  </si>
  <si>
    <t>"begin"</t>
  </si>
  <si>
    <t>"end"</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</si>
  <si>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</si>
  <si>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</si>
  <si>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</si>
  <si>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</si>
  <si>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</si>
  <si>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</si>
  <si>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</si>
  <si>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</si>
  <si>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</si>
  <si>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</si>
  <si>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</si>
  <si>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</si>
  <si>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</si>
  <si>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</si>
  <si>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</si>
  <si>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</si>
  <si>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</si>
  <si>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</si>
  <si>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</si>
  <si>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</si>
  <si>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</si>
  <si>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</si>
  <si>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</si>
  <si>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01/04/2023</t>
  </si>
  <si>
    <t>01/12/2018</t>
  </si>
  <si>
    <t>01/12/2012</t>
  </si>
  <si>
    <t>01/10/2022</t>
  </si>
  <si>
    <t>01/06/2013</t>
  </si>
  <si>
    <t>01/10/2014</t>
  </si>
  <si>
    <t>01/07/2016</t>
  </si>
  <si>
    <t>check</t>
  </si>
  <si>
    <t>x</t>
  </si>
  <si>
    <t>"</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</si>
  <si>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</si>
  <si>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</si>
  <si>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</si>
  <si>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</si>
  <si>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</si>
  <si>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</si>
  <si>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</si>
  <si>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</si>
  <si>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</si>
  <si>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</si>
  <si>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</si>
  <si>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</si>
  <si>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"Work"</t>
  </si>
  <si>
    <t>"Education"</t>
  </si>
  <si>
    <t>"Owner"</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</si>
  <si>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</si>
  <si>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</si>
  <si>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</si>
  <si>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</si>
  <si>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</si>
  <si>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</si>
  <si>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</si>
  <si>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</si>
  <si>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</si>
  <si>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</si>
  <si>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</si>
  <si>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</si>
  <si>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</si>
  <si>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</si>
  <si>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</si>
  <si>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</si>
  <si>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</si>
  <si>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</si>
  <si>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</si>
  <si>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"CDMX"</t>
  </si>
  <si>
    <t>"Chiapas"</t>
  </si>
  <si>
    <t>"EDOMEX"</t>
  </si>
  <si>
    <t>"Argentina"</t>
  </si>
  <si>
    <t>"online"</t>
  </si>
  <si>
    <t>"Arracheras Relamágo"</t>
  </si>
  <si>
    <t>"Parque Guanacastle"</t>
  </si>
  <si>
    <t>"Bostons"</t>
  </si>
  <si>
    <t>"Arracheras"</t>
  </si>
  <si>
    <t>"Federal"</t>
  </si>
  <si>
    <t>"Teva"</t>
  </si>
  <si>
    <t>"Unitec"</t>
  </si>
  <si>
    <t>"Henry"</t>
  </si>
  <si>
    <t>"CENCAD"</t>
  </si>
  <si>
    <t>"APICs"</t>
  </si>
  <si>
    <t>"ITESM"</t>
  </si>
  <si>
    <t>"MITx"</t>
  </si>
  <si>
    <t>"AldeideX"</t>
  </si>
  <si>
    <t>"Oil, Gas and Air filter manufacturing site"</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</si>
  <si>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</si>
  <si>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</si>
  <si>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</si>
  <si>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</si>
  <si>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</si>
  <si>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</si>
  <si>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</si>
  <si>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</si>
  <si>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</si>
  <si>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</si>
  <si>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</si>
  <si>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</si>
  <si>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</si>
  <si>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</si>
  <si>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</si>
  <si>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</si>
  <si>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</si>
  <si>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</si>
  <si>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</si>
  <si>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</si>
  <si>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</si>
  <si>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</si>
  <si>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</si>
  <si>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</si>
  <si>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</si>
  <si>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</si>
  <si>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</si>
  <si>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</si>
  <si>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</si>
  <si>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</si>
  <si>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</si>
  <si>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portfolio</t>
  </si>
  <si>
    <t>race control</t>
  </si>
  <si>
    <t>csl dashboard</t>
  </si>
  <si>
    <t>forecast evaluation tool</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</si>
  <si>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</si>
  <si>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</si>
  <si>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</si>
  <si>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</si>
  <si>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</si>
  <si>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</si>
  <si>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</si>
  <si>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</si>
  <si>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</si>
  <si>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</si>
  <si>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</si>
  <si>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</si>
  <si>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</si>
  <si>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</si>
  <si>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</si>
  <si>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</si>
  <si>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</si>
  <si>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</si>
  <si>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</si>
  <si>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</si>
  <si>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</si>
  <si>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</si>
  <si>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</si>
  <si>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</si>
  <si>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</si>
  <si>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</si>
  <si>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</si>
  <si>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</si>
  <si>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</si>
  <si>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</si>
  <si>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</si>
  <si>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</si>
  <si>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</si>
  <si>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</si>
  <si>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</si>
  <si>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</si>
  <si>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</si>
  <si>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</si>
  <si>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</si>
  <si>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</si>
  <si>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</si>
  <si>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</si>
  <si>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</si>
  <si>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</si>
  <si>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</si>
  <si>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</si>
  <si>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</si>
  <si>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</si>
  <si>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</si>
  <si>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</si>
  <si>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</si>
  <si>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</si>
  <si>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</si>
  <si>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</si>
  <si>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</si>
  <si>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</si>
  <si>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</si>
  <si>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</si>
  <si>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</si>
  <si>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</si>
  <si>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</si>
  <si>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</si>
  <si>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</si>
  <si>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</si>
  <si>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</si>
  <si>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</si>
  <si>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</si>
  <si>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</si>
  <si>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</si>
  <si>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</si>
  <si>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</si>
  <si>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</si>
  <si>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</si>
  <si>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</si>
  <si>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</si>
  <si>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</si>
  <si>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</si>
  <si>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</si>
  <si>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</si>
  <si>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</si>
  <si>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</si>
  <si>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</si>
  <si>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</si>
  <si>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</si>
  <si>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</si>
  <si>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</si>
  <si>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</si>
  <si>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</si>
  <si>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</si>
  <si>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</si>
  <si>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</si>
  <si>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</si>
  <si>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</si>
  <si>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</si>
  <si>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</si>
  <si>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</si>
  <si>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</si>
  <si>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</si>
  <si>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</si>
  <si>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</si>
  <si>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</si>
  <si>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</si>
  <si>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</si>
  <si>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</si>
  <si>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</si>
  <si>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</si>
  <si>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</si>
  <si>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</si>
  <si>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</si>
  <si>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</si>
  <si>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</si>
  <si>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</si>
  <si>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</si>
  <si>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</si>
  <si>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</si>
  <si>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</si>
  <si>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</si>
  <si>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</si>
  <si>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</si>
  <si>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</si>
  <si>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</si>
  <si>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</si>
  <si>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</si>
  <si>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</si>
  <si>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</si>
  <si>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</si>
  <si>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</si>
  <si>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</si>
  <si>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</si>
  <si>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</si>
  <si>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</si>
  <si>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</si>
  <si>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</si>
  <si>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</si>
  <si>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</si>
  <si>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</si>
  <si>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</si>
  <si>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</si>
  <si>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</si>
  <si>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</si>
  <si>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</si>
  <si>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</si>
  <si>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</si>
  <si>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</si>
  <si>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</si>
  <si>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virtual kitchen developed based on work methodologies and techniques from large manufacturing including functional approach, standarized work and continous  improvement.</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</si>
  <si>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</si>
  <si>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</si>
  <si>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</si>
  <si>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</si>
  <si>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</si>
  <si>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</si>
  <si>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</si>
  <si>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</si>
  <si>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</si>
  <si>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</si>
  <si>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</si>
  <si>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</si>
  <si>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</si>
  <si>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</si>
  <si>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</si>
  <si>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Ecological park found near tuxtla gutierrez, chiapas. Counts with spaces for farming, eco-turism, sports and an animal reserve</t>
  </si>
  <si>
    <t>Bostons its a sports bar that sells mainly pizzas and snacks, this venue is the only one in tuxtla gutierrez, chiapas</t>
  </si>
  <si>
    <t>Federal mogul is an automotive spare parts manufacturer, this site is located in edomex, mexico. It does filters for oil, air and water</t>
  </si>
  <si>
    <t>Multi-national drug manufacturing enterprise, started in israel, in Mexico it has sites located in xochimilco, toluca and edomex</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</si>
  <si>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</si>
  <si>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</si>
  <si>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</si>
  <si>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</si>
  <si>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</si>
  <si>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 xml:space="preserve">AldeideX is the australian university online branch, offfering courses through EdX </t>
  </si>
  <si>
    <t>These are my personal projects, mainly focused on auto improvement, better quality of life and better habbits, I also include here personal and hobby projects</t>
  </si>
  <si>
    <t>Haidong Gumdo is a traditional martial art of the use of the sword, its most common practiced with different kata levels, such as  gumbop (soldiers form) or yedo gumbop (assassins form), also has bamboo cutting, straw cutting, papper cutting, combat, candle snuffing and cutting different objectives in mid air</t>
  </si>
  <si>
    <t>BMW motorrad is the branch of bmw for motorcycles and motorcycle equipment, I've used exclusively their dual sport models (2003's dakar and 2018's F800GSA) as they have proveed to be comfortable and reliable in damaged or irregular roads</t>
  </si>
  <si>
    <t>Legion XXI Rapax is an airsoft team based in México city, started around 2011 with around 30 active members and 50+ all time members, Legion has been recognized for being a honorable and clean team with practices based on martial arts, military simulation and best practices from some industries</t>
  </si>
  <si>
    <t>single time event</t>
  </si>
  <si>
    <t>8:00 am to 1:00 pm weekend</t>
  </si>
  <si>
    <t>80 hours total</t>
  </si>
  <si>
    <t>10 hour course</t>
  </si>
  <si>
    <t>self paced</t>
  </si>
  <si>
    <t>60 hours total</t>
  </si>
  <si>
    <t>all time</t>
  </si>
  <si>
    <t>1 hour a week</t>
  </si>
  <si>
    <t>9:00 am to 11:00am weekend</t>
  </si>
  <si>
    <t>not timed</t>
  </si>
  <si>
    <t>not sheduled</t>
  </si>
  <si>
    <t>9:00 am to 1:00 pm sundays</t>
  </si>
  <si>
    <t>once every 2 weeks</t>
  </si>
  <si>
    <t>4 hrs a week</t>
  </si>
  <si>
    <t>8:00 am to 6:00 pm M/F</t>
  </si>
  <si>
    <t>50 hrs a week</t>
  </si>
  <si>
    <t>Unitec is a Mexican university with a purpose to offer a cost efficient education for mid level management positions, also includes several cultural and sports activties for students</t>
  </si>
  <si>
    <t>36 hrs a week</t>
  </si>
  <si>
    <t>8:00 am to 2:00 pm M/F</t>
  </si>
  <si>
    <t>10:00 am to 6:00 pm</t>
  </si>
  <si>
    <t>40 hrs a week</t>
  </si>
  <si>
    <t>Role: Business Owner</t>
  </si>
  <si>
    <t>Skills: Financial management, marketing, sales and customer service, communication and negotiation, leadership, project management and planning, delegation and time management, problem solving.</t>
  </si>
  <si>
    <t>Business Name: Arracheras Relamago</t>
  </si>
  <si>
    <t>Business Description: Arracheras Relamago is a virtual kitchen that was developed using work methodologies and techniques from large manufacturing, including a functional approach, standardized work, and continuous improvement.</t>
  </si>
  <si>
    <t>Job Description: As the Business Owner of Arracheras Relamago, I managed all aspects of the fully virtual kitchen operation. This included overseeing kitchen operations, managing staff, maintaining food safety standards, overseeing delivery operations, and financial management. To accomplish these tasks, I developed strong business skills, excellent communication skills, and self-motivation. I was able to successfully manage a schedule of 56 hours a week, every day from 1:30 pm to 9:30 pm.</t>
  </si>
  <si>
    <t>In this role, I gained extensive experience in financial management, marketing, sales and customer service, communication and negotiation, leadership, project management and planning, delegation and time management, and problem solving. My skills and experience allowed me to successfully lead and manage a virtual kitchen, delivering high-quality food and exceptional customer service.</t>
  </si>
  <si>
    <t>Role: Event Coordinator</t>
  </si>
  <si>
    <t>Location: Chiapas</t>
  </si>
  <si>
    <t>Business Name: Parque Guanacastle</t>
  </si>
  <si>
    <t>Skills needed: Organizational skills, networking savvy, resilience and adaptability, dedication to client service, ecological awareness.</t>
  </si>
  <si>
    <t>Job Description: As an Ecological Park Event Coordinator at Parque Guanacastle, I planned and executed eco-friendly events, ensuring sustainability and conservation. My responsibilities included event planning, managing logistics, marketing, customer service, and promoting eco-friendly practices.</t>
  </si>
  <si>
    <t>In this role, I utilized my organizational skills and networking savvy to successfully coordinate events. I also demonstrated resilience and adaptability, as well as a strong dedication to client service and ecological awareness. My work schedule was 20 hours a week, every weekend from 9:00 am to 7:00 pm.</t>
  </si>
  <si>
    <t>Through this experience, I gained valuable skills in event coordination, marketing, customer service, and ecological conservation. I was able to successfully plan and execute eco-friendly events, creating memorable experiences for park visitors while promoting sustainable practices.</t>
  </si>
  <si>
    <t>Business Description: Parque Guanacastle is an eco-friendly park located near Tuxtla Gutierrez, Chiapas. Our park features spaces for farming, eco-tourism, sports, and an animal reserve. We are committed to promoting ecological conservation and sustainable practices, and our team is dedicated to providing visitors with unforgettable experiences that celebrate the natural beauty of our park.</t>
  </si>
  <si>
    <t>Role: Inventory Manager</t>
  </si>
  <si>
    <t>Location: Chiapas, Mexico</t>
  </si>
  <si>
    <t>Business Name: Bostons</t>
  </si>
  <si>
    <t>Job Description: As a Restaurant Inventory Manager at Bostons, I was responsible for overseeing inventory levels of food and supplies for the restaurant. My duties included managing relationships with suppliers, monitoring costs, conducting audits, and reporting data to management.</t>
  </si>
  <si>
    <t>In this role, I utilized my strong analytical and organizational skills to effectively manage inventory levels and ensure that the restaurant had sufficient supplies to meet customer demand. I also established and maintained strong relationships with suppliers, negotiating prices and terms to optimize inventory costs.</t>
  </si>
  <si>
    <t>My work schedule was 20 hours a week, every Monday and Friday from 9:00 am to 1:00 pm. Through this experience, I gained valuable skills in inventory management, supplier relationship management, cost monitoring, and data analysis.</t>
  </si>
  <si>
    <t>Bostons' unique position as the only sports bar in Tuxtla Gutierrez, Chiapas, presented a unique opportunity to contribute to the local community by providing a fun and welcoming atmosphere for sports enthusiasts and food lovers alike.</t>
  </si>
  <si>
    <t>Business Description:Bostons is the only sports bar in Tuxtla Gutierrez, Chiapas that specializes in selling delicious pizzas and snacks. Our fun and welcoming atmosphere is perfect for sports enthusiasts and food lovers alike. We are committed to providing high-quality food and excellent customer service, ensuring that every customer leaves satisfied. At Bostons, we understand the importance of maintaining inventory levels to ensure that we can always meet customer demand. That's why we have a dedicated team of inventory managers who oversee our supply levels and work closely with our suppliers to optimize costs and keep our prices competitive.</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</si>
  <si>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</si>
  <si>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</si>
  <si>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</si>
  <si>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</si>
  <si>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</si>
  <si>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</si>
  <si>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</si>
  <si>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</si>
  <si>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</si>
  <si>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</si>
  <si>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</si>
  <si>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</si>
  <si>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</si>
  <si>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</si>
  <si>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</si>
  <si>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skills</t>
  </si>
  <si>
    <t>ShortDescription</t>
  </si>
  <si>
    <t>ProblemDescription</t>
  </si>
  <si>
    <t>DesiredState</t>
  </si>
  <si>
    <t>TimeConstraints</t>
  </si>
  <si>
    <t xml:space="preserve"> value={this.state.article.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</si>
</sst>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164" fontId="0" fillId="2" borderId="0" xfId="0" quotePrefix="1" applyNumberFormat="1" applyFill="1"/>
    <xf numFmtId="14" fontId="0" fillId="2" borderId="0" xfId="0" quotePrefix="1" applyNumberFormat="1" applyFill="1"/>
    <xf numFmtId="0" fontId="0" fillId="2" borderId="0" xfId="0" quotePrefix="1" applyFill="1"/>
    <xf numFmtId="0" fontId="0" fillId="2" borderId="0" xfId="0" applyFill="1" applyAlignment="1">
      <alignment wrapText="1"/>
    </xf>
    <xf numFmtId="0" fontId="3" fillId="0" borderId="0" xfId="0" applyFont="1" applyAlignment="1">
      <alignment vertical="center"/>
    </xf>
    <xf numFmtId="0" fontId="0" fillId="3" borderId="0" xfId="0" applyFill="1"/>
    <xf numFmtId="0" fontId="4" fillId="0" borderId="0" xfId="0" applyFont="1" applyAlignment="1">
      <alignment vertical="center"/>
    </xf>
    <xf numFmtId="0" fontId="2" fillId="2" borderId="0" xfId="0"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Z100"/>
  <sheetViews>
    <sheetView topLeftCell="I86" workbookViewId="0">
      <selection activeCell="B88" sqref="B88:I100"/>
    </sheetView>
  </sheetViews>
  <sheetFormatPr baseColWidth="10" defaultRowHeight="15" x14ac:dyDescent="0.25"/>
  <cols>
    <col min="2" max="2" width="47.42578125" bestFit="1" customWidth="1"/>
    <col min="3" max="3" width="9.7109375" bestFit="1" customWidth="1"/>
    <col min="4" max="4" width="28" bestFit="1" customWidth="1"/>
    <col min="5" max="5" width="11.5703125" bestFit="1" customWidth="1"/>
    <col min="6" max="6" width="21.5703125" bestFit="1" customWidth="1"/>
    <col min="7" max="7" width="21.5703125"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26" x14ac:dyDescent="0.25">
      <c r="A1" s="8" t="s">
        <v>299</v>
      </c>
      <c r="B1" s="4" t="s">
        <v>300</v>
      </c>
      <c r="C1" s="4" t="s">
        <v>301</v>
      </c>
      <c r="D1" s="4" t="s">
        <v>302</v>
      </c>
      <c r="E1" s="4" t="s">
        <v>303</v>
      </c>
      <c r="F1" s="4" t="s">
        <v>304</v>
      </c>
      <c r="G1" s="4" t="s">
        <v>382</v>
      </c>
      <c r="H1" s="4" t="s">
        <v>293</v>
      </c>
      <c r="I1" s="4" t="s">
        <v>305</v>
      </c>
      <c r="J1" s="4" t="s">
        <v>296</v>
      </c>
      <c r="K1" s="4" t="s">
        <v>297</v>
      </c>
      <c r="L1" s="4" t="s">
        <v>26</v>
      </c>
      <c r="M1" s="4" t="s">
        <v>27</v>
      </c>
      <c r="N1" t="s">
        <v>58</v>
      </c>
      <c r="P1" t="s">
        <v>2</v>
      </c>
      <c r="Q1" t="s">
        <v>3</v>
      </c>
      <c r="R1" t="s">
        <v>4</v>
      </c>
      <c r="S1" t="s">
        <v>5</v>
      </c>
      <c r="T1" t="s">
        <v>60</v>
      </c>
    </row>
    <row r="2" spans="1:26" x14ac:dyDescent="0.25">
      <c r="A2" s="4" t="s">
        <v>25</v>
      </c>
      <c r="B2" s="5" t="s">
        <v>61</v>
      </c>
      <c r="C2" s="4" t="s">
        <v>73</v>
      </c>
      <c r="D2" s="4" t="s">
        <v>75</v>
      </c>
      <c r="E2" s="4" t="s">
        <v>95</v>
      </c>
      <c r="F2" s="4" t="s">
        <v>100</v>
      </c>
      <c r="G2" s="9"/>
      <c r="H2" s="4" t="s">
        <v>294</v>
      </c>
      <c r="I2" s="4" t="s">
        <v>126</v>
      </c>
      <c r="J2" s="4" t="s">
        <v>295</v>
      </c>
      <c r="K2" s="4" t="s">
        <v>298</v>
      </c>
      <c r="L2" s="6" t="s">
        <v>28</v>
      </c>
      <c r="M2" s="7" t="s">
        <v>51</v>
      </c>
      <c r="N2" s="4" t="s">
        <v>59</v>
      </c>
      <c r="O2" s="4"/>
      <c r="P2" s="4" t="str">
        <f t="shared" ref="P2:P23" si="0">CONCATENATE(A$1,$R$1,A2)</f>
        <v>language:"ENG"</v>
      </c>
      <c r="Q2" s="4" t="str">
        <f>CONCATENATE(B$1,$R$1,$T$1,B2,$T$1)</f>
        <v>image:"https://i.postimg.cc/BvVNXsLg/ARREL.png"</v>
      </c>
      <c r="R2" s="4" t="str">
        <f t="shared" ref="R2:R23" si="1">CONCATENATE(C$1,$R$1,C2)</f>
        <v>category:"Work"</v>
      </c>
      <c r="S2" s="4" t="str">
        <f t="shared" ref="S2:S23" si="2">CONCATENATE(D$1,$R$1,D2)</f>
        <v>name:"Owner"</v>
      </c>
      <c r="T2" s="4" t="str">
        <f t="shared" ref="T2:T23" si="3">CONCATENATE(E$1,$R$1,E2)</f>
        <v>location:"CDMX"</v>
      </c>
      <c r="U2" s="4" t="str">
        <f t="shared" ref="U2:U23" si="4">CONCATENATE(F$1,$R$1,F2)</f>
        <v>businessName:"Arracheras Relamágo"</v>
      </c>
      <c r="V2" s="4" t="str">
        <f t="shared" ref="V2:V23" si="5">CONCATENATE(I$1,$R$1,I2)</f>
        <v>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W2" s="4" t="str">
        <f>CONCATENATE(L$1,$R$1,$T$1,L2,$T$1)</f>
        <v>"begin":"01/03/2021"</v>
      </c>
      <c r="X2" s="4" t="str">
        <f>CONCATENATE(M$1,$R$1,$T$1,M2,$T$1)</f>
        <v>"end":"01/04/2023"</v>
      </c>
      <c r="Y2" s="4"/>
      <c r="Z2" s="4" t="str">
        <f>CONCATENATE($P$1,P2,$S$1,Q2,$S$1,R2,$S$1,S2,$S$1,T2,$S$1,U2,$S$1,V2,$S$1,W2,$S$1,X2,$Q$1)</f>
        <v>{language:"ENG",image:"https://i.postimg.cc/BvVNXsLg/ARREL.png",category:"Work",name:"Owner",location:"CDMX",businessName:"Arracheras Relamágo",jobDescription:I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self-motivation.,"begin":"01/03/2021","end":"01/04/2023"}</v>
      </c>
    </row>
    <row r="3" spans="1:26" x14ac:dyDescent="0.25">
      <c r="A3" s="4" t="s">
        <v>25</v>
      </c>
      <c r="B3" s="5" t="s">
        <v>62</v>
      </c>
      <c r="C3" s="4" t="s">
        <v>73</v>
      </c>
      <c r="D3" s="4" t="s">
        <v>76</v>
      </c>
      <c r="E3" s="4" t="s">
        <v>96</v>
      </c>
      <c r="F3" s="4" t="s">
        <v>101</v>
      </c>
      <c r="G3" s="9"/>
      <c r="H3" s="4" t="s">
        <v>310</v>
      </c>
      <c r="I3" s="4" t="s">
        <v>127</v>
      </c>
      <c r="J3" s="4" t="s">
        <v>308</v>
      </c>
      <c r="K3" s="4" t="s">
        <v>306</v>
      </c>
      <c r="L3" s="6" t="s">
        <v>29</v>
      </c>
      <c r="M3" s="7" t="s">
        <v>28</v>
      </c>
      <c r="N3" s="4"/>
      <c r="O3" s="4"/>
      <c r="P3" s="4" t="str">
        <f t="shared" si="0"/>
        <v>language:"ENG"</v>
      </c>
      <c r="Q3" s="4" t="str">
        <f t="shared" ref="Q3:Q23" si="6">CONCATENATE(B$1,$R$1,$T$1,B3,$T$1)</f>
        <v>image:"https://i.postimg.cc/bNhgGmJK/GUANACASTLE.png"</v>
      </c>
      <c r="R3" s="4" t="str">
        <f t="shared" si="1"/>
        <v>category:"Work"</v>
      </c>
      <c r="S3" s="4" t="str">
        <f t="shared" si="2"/>
        <v>name:"Event Coordinator"</v>
      </c>
      <c r="T3" s="4" t="str">
        <f t="shared" si="3"/>
        <v>location:"Chiapas"</v>
      </c>
      <c r="U3" s="4" t="str">
        <f t="shared" si="4"/>
        <v>businessName:"Parque Guanacastle"</v>
      </c>
      <c r="V3" s="4" t="str">
        <f t="shared" si="5"/>
        <v>jobDescription:As an Ecological Park Event Coordinator, I planned and executed eco-friendly events at a park, ensuring sustainability and conservation. Responsibilities included event planning, managing logistics, marketing, customer service, and promoting eco-friendly practices.</v>
      </c>
      <c r="W3" s="4" t="str">
        <f t="shared" ref="W3:W23" si="7">CONCATENATE(L$1,$R$1,$T$1,L3,$T$1)</f>
        <v>"begin":"01/09/2020"</v>
      </c>
      <c r="X3" s="4" t="str">
        <f t="shared" ref="X3:X23" si="8">CONCATENATE(M$1,$R$1,$T$1,M3,$T$1)</f>
        <v>"end":"01/03/2021"</v>
      </c>
      <c r="Y3" s="4"/>
      <c r="Z3" s="4" t="str">
        <f t="shared" ref="Z3:Z23" si="9">CONCATENATE($P$1,P3,$S$1,Q3,$S$1,R3,$S$1,S3,$S$1,T3,$S$1,U3,$S$1,V3,$S$1,W3,$S$1,X3,$Q$1)</f>
        <v>{language:"ENG",image:"https://i.postimg.cc/bNhgGmJK/GUANACASTLE.png",category:"Work",name:"Event Coordinator",location:"Chiapas",businessName:"Parque Guanacastle",jobDescription:As an Ecological Park Event Coordinator, I planned and executed eco-friendly events at a park, ensuring sustainability and conservation. Responsibilities included event planning, managing logistics, marketing, customer service, and promoting eco-friendly practices.,"begin":"01/09/2020","end":"01/03/2021"}</v>
      </c>
    </row>
    <row r="4" spans="1:26" x14ac:dyDescent="0.25">
      <c r="A4" s="4" t="s">
        <v>25</v>
      </c>
      <c r="B4" s="5" t="s">
        <v>63</v>
      </c>
      <c r="C4" s="4" t="s">
        <v>73</v>
      </c>
      <c r="D4" s="4" t="s">
        <v>77</v>
      </c>
      <c r="E4" s="4" t="s">
        <v>96</v>
      </c>
      <c r="F4" s="4" t="s">
        <v>102</v>
      </c>
      <c r="G4" s="4"/>
      <c r="H4" s="4" t="s">
        <v>311</v>
      </c>
      <c r="I4" s="4" t="s">
        <v>128</v>
      </c>
      <c r="J4" s="4" t="s">
        <v>309</v>
      </c>
      <c r="K4" s="4" t="s">
        <v>307</v>
      </c>
      <c r="L4" s="6" t="s">
        <v>29</v>
      </c>
      <c r="M4" s="7" t="s">
        <v>28</v>
      </c>
      <c r="N4" s="4"/>
      <c r="O4" s="4"/>
      <c r="P4" s="4" t="str">
        <f t="shared" si="0"/>
        <v>language:"ENG"</v>
      </c>
      <c r="Q4" s="4" t="str">
        <f t="shared" si="6"/>
        <v>image:"https://i.postimg.cc/x8KPxzsx/BOSTONS.png"</v>
      </c>
      <c r="R4" s="4" t="str">
        <f t="shared" si="1"/>
        <v>category:"Work"</v>
      </c>
      <c r="S4" s="4" t="str">
        <f t="shared" si="2"/>
        <v>name:"Inventory management"</v>
      </c>
      <c r="T4" s="4" t="str">
        <f t="shared" si="3"/>
        <v>location:"Chiapas"</v>
      </c>
      <c r="U4" s="4" t="str">
        <f t="shared" si="4"/>
        <v>businessName:"Bostons"</v>
      </c>
      <c r="V4" s="4" t="str">
        <f t="shared" si="5"/>
        <v>jobDescription:As a Restaurant Inventory Manager I was responsable for overseeing inventory levels of food and supplies for a restaurant, managing relationships with suppliers, monitoring costs, conducting audits, and reporting data to management.</v>
      </c>
      <c r="W4" s="4" t="str">
        <f t="shared" si="7"/>
        <v>"begin":"01/09/2020"</v>
      </c>
      <c r="X4" s="4" t="str">
        <f t="shared" si="8"/>
        <v>"end":"01/03/2021"</v>
      </c>
      <c r="Y4" s="4"/>
      <c r="Z4" s="4" t="str">
        <f t="shared" si="9"/>
        <v>{language:"ENG",image:"https://i.postimg.cc/x8KPxzsx/BOSTONS.png",category:"Work",name:"Inventory management",location:"Chiapas",businessName:"Bostons",jobDescription:As a Restaurant Inventory Manager I was responsable for overseeing inventory levels of food and supplies for a restaurant, managing relationships with suppliers, monitoring costs, conducting audits, and reporting data to management.,"begin":"01/09/2020","end":"01/03/2021"}</v>
      </c>
    </row>
    <row r="5" spans="1:26" x14ac:dyDescent="0.25">
      <c r="A5" s="4" t="s">
        <v>25</v>
      </c>
      <c r="B5" s="5" t="s">
        <v>61</v>
      </c>
      <c r="C5" s="4" t="s">
        <v>73</v>
      </c>
      <c r="D5" s="4" t="s">
        <v>75</v>
      </c>
      <c r="E5" s="4" t="s">
        <v>95</v>
      </c>
      <c r="F5" s="4" t="s">
        <v>103</v>
      </c>
      <c r="G5" s="4"/>
      <c r="H5" s="4" t="s">
        <v>294</v>
      </c>
      <c r="I5" s="4" t="s">
        <v>126</v>
      </c>
      <c r="J5" s="4" t="s">
        <v>295</v>
      </c>
      <c r="K5" s="4" t="s">
        <v>298</v>
      </c>
      <c r="L5" s="6" t="s">
        <v>30</v>
      </c>
      <c r="M5" s="7" t="s">
        <v>29</v>
      </c>
      <c r="N5" s="4" t="s">
        <v>59</v>
      </c>
      <c r="O5" s="4"/>
      <c r="P5" s="4" t="str">
        <f t="shared" si="0"/>
        <v>language:"ENG"</v>
      </c>
      <c r="Q5" s="4" t="str">
        <f t="shared" si="6"/>
        <v>image:"https://i.postimg.cc/BvVNXsLg/ARREL.png"</v>
      </c>
      <c r="R5" s="4" t="str">
        <f t="shared" si="1"/>
        <v>category:"Work"</v>
      </c>
      <c r="S5" s="4" t="str">
        <f t="shared" si="2"/>
        <v>name:"Owner"</v>
      </c>
      <c r="T5" s="4" t="str">
        <f t="shared" si="3"/>
        <v>location:"CDMX"</v>
      </c>
      <c r="U5" s="4" t="str">
        <f t="shared" si="4"/>
        <v>businessName:"Arracheras"</v>
      </c>
      <c r="V5" s="4" t="str">
        <f t="shared" si="5"/>
        <v>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v>
      </c>
      <c r="W5" s="4" t="str">
        <f t="shared" si="7"/>
        <v>"begin":"01/02/2019"</v>
      </c>
      <c r="X5" s="4" t="str">
        <f t="shared" si="8"/>
        <v>"end":"01/09/2020"</v>
      </c>
      <c r="Y5" s="4"/>
      <c r="Z5" s="4" t="str">
        <f t="shared" si="9"/>
        <v>{language:"ENG",image:"https://i.postimg.cc/BvVNXsLg/ARREL.png",category:"Work",name:"Owner",location:"CDMX",businessName:"Arracheras",jobDescription:I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self-motivation.,"begin":"01/02/2019","end":"01/09/2020"}</v>
      </c>
    </row>
    <row r="6" spans="1:26" x14ac:dyDescent="0.25">
      <c r="A6" s="4" t="s">
        <v>25</v>
      </c>
      <c r="B6" s="5" t="s">
        <v>64</v>
      </c>
      <c r="C6" s="4" t="s">
        <v>73</v>
      </c>
      <c r="D6" s="4" t="s">
        <v>78</v>
      </c>
      <c r="E6" s="4" t="s">
        <v>97</v>
      </c>
      <c r="F6" s="4" t="s">
        <v>104</v>
      </c>
      <c r="G6" s="4"/>
      <c r="H6" s="4" t="s">
        <v>312</v>
      </c>
      <c r="I6" s="4" t="s">
        <v>129</v>
      </c>
      <c r="J6" s="4" t="s">
        <v>338</v>
      </c>
      <c r="K6" s="4" t="s">
        <v>339</v>
      </c>
      <c r="L6" s="6" t="s">
        <v>31</v>
      </c>
      <c r="M6" s="7" t="s">
        <v>52</v>
      </c>
      <c r="N6" s="4"/>
      <c r="O6" s="4"/>
      <c r="P6" s="4" t="str">
        <f t="shared" si="0"/>
        <v>language:"ENG"</v>
      </c>
      <c r="Q6" s="4" t="str">
        <f t="shared" si="6"/>
        <v>image:"https://i.postimg.cc/50QgzG8M/FEDERAL.png"</v>
      </c>
      <c r="R6" s="4" t="str">
        <f t="shared" si="1"/>
        <v>category:"Work"</v>
      </c>
      <c r="S6" s="4" t="str">
        <f t="shared" si="2"/>
        <v>name:"Supply coordinator"</v>
      </c>
      <c r="T6" s="4" t="str">
        <f t="shared" si="3"/>
        <v>location:"EDOMEX"</v>
      </c>
      <c r="U6" s="4" t="str">
        <f t="shared" si="4"/>
        <v>businessName:"Federal"</v>
      </c>
      <c r="V6" s="4" t="str">
        <f t="shared" si="5"/>
        <v>jobDescription:As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v>
      </c>
      <c r="W6" s="4" t="str">
        <f t="shared" si="7"/>
        <v>"begin":"01/07/2018"</v>
      </c>
      <c r="X6" s="4" t="str">
        <f t="shared" si="8"/>
        <v>"end":"01/12/2018"</v>
      </c>
      <c r="Y6" s="4"/>
      <c r="Z6" s="4" t="str">
        <f t="shared" si="9"/>
        <v>{language:"ENG",image:"https://i.postimg.cc/50QgzG8M/FEDERAL.png",category:"Work",name:"Supply coordinator",location:"EDOMEX",businessName:"Federal",jobDescription:As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perspective.,"begin":"01/07/2018","end":"01/12/2018"}</v>
      </c>
    </row>
    <row r="7" spans="1:26" x14ac:dyDescent="0.25">
      <c r="A7" s="4" t="s">
        <v>25</v>
      </c>
      <c r="B7" s="5" t="s">
        <v>64</v>
      </c>
      <c r="C7" s="4" t="s">
        <v>73</v>
      </c>
      <c r="D7" s="4" t="s">
        <v>79</v>
      </c>
      <c r="E7" s="4" t="s">
        <v>97</v>
      </c>
      <c r="F7" s="4" t="s">
        <v>104</v>
      </c>
      <c r="G7" s="4"/>
      <c r="H7" s="4" t="s">
        <v>312</v>
      </c>
      <c r="I7" s="4" t="s">
        <v>130</v>
      </c>
      <c r="J7" s="4" t="s">
        <v>338</v>
      </c>
      <c r="K7" s="4" t="s">
        <v>339</v>
      </c>
      <c r="L7" s="6" t="s">
        <v>32</v>
      </c>
      <c r="M7" s="7" t="s">
        <v>52</v>
      </c>
      <c r="N7" s="4"/>
      <c r="O7" s="4"/>
      <c r="P7" s="4" t="str">
        <f t="shared" si="0"/>
        <v>language:"ENG"</v>
      </c>
      <c r="Q7" s="4" t="str">
        <f t="shared" si="6"/>
        <v>image:"https://i.postimg.cc/50QgzG8M/FEDERAL.png"</v>
      </c>
      <c r="R7" s="4" t="str">
        <f t="shared" si="1"/>
        <v>category:"Work"</v>
      </c>
      <c r="S7" s="4" t="str">
        <f t="shared" si="2"/>
        <v>name:"Demand planner"</v>
      </c>
      <c r="T7" s="4" t="str">
        <f t="shared" si="3"/>
        <v>location:"EDOMEX"</v>
      </c>
      <c r="U7" s="4" t="str">
        <f t="shared" si="4"/>
        <v>businessName:"Federal"</v>
      </c>
      <c r="V7" s="4" t="str">
        <f t="shared" si="5"/>
        <v>jobDescription:As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v>
      </c>
      <c r="W7" s="4" t="str">
        <f t="shared" si="7"/>
        <v>"begin":"01/04/2018"</v>
      </c>
      <c r="X7" s="4" t="str">
        <f t="shared" si="8"/>
        <v>"end":"01/12/2018"</v>
      </c>
      <c r="Y7" s="4"/>
      <c r="Z7" s="4" t="str">
        <f t="shared" si="9"/>
        <v>{language:"ENG",image:"https://i.postimg.cc/50QgzG8M/FEDERAL.png",category:"Work",name:"Demand planner",location:"EDOMEX",businessName:"Federal",jobDescription:As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skills,"begin":"01/04/2018","end":"01/12/2018"}</v>
      </c>
    </row>
    <row r="8" spans="1:26" x14ac:dyDescent="0.25">
      <c r="A8" s="4" t="s">
        <v>25</v>
      </c>
      <c r="B8" s="5" t="s">
        <v>64</v>
      </c>
      <c r="C8" s="4" t="s">
        <v>73</v>
      </c>
      <c r="D8" s="4" t="s">
        <v>80</v>
      </c>
      <c r="E8" s="4" t="s">
        <v>97</v>
      </c>
      <c r="F8" s="4" t="s">
        <v>104</v>
      </c>
      <c r="G8" s="4"/>
      <c r="H8" s="4" t="s">
        <v>312</v>
      </c>
      <c r="I8" s="4" t="s">
        <v>131</v>
      </c>
      <c r="J8" s="4" t="s">
        <v>338</v>
      </c>
      <c r="K8" s="4" t="s">
        <v>339</v>
      </c>
      <c r="L8" s="6" t="s">
        <v>32</v>
      </c>
      <c r="M8" s="7" t="s">
        <v>31</v>
      </c>
      <c r="N8" s="4"/>
      <c r="O8" s="4"/>
      <c r="P8" s="4" t="str">
        <f t="shared" si="0"/>
        <v>language:"ENG"</v>
      </c>
      <c r="Q8" s="4" t="str">
        <f t="shared" si="6"/>
        <v>image:"https://i.postimg.cc/50QgzG8M/FEDERAL.png"</v>
      </c>
      <c r="R8" s="4" t="str">
        <f t="shared" si="1"/>
        <v>category:"Work"</v>
      </c>
      <c r="S8" s="4" t="str">
        <f t="shared" si="2"/>
        <v>name:"Planner Buyer"</v>
      </c>
      <c r="T8" s="4" t="str">
        <f t="shared" si="3"/>
        <v>location:"EDOMEX"</v>
      </c>
      <c r="U8" s="4" t="str">
        <f t="shared" si="4"/>
        <v>businessName:"Federal"</v>
      </c>
      <c r="V8" s="4" t="str">
        <f t="shared" si="5"/>
        <v>jobDescription:As a Planner Buyer i was  responsible for managing inventory levels and purchasing materials to meet production requirements including analyzing inventory levels, forecasting demand, and collaborating with suppliers to ensure timely delivery and testing of materials.</v>
      </c>
      <c r="W8" s="4" t="str">
        <f t="shared" si="7"/>
        <v>"begin":"01/04/2018"</v>
      </c>
      <c r="X8" s="4" t="str">
        <f t="shared" si="8"/>
        <v>"end":"01/07/2018"</v>
      </c>
      <c r="Y8" s="4"/>
      <c r="Z8" s="4" t="str">
        <f t="shared" si="9"/>
        <v>{language:"ENG",image:"https://i.postimg.cc/50QgzG8M/FEDERAL.png",category:"Work",name:"Planner Buyer",location:"EDOMEX",businessName:"Federal",jobDescription:As a Planner Buyer i was  responsible for managing inventory levels and purchasing materials to meet production requirements including analyzing inventory levels, forecasting demand, and collaborating with suppliers to ensure timely delivery and testing of materials.,"begin":"01/04/2018","end":"01/07/2018"}</v>
      </c>
    </row>
    <row r="9" spans="1:26" x14ac:dyDescent="0.25">
      <c r="A9" s="4" t="s">
        <v>25</v>
      </c>
      <c r="B9" s="5" t="s">
        <v>64</v>
      </c>
      <c r="C9" s="4" t="s">
        <v>73</v>
      </c>
      <c r="D9" s="4" t="s">
        <v>81</v>
      </c>
      <c r="E9" s="4" t="s">
        <v>97</v>
      </c>
      <c r="F9" s="4" t="s">
        <v>104</v>
      </c>
      <c r="G9" s="4"/>
      <c r="H9" s="4" t="s">
        <v>312</v>
      </c>
      <c r="I9" s="4" t="s">
        <v>113</v>
      </c>
      <c r="J9" s="4" t="s">
        <v>338</v>
      </c>
      <c r="K9" s="4" t="s">
        <v>339</v>
      </c>
      <c r="L9" s="6" t="s">
        <v>33</v>
      </c>
      <c r="M9" s="7" t="s">
        <v>32</v>
      </c>
      <c r="N9" s="4"/>
      <c r="O9" s="4"/>
      <c r="P9" s="4" t="str">
        <f t="shared" si="0"/>
        <v>language:"ENG"</v>
      </c>
      <c r="Q9" s="4" t="str">
        <f t="shared" si="6"/>
        <v>image:"https://i.postimg.cc/50QgzG8M/FEDERAL.png"</v>
      </c>
      <c r="R9" s="4" t="str">
        <f t="shared" si="1"/>
        <v>category:"Work"</v>
      </c>
      <c r="S9" s="4" t="str">
        <f t="shared" si="2"/>
        <v>name:"Procurement"</v>
      </c>
      <c r="T9" s="4" t="str">
        <f t="shared" si="3"/>
        <v>location:"EDOMEX"</v>
      </c>
      <c r="U9" s="4" t="str">
        <f t="shared" si="4"/>
        <v>businessName:"Federal"</v>
      </c>
      <c r="V9" s="4" t="str">
        <f t="shared" si="5"/>
        <v>jobDescription:"Oil, Gas and Air filter manufacturing site"</v>
      </c>
      <c r="W9" s="4" t="str">
        <f t="shared" si="7"/>
        <v>"begin":"01/01/2018"</v>
      </c>
      <c r="X9" s="4" t="str">
        <f t="shared" si="8"/>
        <v>"end":"01/04/2018"</v>
      </c>
      <c r="Y9" s="4"/>
      <c r="Z9" s="4" t="str">
        <f t="shared" si="9"/>
        <v>{language:"ENG",image:"https://i.postimg.cc/50QgzG8M/FEDERAL.png",category:"Work",name:"Procurement",location:"EDOMEX",businessName:"Federal",jobDescription:"Oil, Gas and Air filter manufacturing site","begin":"01/01/2018","end":"01/04/2018"}</v>
      </c>
    </row>
    <row r="10" spans="1:26" x14ac:dyDescent="0.25">
      <c r="A10" s="4" t="s">
        <v>25</v>
      </c>
      <c r="B10" s="5" t="s">
        <v>65</v>
      </c>
      <c r="C10" s="4" t="s">
        <v>73</v>
      </c>
      <c r="D10" s="4" t="s">
        <v>82</v>
      </c>
      <c r="E10" s="4" t="s">
        <v>95</v>
      </c>
      <c r="F10" s="4" t="s">
        <v>105</v>
      </c>
      <c r="G10" s="4"/>
      <c r="H10" s="4" t="s">
        <v>313</v>
      </c>
      <c r="I10" s="4" t="s">
        <v>132</v>
      </c>
      <c r="J10" s="4" t="s">
        <v>338</v>
      </c>
      <c r="K10" s="4" t="s">
        <v>339</v>
      </c>
      <c r="L10" s="6" t="s">
        <v>34</v>
      </c>
      <c r="M10" s="7" t="s">
        <v>33</v>
      </c>
      <c r="N10" s="4"/>
      <c r="O10" s="4"/>
      <c r="P10" s="4" t="str">
        <f t="shared" si="0"/>
        <v>language:"ENG"</v>
      </c>
      <c r="Q10" s="4" t="str">
        <f t="shared" si="6"/>
        <v>image:"https://i.postimg.cc/Y9FN0Fwr/TEVA.png"</v>
      </c>
      <c r="R10" s="4" t="str">
        <f t="shared" si="1"/>
        <v>category:"Work"</v>
      </c>
      <c r="S10" s="4" t="str">
        <f t="shared" si="2"/>
        <v>name:"Operations Scheduler"</v>
      </c>
      <c r="T10" s="4" t="str">
        <f t="shared" si="3"/>
        <v>location:"CDMX"</v>
      </c>
      <c r="U10" s="4" t="str">
        <f t="shared" si="4"/>
        <v>businessName:"Teva"</v>
      </c>
      <c r="V10" s="4" t="str">
        <f t="shared" si="5"/>
        <v>jobDescription:As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v>
      </c>
      <c r="W10" s="4" t="str">
        <f t="shared" si="7"/>
        <v>"begin":"01/06/2017"</v>
      </c>
      <c r="X10" s="4" t="str">
        <f t="shared" si="8"/>
        <v>"end":"01/01/2018"</v>
      </c>
      <c r="Y10" s="4"/>
      <c r="Z10" s="4" t="str">
        <f t="shared" si="9"/>
        <v>{language:"ENG",image:"https://i.postimg.cc/Y9FN0Fwr/TEVA.png",category:"Work",name:"Operations Scheduler",location:"CDMX",businessName:"Teva",jobDescription:As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deparments.,"begin":"01/06/2017","end":"01/01/2018"}</v>
      </c>
    </row>
    <row r="11" spans="1:26" x14ac:dyDescent="0.25">
      <c r="A11" s="4" t="s">
        <v>25</v>
      </c>
      <c r="B11" s="5" t="s">
        <v>65</v>
      </c>
      <c r="C11" s="4" t="s">
        <v>73</v>
      </c>
      <c r="D11" s="4" t="s">
        <v>83</v>
      </c>
      <c r="E11" s="4" t="s">
        <v>95</v>
      </c>
      <c r="F11" s="4" t="s">
        <v>105</v>
      </c>
      <c r="G11" s="4"/>
      <c r="H11" s="4" t="s">
        <v>313</v>
      </c>
      <c r="I11" s="4" t="s">
        <v>133</v>
      </c>
      <c r="J11" s="4" t="s">
        <v>338</v>
      </c>
      <c r="K11" s="4" t="s">
        <v>339</v>
      </c>
      <c r="L11" s="6" t="s">
        <v>35</v>
      </c>
      <c r="M11" s="7" t="s">
        <v>34</v>
      </c>
      <c r="N11" s="4"/>
      <c r="O11" s="4"/>
      <c r="P11" s="4" t="str">
        <f t="shared" si="0"/>
        <v>language:"ENG"</v>
      </c>
      <c r="Q11" s="4" t="str">
        <f t="shared" si="6"/>
        <v>image:"https://i.postimg.cc/Y9FN0Fwr/TEVA.png"</v>
      </c>
      <c r="R11" s="4" t="str">
        <f t="shared" si="1"/>
        <v>category:"Work"</v>
      </c>
      <c r="S11" s="4" t="str">
        <f t="shared" si="2"/>
        <v>name:"Industrial Engineer"</v>
      </c>
      <c r="T11" s="4" t="str">
        <f t="shared" si="3"/>
        <v>location:"CDMX"</v>
      </c>
      <c r="U11" s="4" t="str">
        <f t="shared" si="4"/>
        <v>businessName:"Teva"</v>
      </c>
      <c r="V11" s="4" t="str">
        <f t="shared" si="5"/>
        <v>jobDescription:As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v>
      </c>
      <c r="W11" s="4" t="str">
        <f t="shared" si="7"/>
        <v>"begin":"01/07/2014"</v>
      </c>
      <c r="X11" s="4" t="str">
        <f t="shared" si="8"/>
        <v>"end":"01/06/2017"</v>
      </c>
      <c r="Y11" s="4"/>
      <c r="Z11" s="4" t="str">
        <f t="shared" si="9"/>
        <v>{language:"ENG",image:"https://i.postimg.cc/Y9FN0Fwr/TEVA.png",category:"Work",name:"Industrial Engineer",location:"CDMX",businessName:"Teva",jobDescription:As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costs.,"begin":"01/07/2014","end":"01/06/2017"}</v>
      </c>
    </row>
    <row r="12" spans="1:26" x14ac:dyDescent="0.25">
      <c r="A12" s="4" t="s">
        <v>25</v>
      </c>
      <c r="B12" s="5" t="s">
        <v>65</v>
      </c>
      <c r="C12" s="4" t="s">
        <v>73</v>
      </c>
      <c r="D12" s="4" t="s">
        <v>84</v>
      </c>
      <c r="E12" s="4" t="s">
        <v>95</v>
      </c>
      <c r="F12" s="4" t="s">
        <v>105</v>
      </c>
      <c r="G12" s="4"/>
      <c r="H12" s="4" t="s">
        <v>313</v>
      </c>
      <c r="I12" s="4" t="s">
        <v>114</v>
      </c>
      <c r="J12" s="4" t="s">
        <v>338</v>
      </c>
      <c r="K12" s="4" t="s">
        <v>339</v>
      </c>
      <c r="L12" s="6" t="s">
        <v>36</v>
      </c>
      <c r="M12" s="7" t="s">
        <v>35</v>
      </c>
      <c r="N12" s="4"/>
      <c r="O12" s="4"/>
      <c r="P12" s="4" t="str">
        <f t="shared" si="0"/>
        <v>language:"ENG"</v>
      </c>
      <c r="Q12" s="4" t="str">
        <f t="shared" si="6"/>
        <v>image:"https://i.postimg.cc/Y9FN0Fwr/TEVA.png"</v>
      </c>
      <c r="R12" s="4" t="str">
        <f t="shared" si="1"/>
        <v>category:"Work"</v>
      </c>
      <c r="S12" s="4" t="str">
        <f t="shared" si="2"/>
        <v>name:"Jr process Engineer"</v>
      </c>
      <c r="T12" s="4" t="str">
        <f t="shared" si="3"/>
        <v>location:"CDMX"</v>
      </c>
      <c r="U12" s="4" t="str">
        <f t="shared" si="4"/>
        <v>businessName:"Teva"</v>
      </c>
      <c r="V12" s="4" t="str">
        <f t="shared" si="5"/>
        <v>jobDescription:"Oncological, OTC and inmunosuppresant manufactring and packaging site"</v>
      </c>
      <c r="W12" s="4" t="str">
        <f t="shared" si="7"/>
        <v>"begin":"01/10/2012"</v>
      </c>
      <c r="X12" s="4" t="str">
        <f t="shared" si="8"/>
        <v>"end":"01/07/2014"</v>
      </c>
      <c r="Y12" s="4"/>
      <c r="Z12" s="4" t="str">
        <f t="shared" si="9"/>
        <v>{language:"ENG",image:"https://i.postimg.cc/Y9FN0Fwr/TEVA.png",category:"Work",name:"Jr process Engineer",location:"CDMX",businessName:"Teva",jobDescription:"Oncological, OTC and inmunosuppresant manufactring and packaging site","begin":"01/10/2012","end":"01/07/2014"}</v>
      </c>
    </row>
    <row r="13" spans="1:26" x14ac:dyDescent="0.25">
      <c r="A13" s="4" t="s">
        <v>25</v>
      </c>
      <c r="B13" s="5" t="s">
        <v>66</v>
      </c>
      <c r="C13" s="4" t="s">
        <v>74</v>
      </c>
      <c r="D13" s="4" t="s">
        <v>83</v>
      </c>
      <c r="E13" s="4" t="s">
        <v>95</v>
      </c>
      <c r="F13" s="4" t="s">
        <v>106</v>
      </c>
      <c r="G13" s="4"/>
      <c r="H13" s="4" t="s">
        <v>340</v>
      </c>
      <c r="I13" s="4" t="s">
        <v>115</v>
      </c>
      <c r="J13" s="4" t="s">
        <v>342</v>
      </c>
      <c r="K13" s="4" t="s">
        <v>341</v>
      </c>
      <c r="L13" s="6" t="s">
        <v>37</v>
      </c>
      <c r="M13" s="7" t="s">
        <v>53</v>
      </c>
      <c r="N13" s="4"/>
      <c r="O13" s="4"/>
      <c r="P13" s="4" t="str">
        <f t="shared" si="0"/>
        <v>language:"ENG"</v>
      </c>
      <c r="Q13" s="4" t="str">
        <f t="shared" si="6"/>
        <v>image:"https://i.postimg.cc/x8Svzd0K/UNITEC.png"</v>
      </c>
      <c r="R13" s="4" t="str">
        <f t="shared" si="1"/>
        <v>category:"Education"</v>
      </c>
      <c r="S13" s="4" t="str">
        <f t="shared" si="2"/>
        <v>name:"Industrial Engineer"</v>
      </c>
      <c r="T13" s="4" t="str">
        <f t="shared" si="3"/>
        <v>location:"CDMX"</v>
      </c>
      <c r="U13" s="4" t="str">
        <f t="shared" si="4"/>
        <v>businessName:"Unitec"</v>
      </c>
      <c r="V13" s="4" t="str">
        <f t="shared" si="5"/>
        <v>jobDescription:"Bachelor's Degree"</v>
      </c>
      <c r="W13" s="4" t="str">
        <f t="shared" si="7"/>
        <v>"begin":"01/09/2009"</v>
      </c>
      <c r="X13" s="4" t="str">
        <f t="shared" si="8"/>
        <v>"end":"01/12/2012"</v>
      </c>
      <c r="Y13" s="4"/>
      <c r="Z13" s="4" t="str">
        <f t="shared" si="9"/>
        <v>{language:"ENG",image:"https://i.postimg.cc/x8Svzd0K/UNITEC.png",category:"Education",name:"Industrial Engineer",location:"CDMX",businessName:"Unitec",jobDescription:"Bachelor's Degree","begin":"01/09/2009","end":"01/12/2012"}</v>
      </c>
    </row>
    <row r="14" spans="1:26" x14ac:dyDescent="0.25">
      <c r="A14" s="4" t="s">
        <v>25</v>
      </c>
      <c r="B14" s="5" t="s">
        <v>67</v>
      </c>
      <c r="C14" s="4" t="s">
        <v>74</v>
      </c>
      <c r="D14" s="4" t="s">
        <v>85</v>
      </c>
      <c r="E14" s="4" t="s">
        <v>98</v>
      </c>
      <c r="F14" s="4" t="s">
        <v>107</v>
      </c>
      <c r="G14" s="4"/>
      <c r="H14" s="4" t="s">
        <v>314</v>
      </c>
      <c r="I14" s="4" t="s">
        <v>116</v>
      </c>
      <c r="J14" s="4" t="s">
        <v>343</v>
      </c>
      <c r="K14" s="4" t="s">
        <v>344</v>
      </c>
      <c r="L14" s="6" t="s">
        <v>38</v>
      </c>
      <c r="M14" s="7" t="s">
        <v>54</v>
      </c>
      <c r="N14" s="4"/>
      <c r="O14" s="4"/>
      <c r="P14" s="4" t="str">
        <f t="shared" si="0"/>
        <v>language:"ENG"</v>
      </c>
      <c r="Q14" s="4" t="str">
        <f t="shared" si="6"/>
        <v>image:"https://i.postimg.cc/VksFg5Xg/HENRY.png"</v>
      </c>
      <c r="R14" s="4" t="str">
        <f t="shared" si="1"/>
        <v>category:"Education"</v>
      </c>
      <c r="S14" s="4" t="str">
        <f t="shared" si="2"/>
        <v>name:"Full stack developer"</v>
      </c>
      <c r="T14" s="4" t="str">
        <f t="shared" si="3"/>
        <v>location:"Argentina"</v>
      </c>
      <c r="U14" s="4" t="str">
        <f t="shared" si="4"/>
        <v>businessName:"Henry"</v>
      </c>
      <c r="V14" s="4" t="str">
        <f t="shared" si="5"/>
        <v>jobDescription:"MERN + postgress &amp; redux certification"</v>
      </c>
      <c r="W14" s="4" t="str">
        <f t="shared" si="7"/>
        <v>"begin":"01/02/2022"</v>
      </c>
      <c r="X14" s="4" t="str">
        <f t="shared" si="8"/>
        <v>"end":"01/10/2022"</v>
      </c>
      <c r="Y14" s="4"/>
      <c r="Z14" s="4" t="str">
        <f t="shared" si="9"/>
        <v>{language:"ENG",image:"https://i.postimg.cc/VksFg5Xg/HENRY.png",category:"Education",name:"Full stack developer",location:"Argentina",businessName:"Henry",jobDescription:"MERN + postgress &amp; redux certification","begin":"01/02/2022","end":"01/10/2022"}</v>
      </c>
    </row>
    <row r="15" spans="1:26" x14ac:dyDescent="0.25">
      <c r="A15" s="4" t="s">
        <v>25</v>
      </c>
      <c r="B15" s="5" t="s">
        <v>68</v>
      </c>
      <c r="C15" s="4" t="s">
        <v>74</v>
      </c>
      <c r="D15" s="4" t="s">
        <v>86</v>
      </c>
      <c r="E15" s="4" t="s">
        <v>95</v>
      </c>
      <c r="F15" s="4" t="s">
        <v>108</v>
      </c>
      <c r="G15" s="4"/>
      <c r="H15" s="4" t="s">
        <v>315</v>
      </c>
      <c r="I15" s="4" t="s">
        <v>117</v>
      </c>
      <c r="J15" s="4" t="s">
        <v>324</v>
      </c>
      <c r="K15" s="4" t="s">
        <v>327</v>
      </c>
      <c r="L15" s="6" t="s">
        <v>39</v>
      </c>
      <c r="M15" s="7" t="s">
        <v>39</v>
      </c>
      <c r="N15" s="4"/>
      <c r="O15" s="4"/>
      <c r="P15" s="4" t="str">
        <f t="shared" si="0"/>
        <v>language:"ENG"</v>
      </c>
      <c r="Q15" s="4" t="str">
        <f t="shared" si="6"/>
        <v>image:"https://i.postimg.cc/QCLbJbqK/CENCAD.png"</v>
      </c>
      <c r="R15" s="4" t="str">
        <f t="shared" si="1"/>
        <v>category:"Education"</v>
      </c>
      <c r="S15" s="4" t="str">
        <f t="shared" si="2"/>
        <v>name:"Close space rescue operations"</v>
      </c>
      <c r="T15" s="4" t="str">
        <f t="shared" si="3"/>
        <v>location:"CDMX"</v>
      </c>
      <c r="U15" s="4" t="str">
        <f t="shared" si="4"/>
        <v>businessName:"CENCAD"</v>
      </c>
      <c r="V15" s="4" t="str">
        <f t="shared" si="5"/>
        <v>jobDescription:"Zonning, Equipment set up, rescue operations control"</v>
      </c>
      <c r="W15" s="4" t="str">
        <f t="shared" si="7"/>
        <v>"begin":"01/02/2017"</v>
      </c>
      <c r="X15" s="4" t="str">
        <f t="shared" si="8"/>
        <v>"end":"01/02/2017"</v>
      </c>
      <c r="Y15" s="4"/>
      <c r="Z15" s="4" t="str">
        <f t="shared" si="9"/>
        <v>{language:"ENG",image:"https://i.postimg.cc/QCLbJbqK/CENCAD.png",category:"Education",name:"Close space rescue operations",location:"CDMX",businessName:"CENCAD",jobDescription:"Zonning, Equipment set up, rescue operations control","begin":"01/02/2017","end":"01/02/2017"}</v>
      </c>
    </row>
    <row r="16" spans="1:26" x14ac:dyDescent="0.25">
      <c r="A16" s="4" t="s">
        <v>25</v>
      </c>
      <c r="B16" s="5" t="s">
        <v>68</v>
      </c>
      <c r="C16" s="4" t="s">
        <v>74</v>
      </c>
      <c r="D16" s="4" t="s">
        <v>87</v>
      </c>
      <c r="E16" s="4" t="s">
        <v>95</v>
      </c>
      <c r="F16" s="4" t="s">
        <v>108</v>
      </c>
      <c r="G16" s="4"/>
      <c r="H16" s="4" t="s">
        <v>315</v>
      </c>
      <c r="I16" s="4" t="s">
        <v>118</v>
      </c>
      <c r="J16" s="4" t="s">
        <v>324</v>
      </c>
      <c r="K16" s="4" t="s">
        <v>327</v>
      </c>
      <c r="L16" s="6" t="s">
        <v>34</v>
      </c>
      <c r="M16" s="7" t="s">
        <v>34</v>
      </c>
      <c r="N16" s="4"/>
      <c r="O16" s="4"/>
      <c r="P16" s="4" t="str">
        <f t="shared" si="0"/>
        <v>language:"ENG"</v>
      </c>
      <c r="Q16" s="4" t="str">
        <f t="shared" si="6"/>
        <v>image:"https://i.postimg.cc/QCLbJbqK/CENCAD.png"</v>
      </c>
      <c r="R16" s="4" t="str">
        <f t="shared" si="1"/>
        <v>category:"Education"</v>
      </c>
      <c r="S16" s="4" t="str">
        <f t="shared" si="2"/>
        <v>name:"First aid training"</v>
      </c>
      <c r="T16" s="4" t="str">
        <f t="shared" si="3"/>
        <v>location:"CDMX"</v>
      </c>
      <c r="U16" s="4" t="str">
        <f t="shared" si="4"/>
        <v>businessName:"CENCAD"</v>
      </c>
      <c r="V16" s="4" t="str">
        <f t="shared" si="5"/>
        <v>jobDescription:"first aid for burns, bleeding and broken bones"</v>
      </c>
      <c r="W16" s="4" t="str">
        <f t="shared" si="7"/>
        <v>"begin":"01/06/2017"</v>
      </c>
      <c r="X16" s="4" t="str">
        <f t="shared" si="8"/>
        <v>"end":"01/06/2017"</v>
      </c>
      <c r="Y16" s="4"/>
      <c r="Z16" s="4" t="str">
        <f t="shared" si="9"/>
        <v>{language:"ENG",image:"https://i.postimg.cc/QCLbJbqK/CENCAD.png",category:"Education",name:"First aid training",location:"CDMX",businessName:"CENCAD",jobDescription:"first aid for burns, bleeding and broken bones","begin":"01/06/2017","end":"01/06/2017"}</v>
      </c>
    </row>
    <row r="17" spans="1:26" x14ac:dyDescent="0.25">
      <c r="A17" s="4" t="s">
        <v>25</v>
      </c>
      <c r="B17" s="5" t="s">
        <v>68</v>
      </c>
      <c r="C17" s="4" t="s">
        <v>74</v>
      </c>
      <c r="D17" s="4" t="s">
        <v>88</v>
      </c>
      <c r="E17" s="4" t="s">
        <v>95</v>
      </c>
      <c r="F17" s="4" t="s">
        <v>108</v>
      </c>
      <c r="G17" s="4"/>
      <c r="H17" s="4" t="s">
        <v>315</v>
      </c>
      <c r="I17" s="4" t="s">
        <v>119</v>
      </c>
      <c r="J17" s="4" t="s">
        <v>324</v>
      </c>
      <c r="K17" s="4" t="s">
        <v>327</v>
      </c>
      <c r="L17" s="6" t="s">
        <v>40</v>
      </c>
      <c r="M17" s="7" t="s">
        <v>40</v>
      </c>
      <c r="N17" s="4"/>
      <c r="O17" s="4"/>
      <c r="P17" s="4" t="str">
        <f t="shared" si="0"/>
        <v>language:"ENG"</v>
      </c>
      <c r="Q17" s="4" t="str">
        <f t="shared" si="6"/>
        <v>image:"https://i.postimg.cc/QCLbJbqK/CENCAD.png"</v>
      </c>
      <c r="R17" s="4" t="str">
        <f t="shared" si="1"/>
        <v>category:"Education"</v>
      </c>
      <c r="S17" s="4" t="str">
        <f t="shared" si="2"/>
        <v>name:"Fire brigade training"</v>
      </c>
      <c r="T17" s="4" t="str">
        <f t="shared" si="3"/>
        <v>location:"CDMX"</v>
      </c>
      <c r="U17" s="4" t="str">
        <f t="shared" si="4"/>
        <v>businessName:"CENCAD"</v>
      </c>
      <c r="V17" s="4" t="str">
        <f t="shared" si="5"/>
        <v>jobDescription:"Equipment, rescue operations, fire containment"</v>
      </c>
      <c r="W17" s="4" t="str">
        <f t="shared" si="7"/>
        <v>"begin":"01/10/2017"</v>
      </c>
      <c r="X17" s="4" t="str">
        <f t="shared" si="8"/>
        <v>"end":"01/10/2017"</v>
      </c>
      <c r="Y17" s="4"/>
      <c r="Z17" s="4" t="str">
        <f t="shared" si="9"/>
        <v>{language:"ENG",image:"https://i.postimg.cc/QCLbJbqK/CENCAD.png",category:"Education",name:"Fire brigade training",location:"CDMX",businessName:"CENCAD",jobDescription:"Equipment, rescue operations, fire containment","begin":"01/10/2017","end":"01/10/2017"}</v>
      </c>
    </row>
    <row r="18" spans="1:26" x14ac:dyDescent="0.25">
      <c r="A18" s="4" t="s">
        <v>25</v>
      </c>
      <c r="B18" s="5" t="s">
        <v>69</v>
      </c>
      <c r="C18" s="4" t="s">
        <v>74</v>
      </c>
      <c r="D18" s="4" t="s">
        <v>89</v>
      </c>
      <c r="E18" s="4" t="s">
        <v>97</v>
      </c>
      <c r="F18" s="4" t="s">
        <v>109</v>
      </c>
      <c r="G18" s="4"/>
      <c r="H18" s="4" t="s">
        <v>316</v>
      </c>
      <c r="I18" s="4" t="s">
        <v>120</v>
      </c>
      <c r="J18" s="4" t="s">
        <v>324</v>
      </c>
      <c r="K18" s="4" t="s">
        <v>327</v>
      </c>
      <c r="L18" s="6" t="s">
        <v>41</v>
      </c>
      <c r="M18" s="7" t="s">
        <v>41</v>
      </c>
      <c r="N18" s="4"/>
      <c r="O18" s="4"/>
      <c r="P18" s="4" t="str">
        <f t="shared" si="0"/>
        <v>language:"ENG"</v>
      </c>
      <c r="Q18" s="4" t="str">
        <f t="shared" si="6"/>
        <v>image:"https://i.postimg.cc/FHhT6TXj/APICS.png"</v>
      </c>
      <c r="R18" s="4" t="str">
        <f t="shared" si="1"/>
        <v>category:"Education"</v>
      </c>
      <c r="S18" s="4" t="str">
        <f t="shared" si="2"/>
        <v>name:"Inventory control"</v>
      </c>
      <c r="T18" s="4" t="str">
        <f t="shared" si="3"/>
        <v>location:"EDOMEX"</v>
      </c>
      <c r="U18" s="4" t="str">
        <f t="shared" si="4"/>
        <v>businessName:"APICs"</v>
      </c>
      <c r="V18" s="4" t="str">
        <f t="shared" si="5"/>
        <v>jobDescription:"reorder point, costs, ABC classification"</v>
      </c>
      <c r="W18" s="4" t="str">
        <f t="shared" si="7"/>
        <v>"begin":"01/10/2018"</v>
      </c>
      <c r="X18" s="4" t="str">
        <f t="shared" si="8"/>
        <v>"end":"01/10/2018"</v>
      </c>
      <c r="Y18" s="4"/>
      <c r="Z18" s="4" t="str">
        <f t="shared" si="9"/>
        <v>{language:"ENG",image:"https://i.postimg.cc/FHhT6TXj/APICS.png",category:"Education",name:"Inventory control",location:"EDOMEX",businessName:"APICs",jobDescription:"reorder point, costs, ABC classification","begin":"01/10/2018","end":"01/10/2018"}</v>
      </c>
    </row>
    <row r="19" spans="1:26" x14ac:dyDescent="0.25">
      <c r="A19" s="4" t="s">
        <v>25</v>
      </c>
      <c r="B19" s="5" t="s">
        <v>69</v>
      </c>
      <c r="C19" s="4" t="s">
        <v>74</v>
      </c>
      <c r="D19" s="4" t="s">
        <v>90</v>
      </c>
      <c r="E19" s="4" t="s">
        <v>97</v>
      </c>
      <c r="F19" s="4" t="s">
        <v>109</v>
      </c>
      <c r="G19" s="4"/>
      <c r="H19" s="4" t="s">
        <v>316</v>
      </c>
      <c r="I19" s="4" t="s">
        <v>121</v>
      </c>
      <c r="J19" s="4" t="s">
        <v>324</v>
      </c>
      <c r="K19" s="4" t="s">
        <v>327</v>
      </c>
      <c r="L19" s="6" t="s">
        <v>41</v>
      </c>
      <c r="M19" s="7" t="s">
        <v>41</v>
      </c>
      <c r="N19" s="4"/>
      <c r="O19" s="4"/>
      <c r="P19" s="4" t="str">
        <f t="shared" si="0"/>
        <v>language:"ENG"</v>
      </c>
      <c r="Q19" s="4" t="str">
        <f t="shared" si="6"/>
        <v>image:"https://i.postimg.cc/FHhT6TXj/APICS.png"</v>
      </c>
      <c r="R19" s="4" t="str">
        <f t="shared" si="1"/>
        <v>category:"Education"</v>
      </c>
      <c r="S19" s="4" t="str">
        <f t="shared" si="2"/>
        <v>name:"Procurement planning"</v>
      </c>
      <c r="T19" s="4" t="str">
        <f t="shared" si="3"/>
        <v>location:"EDOMEX"</v>
      </c>
      <c r="U19" s="4" t="str">
        <f t="shared" si="4"/>
        <v>businessName:"APICs"</v>
      </c>
      <c r="V19" s="4" t="str">
        <f t="shared" si="5"/>
        <v>jobDescription:"sourcing, supplier management, OOS, CSL"</v>
      </c>
      <c r="W19" s="4" t="str">
        <f t="shared" si="7"/>
        <v>"begin":"01/10/2018"</v>
      </c>
      <c r="X19" s="4" t="str">
        <f t="shared" si="8"/>
        <v>"end":"01/10/2018"</v>
      </c>
      <c r="Y19" s="4"/>
      <c r="Z19" s="4" t="str">
        <f t="shared" si="9"/>
        <v>{language:"ENG",image:"https://i.postimg.cc/FHhT6TXj/APICS.png",category:"Education",name:"Procurement planning",location:"EDOMEX",businessName:"APICs",jobDescription:"sourcing, supplier management, OOS, CSL","begin":"01/10/2018","end":"01/10/2018"}</v>
      </c>
    </row>
    <row r="20" spans="1:26" x14ac:dyDescent="0.25">
      <c r="A20" s="4" t="s">
        <v>25</v>
      </c>
      <c r="B20" s="5" t="s">
        <v>70</v>
      </c>
      <c r="C20" s="4" t="s">
        <v>74</v>
      </c>
      <c r="D20" s="4" t="s">
        <v>91</v>
      </c>
      <c r="E20" s="4" t="s">
        <v>95</v>
      </c>
      <c r="F20" s="4" t="s">
        <v>110</v>
      </c>
      <c r="G20" s="4"/>
      <c r="H20" s="4" t="s">
        <v>317</v>
      </c>
      <c r="I20" s="4" t="s">
        <v>125</v>
      </c>
      <c r="J20" s="4" t="s">
        <v>325</v>
      </c>
      <c r="K20" s="4" t="s">
        <v>326</v>
      </c>
      <c r="L20" s="6" t="s">
        <v>42</v>
      </c>
      <c r="M20" s="7" t="s">
        <v>55</v>
      </c>
      <c r="N20" s="4"/>
      <c r="O20" s="4"/>
      <c r="P20" s="4" t="str">
        <f t="shared" si="0"/>
        <v>language:"ENG"</v>
      </c>
      <c r="Q20" s="4" t="str">
        <f t="shared" si="6"/>
        <v>image:"https://i.postimg.cc/KYRDXVqg/ITESM.png"</v>
      </c>
      <c r="R20" s="4" t="str">
        <f t="shared" si="1"/>
        <v>category:"Education"</v>
      </c>
      <c r="S20" s="4" t="str">
        <f t="shared" si="2"/>
        <v>name:"Six Sigma"</v>
      </c>
      <c r="T20" s="4" t="str">
        <f t="shared" si="3"/>
        <v>location:"CDMX"</v>
      </c>
      <c r="U20" s="4" t="str">
        <f t="shared" si="4"/>
        <v>businessName:"ITESM"</v>
      </c>
      <c r="V20" s="4" t="str">
        <f t="shared" si="5"/>
        <v>jobDescription:"DMAIC methodology and tools"</v>
      </c>
      <c r="W20" s="4" t="str">
        <f t="shared" si="7"/>
        <v>"begin":"01/02/2013"</v>
      </c>
      <c r="X20" s="4" t="str">
        <f t="shared" si="8"/>
        <v>"end":"01/06/2013"</v>
      </c>
      <c r="Y20" s="4"/>
      <c r="Z20" s="4" t="str">
        <f t="shared" si="9"/>
        <v>{language:"ENG",image:"https://i.postimg.cc/KYRDXVqg/ITESM.png",category:"Education",name:"Six Sigma",location:"CDMX",businessName:"ITESM",jobDescription:"DMAIC methodology and tools","begin":"01/02/2013","end":"01/06/2013"}</v>
      </c>
    </row>
    <row r="21" spans="1:26" x14ac:dyDescent="0.25">
      <c r="A21" s="4" t="s">
        <v>25</v>
      </c>
      <c r="B21" s="5" t="s">
        <v>70</v>
      </c>
      <c r="C21" s="4" t="s">
        <v>74</v>
      </c>
      <c r="D21" s="4" t="s">
        <v>92</v>
      </c>
      <c r="E21" s="4" t="s">
        <v>95</v>
      </c>
      <c r="F21" s="4" t="s">
        <v>110</v>
      </c>
      <c r="G21" s="4"/>
      <c r="H21" s="4" t="s">
        <v>317</v>
      </c>
      <c r="I21" s="4" t="s">
        <v>122</v>
      </c>
      <c r="J21" s="4" t="s">
        <v>325</v>
      </c>
      <c r="K21" s="4" t="s">
        <v>326</v>
      </c>
      <c r="L21" s="6" t="s">
        <v>43</v>
      </c>
      <c r="M21" s="7" t="s">
        <v>56</v>
      </c>
      <c r="N21" s="4"/>
      <c r="O21" s="4"/>
      <c r="P21" s="4" t="str">
        <f t="shared" si="0"/>
        <v>language:"ENG"</v>
      </c>
      <c r="Q21" s="4" t="str">
        <f t="shared" si="6"/>
        <v>image:"https://i.postimg.cc/KYRDXVqg/ITESM.png"</v>
      </c>
      <c r="R21" s="4" t="str">
        <f t="shared" si="1"/>
        <v>category:"Education"</v>
      </c>
      <c r="S21" s="4" t="str">
        <f t="shared" si="2"/>
        <v>name:"Lean Enterprise"</v>
      </c>
      <c r="T21" s="4" t="str">
        <f t="shared" si="3"/>
        <v>location:"CDMX"</v>
      </c>
      <c r="U21" s="4" t="str">
        <f t="shared" si="4"/>
        <v>businessName:"ITESM"</v>
      </c>
      <c r="V21" s="4" t="str">
        <f t="shared" si="5"/>
        <v>jobDescription:"house of quality, pull, value mapping"</v>
      </c>
      <c r="W21" s="4" t="str">
        <f t="shared" si="7"/>
        <v>"begin":"01/08/2014"</v>
      </c>
      <c r="X21" s="4" t="str">
        <f t="shared" si="8"/>
        <v>"end":"01/10/2014"</v>
      </c>
      <c r="Y21" s="4"/>
      <c r="Z21" s="4" t="str">
        <f t="shared" si="9"/>
        <v>{language:"ENG",image:"https://i.postimg.cc/KYRDXVqg/ITESM.png",category:"Education",name:"Lean Enterprise",location:"CDMX",businessName:"ITESM",jobDescription:"house of quality, pull, value mapping","begin":"01/08/2014","end":"01/10/2014"}</v>
      </c>
    </row>
    <row r="22" spans="1:26" x14ac:dyDescent="0.25">
      <c r="A22" s="4" t="s">
        <v>25</v>
      </c>
      <c r="B22" s="5" t="s">
        <v>71</v>
      </c>
      <c r="C22" s="4" t="s">
        <v>74</v>
      </c>
      <c r="D22" s="4" t="s">
        <v>93</v>
      </c>
      <c r="E22" s="4" t="s">
        <v>99</v>
      </c>
      <c r="F22" s="4" t="s">
        <v>111</v>
      </c>
      <c r="G22" s="4"/>
      <c r="H22" s="4" t="s">
        <v>318</v>
      </c>
      <c r="I22" s="4" t="s">
        <v>123</v>
      </c>
      <c r="J22" s="4" t="s">
        <v>328</v>
      </c>
      <c r="K22" s="4" t="s">
        <v>329</v>
      </c>
      <c r="L22" s="6" t="s">
        <v>44</v>
      </c>
      <c r="M22" s="7" t="s">
        <v>57</v>
      </c>
      <c r="N22" s="4"/>
      <c r="O22" s="4"/>
      <c r="P22" s="4" t="str">
        <f t="shared" si="0"/>
        <v>language:"ENG"</v>
      </c>
      <c r="Q22" s="4" t="str">
        <f t="shared" si="6"/>
        <v>image:"https://i.postimg.cc/cLDBbZmS/MITX.png"</v>
      </c>
      <c r="R22" s="4" t="str">
        <f t="shared" si="1"/>
        <v>category:"Education"</v>
      </c>
      <c r="S22" s="4" t="str">
        <f t="shared" si="2"/>
        <v>name:"Supply chain fundamentals"</v>
      </c>
      <c r="T22" s="4" t="str">
        <f t="shared" si="3"/>
        <v>location:"online"</v>
      </c>
      <c r="U22" s="4" t="str">
        <f t="shared" si="4"/>
        <v>businessName:"MITx"</v>
      </c>
      <c r="V22" s="4" t="str">
        <f t="shared" si="5"/>
        <v>jobDescription:"Excel tools from demand planning to CSL and sales evaluations"</v>
      </c>
      <c r="W22" s="4" t="str">
        <f t="shared" si="7"/>
        <v>"begin":"01/05/2016"</v>
      </c>
      <c r="X22" s="4" t="str">
        <f t="shared" si="8"/>
        <v>"end":"01/07/2016"</v>
      </c>
      <c r="Y22" s="4"/>
      <c r="Z22" s="4" t="str">
        <f t="shared" si="9"/>
        <v>{language:"ENG",image:"https://i.postimg.cc/cLDBbZmS/MITX.png",category:"Education",name:"Supply chain fundamentals",location:"online",businessName:"MITx",jobDescription:"Excel tools from demand planning to CSL and sales evaluations","begin":"01/05/2016","end":"01/07/2016"}</v>
      </c>
    </row>
    <row r="23" spans="1:26" x14ac:dyDescent="0.25">
      <c r="A23" s="4" t="s">
        <v>25</v>
      </c>
      <c r="B23" s="5" t="s">
        <v>72</v>
      </c>
      <c r="C23" s="4" t="s">
        <v>74</v>
      </c>
      <c r="D23" s="4" t="s">
        <v>94</v>
      </c>
      <c r="E23" s="4" t="s">
        <v>99</v>
      </c>
      <c r="F23" s="4" t="s">
        <v>112</v>
      </c>
      <c r="G23" s="4"/>
      <c r="H23" s="4" t="s">
        <v>319</v>
      </c>
      <c r="I23" s="4" t="s">
        <v>124</v>
      </c>
      <c r="J23" s="4" t="s">
        <v>328</v>
      </c>
      <c r="K23" s="4" t="s">
        <v>329</v>
      </c>
      <c r="L23" s="6" t="s">
        <v>45</v>
      </c>
      <c r="M23" s="7" t="s">
        <v>45</v>
      </c>
      <c r="N23" s="4"/>
      <c r="O23" s="4"/>
      <c r="P23" s="4" t="str">
        <f t="shared" si="0"/>
        <v>language:"ENG"</v>
      </c>
      <c r="Q23" s="4" t="str">
        <f t="shared" si="6"/>
        <v>image:"https://i.postimg.cc/QMt08VtC/ADELAIDE.png"</v>
      </c>
      <c r="R23" s="4" t="str">
        <f t="shared" si="1"/>
        <v>category:"Education"</v>
      </c>
      <c r="S23" s="4" t="str">
        <f t="shared" si="2"/>
        <v>name:"Project Management"</v>
      </c>
      <c r="T23" s="4" t="str">
        <f t="shared" si="3"/>
        <v>location:"online"</v>
      </c>
      <c r="U23" s="4" t="str">
        <f t="shared" si="4"/>
        <v>businessName:"AldeideX"</v>
      </c>
      <c r="V23" s="4" t="str">
        <f t="shared" si="5"/>
        <v>jobDescription:"3 months basic course in project management BOK"</v>
      </c>
      <c r="W23" s="4" t="str">
        <f t="shared" si="7"/>
        <v>"begin":"01/04/2016"</v>
      </c>
      <c r="X23" s="4" t="str">
        <f t="shared" si="8"/>
        <v>"end":"01/04/2016"</v>
      </c>
      <c r="Y23" s="4"/>
      <c r="Z23" s="4" t="str">
        <f t="shared" si="9"/>
        <v>{language:"ENG",image:"https://i.postimg.cc/QMt08VtC/ADELAIDE.png",category:"Education",name:"Project Management",location:"online",businessName:"AldeideX",jobDescription:"3 months basic course in project management BOK","begin":"01/04/2016","end":"01/04/2016"}</v>
      </c>
    </row>
    <row r="24" spans="1:26" x14ac:dyDescent="0.25">
      <c r="A24" s="4" t="s">
        <v>25</v>
      </c>
      <c r="B24" s="4" t="s">
        <v>8</v>
      </c>
      <c r="C24" s="4" t="s">
        <v>7</v>
      </c>
      <c r="D24" s="4" t="s">
        <v>10</v>
      </c>
      <c r="E24" s="4" t="s">
        <v>6</v>
      </c>
      <c r="F24" s="4" t="s">
        <v>9</v>
      </c>
      <c r="G24" s="4"/>
      <c r="H24" s="4" t="s">
        <v>320</v>
      </c>
      <c r="I24" s="4" t="s">
        <v>11</v>
      </c>
      <c r="J24" s="4" t="s">
        <v>330</v>
      </c>
      <c r="K24" s="4" t="s">
        <v>331</v>
      </c>
      <c r="L24" s="6" t="s">
        <v>46</v>
      </c>
      <c r="M24" s="7">
        <v>43917</v>
      </c>
      <c r="N24" s="4"/>
      <c r="O24" s="4"/>
      <c r="P24" s="4" t="str">
        <f t="shared" ref="P24:P27" si="10">CONCATENATE(A$1,$R$1,A24)</f>
        <v>language:"ENG"</v>
      </c>
      <c r="Q24" s="4" t="str">
        <f t="shared" ref="Q24:Q27" si="11">CONCATENATE(B$1,$R$1,$T$1,B24,$T$1)</f>
        <v>image:"'https://i.postimg.cc/59vpNhxB/DBGA.png'"</v>
      </c>
      <c r="R24" s="4" t="str">
        <f t="shared" ref="R24:R27" si="12">CONCATENATE(C$1,$R$1,C24)</f>
        <v>category:'Projects'</v>
      </c>
      <c r="S24" s="4" t="str">
        <f t="shared" ref="S24:S27" si="13">CONCATENATE(D$1,$R$1,D24)</f>
        <v>name:'Weight control'</v>
      </c>
      <c r="T24" s="4" t="str">
        <f t="shared" ref="T24:T27" si="14">CONCATENATE(E$1,$R$1,E24)</f>
        <v>location:'CDMX'</v>
      </c>
      <c r="U24" s="4" t="str">
        <f t="shared" ref="U24:U27" si="15">CONCATENATE(F$1,$R$1,F24)</f>
        <v>businessName:'Personal'</v>
      </c>
      <c r="V24" s="4" t="str">
        <f t="shared" ref="V24:V27" si="16">CONCATENATE(I$1,$R$1,I24)</f>
        <v>jobDescription:'lost 20 kg in 2 years'</v>
      </c>
      <c r="W24" s="4" t="str">
        <f t="shared" ref="W24:W27" si="17">CONCATENATE(L$1,$R$1,$T$1,L24,$T$1)</f>
        <v>"begin":"13/02/2018"</v>
      </c>
      <c r="X24" s="4" t="str">
        <f t="shared" ref="X24:X27" si="18">CONCATENATE(M$1,$R$1,$T$1,M24,$T$1)</f>
        <v>"end":"43917"</v>
      </c>
      <c r="Y24" s="4"/>
      <c r="Z24" s="4" t="str">
        <f t="shared" ref="Z24:Z27" si="19">CONCATENATE($P$1,P24,$S$1,Q24,$S$1,R24,$S$1,S24,$S$1,T24,$S$1,U24,$S$1,V24,$S$1,W24,$S$1,X24,$Q$1)</f>
        <v>{language:"ENG",image:"'https://i.postimg.cc/59vpNhxB/DBGA.png'",category:'Projects',name:'Weight control',location:'CDMX',businessName:'Personal',jobDescription:'lost 20 kg in 2 years',"begin":"13/02/2018","end":"43917"}</v>
      </c>
    </row>
    <row r="25" spans="1:26" x14ac:dyDescent="0.25">
      <c r="A25" s="4" t="s">
        <v>25</v>
      </c>
      <c r="B25" s="4" t="s">
        <v>12</v>
      </c>
      <c r="C25" s="4" t="s">
        <v>13</v>
      </c>
      <c r="D25" s="4" t="s">
        <v>14</v>
      </c>
      <c r="E25" s="4" t="s">
        <v>6</v>
      </c>
      <c r="F25" s="4" t="s">
        <v>14</v>
      </c>
      <c r="G25" s="4"/>
      <c r="H25" s="4" t="s">
        <v>321</v>
      </c>
      <c r="I25" s="4" t="s">
        <v>15</v>
      </c>
      <c r="J25" s="4" t="s">
        <v>332</v>
      </c>
      <c r="K25" s="4" t="s">
        <v>337</v>
      </c>
      <c r="L25" s="6" t="s">
        <v>47</v>
      </c>
      <c r="M25" s="7">
        <v>41104</v>
      </c>
      <c r="N25" s="4"/>
      <c r="O25" s="4"/>
      <c r="P25" s="4" t="str">
        <f t="shared" si="10"/>
        <v>language:"ENG"</v>
      </c>
      <c r="Q25" s="4" t="str">
        <f t="shared" si="11"/>
        <v>image:"'https://i.postimg.cc/287wnnL3/HDGD.jpg'"</v>
      </c>
      <c r="R25" s="4" t="str">
        <f t="shared" si="12"/>
        <v>category:'Hobbies'</v>
      </c>
      <c r="S25" s="4" t="str">
        <f t="shared" si="13"/>
        <v>name:'Haidong Gumdo'</v>
      </c>
      <c r="T25" s="4" t="str">
        <f t="shared" si="14"/>
        <v>location:'CDMX'</v>
      </c>
      <c r="U25" s="4" t="str">
        <f t="shared" si="15"/>
        <v>businessName:'Haidong Gumdo'</v>
      </c>
      <c r="V25" s="4" t="str">
        <f t="shared" si="16"/>
        <v>jobDescription:'Korean martial art build around the use of swords'</v>
      </c>
      <c r="W25" s="4" t="str">
        <f t="shared" si="17"/>
        <v>"begin":"10/09/2005"</v>
      </c>
      <c r="X25" s="4" t="str">
        <f t="shared" si="18"/>
        <v>"end":"41104"</v>
      </c>
      <c r="Y25" s="4"/>
      <c r="Z25" s="4" t="str">
        <f t="shared" si="19"/>
        <v>{language:"ENG",image:"'https://i.postimg.cc/287wnnL3/HDGD.jpg'",category:'Hobbies',name:'Haidong Gumdo',location:'CDMX',businessName:'Haidong Gumdo',jobDescription:'Korean martial art build around the use of swords',"begin":"10/09/2005","end":"41104"}</v>
      </c>
    </row>
    <row r="26" spans="1:26" x14ac:dyDescent="0.25">
      <c r="A26" s="4" t="s">
        <v>25</v>
      </c>
      <c r="B26" s="4" t="s">
        <v>16</v>
      </c>
      <c r="C26" s="4" t="s">
        <v>13</v>
      </c>
      <c r="D26" s="4" t="s">
        <v>17</v>
      </c>
      <c r="E26" s="4" t="s">
        <v>18</v>
      </c>
      <c r="F26" s="4" t="s">
        <v>19</v>
      </c>
      <c r="G26" s="4"/>
      <c r="H26" s="4" t="s">
        <v>322</v>
      </c>
      <c r="I26" s="4" t="s">
        <v>20</v>
      </c>
      <c r="J26" s="4" t="s">
        <v>334</v>
      </c>
      <c r="K26" s="4" t="s">
        <v>333</v>
      </c>
      <c r="L26" s="6" t="s">
        <v>48</v>
      </c>
      <c r="M26" s="7">
        <v>44271</v>
      </c>
      <c r="N26" s="4"/>
      <c r="O26" s="4"/>
      <c r="P26" s="4" t="str">
        <f t="shared" si="10"/>
        <v>language:"ENG"</v>
      </c>
      <c r="Q26" s="4" t="str">
        <f t="shared" si="11"/>
        <v>image:"'https://i.postimg.cc/fR58QYM1/BMW.png'"</v>
      </c>
      <c r="R26" s="4" t="str">
        <f t="shared" si="12"/>
        <v>category:'Hobbies'</v>
      </c>
      <c r="S26" s="4" t="str">
        <f t="shared" si="13"/>
        <v>name:'Riding Motorcycle'</v>
      </c>
      <c r="T26" s="4" t="str">
        <f t="shared" si="14"/>
        <v>location:'multiple'</v>
      </c>
      <c r="U26" s="4" t="str">
        <f t="shared" si="15"/>
        <v>businessName:'BMW'</v>
      </c>
      <c r="V26" s="4" t="str">
        <f t="shared" si="16"/>
        <v>jobDescription:'Motorcycle riding and travels'</v>
      </c>
      <c r="W26" s="4" t="str">
        <f t="shared" si="17"/>
        <v>"begin":"02/03/2015"</v>
      </c>
      <c r="X26" s="4" t="str">
        <f t="shared" si="18"/>
        <v>"end":"44271"</v>
      </c>
      <c r="Y26" s="4"/>
      <c r="Z26" s="4" t="str">
        <f t="shared" si="19"/>
        <v>{language:"ENG",image:"'https://i.postimg.cc/fR58QYM1/BMW.png'",category:'Hobbies',name:'Riding Motorcycle',location:'multiple',businessName:'BMW',jobDescription:'Motorcycle riding and travels',"begin":"02/03/2015","end":"44271"}</v>
      </c>
    </row>
    <row r="27" spans="1:26" x14ac:dyDescent="0.25">
      <c r="A27" s="4" t="s">
        <v>25</v>
      </c>
      <c r="B27" s="4" t="s">
        <v>21</v>
      </c>
      <c r="C27" s="4" t="s">
        <v>13</v>
      </c>
      <c r="D27" s="4" t="s">
        <v>22</v>
      </c>
      <c r="E27" s="4" t="s">
        <v>18</v>
      </c>
      <c r="F27" s="4" t="s">
        <v>23</v>
      </c>
      <c r="G27" s="4"/>
      <c r="H27" s="4" t="s">
        <v>323</v>
      </c>
      <c r="I27" s="4" t="s">
        <v>24</v>
      </c>
      <c r="J27" s="4" t="s">
        <v>335</v>
      </c>
      <c r="K27" s="4" t="s">
        <v>336</v>
      </c>
      <c r="L27" s="6" t="s">
        <v>49</v>
      </c>
      <c r="M27" s="4" t="s">
        <v>50</v>
      </c>
      <c r="P27" s="4" t="str">
        <f t="shared" si="10"/>
        <v>language:"ENG"</v>
      </c>
      <c r="Q27" s="4" t="str">
        <f t="shared" si="11"/>
        <v>image:"'https://i.postimg.cc/1z2cyH27/RAPAX.png'"</v>
      </c>
      <c r="R27" s="4" t="str">
        <f t="shared" si="12"/>
        <v>category:'Hobbies'</v>
      </c>
      <c r="S27" s="4" t="str">
        <f t="shared" si="13"/>
        <v>name:'Airsoft'</v>
      </c>
      <c r="T27" s="4" t="str">
        <f t="shared" si="14"/>
        <v>location:'multiple'</v>
      </c>
      <c r="U27" s="4" t="str">
        <f t="shared" si="15"/>
        <v>businessName:'LEGION RAPAX'</v>
      </c>
      <c r="V27" s="4" t="str">
        <f t="shared" si="16"/>
        <v>jobDescription:'Military simulations similar to gotcha, played since 2010, led team since 2017'</v>
      </c>
      <c r="W27" s="4" t="str">
        <f t="shared" si="17"/>
        <v>"begin":"02/06/2010"</v>
      </c>
      <c r="X27" s="4" t="str">
        <f t="shared" si="18"/>
        <v>"end":"current"</v>
      </c>
      <c r="Y27" s="4"/>
      <c r="Z27" s="4" t="str">
        <f t="shared" si="19"/>
        <v>{language:"ENG",image:"'https://i.postimg.cc/1z2cyH27/RAPAX.png'",category:'Hobbies',name:'Airsoft',location:'multiple',businessName:'LEGION RAPAX',jobDescription:'Military simulations similar to gotcha, played since 2010, led team since 2017',"begin":"02/06/2010","end":"current"}</v>
      </c>
    </row>
    <row r="28" spans="1:26" x14ac:dyDescent="0.25">
      <c r="P28" s="4"/>
      <c r="Q28" s="4"/>
      <c r="R28" s="4"/>
      <c r="S28" s="4"/>
      <c r="T28" s="4"/>
      <c r="U28" s="4"/>
      <c r="V28" s="4"/>
      <c r="W28" s="4"/>
      <c r="X28" s="4"/>
      <c r="Y28" s="4"/>
      <c r="Z28" s="4"/>
    </row>
    <row r="29" spans="1:26" x14ac:dyDescent="0.25">
      <c r="P29" s="4"/>
      <c r="Q29" s="4"/>
      <c r="R29" s="4"/>
      <c r="S29" s="4"/>
      <c r="T29" s="4"/>
      <c r="U29" s="4"/>
      <c r="V29" s="4"/>
      <c r="W29" s="4"/>
      <c r="X29" s="4"/>
      <c r="Y29" s="4"/>
      <c r="Z29" s="4"/>
    </row>
    <row r="37" spans="1:13" ht="17.25" x14ac:dyDescent="0.25">
      <c r="A37" s="10" t="s">
        <v>345</v>
      </c>
    </row>
    <row r="39" spans="1:13" ht="17.25" x14ac:dyDescent="0.25">
      <c r="A39" s="10" t="s">
        <v>346</v>
      </c>
    </row>
    <row r="40" spans="1:13" x14ac:dyDescent="0.25">
      <c r="L40" s="2"/>
      <c r="M40" s="3"/>
    </row>
    <row r="41" spans="1:13" ht="17.25" x14ac:dyDescent="0.25">
      <c r="A41" s="10" t="s">
        <v>347</v>
      </c>
      <c r="L41" s="2"/>
      <c r="M41" s="3"/>
    </row>
    <row r="42" spans="1:13" x14ac:dyDescent="0.25">
      <c r="L42" s="2"/>
      <c r="M42" s="3"/>
    </row>
    <row r="43" spans="1:13" ht="17.25" x14ac:dyDescent="0.25">
      <c r="A43" s="10" t="s">
        <v>348</v>
      </c>
      <c r="L43" s="2"/>
    </row>
    <row r="45" spans="1:13" ht="17.25" x14ac:dyDescent="0.25">
      <c r="A45" s="10" t="s">
        <v>349</v>
      </c>
    </row>
    <row r="47" spans="1:13" ht="17.25" x14ac:dyDescent="0.25">
      <c r="A47" s="10" t="s">
        <v>350</v>
      </c>
    </row>
    <row r="49" spans="1:1" x14ac:dyDescent="0.25">
      <c r="A49" s="11"/>
    </row>
    <row r="50" spans="1:1" ht="17.25" x14ac:dyDescent="0.25">
      <c r="A50" s="10" t="s">
        <v>351</v>
      </c>
    </row>
    <row r="52" spans="1:1" ht="17.25" x14ac:dyDescent="0.25">
      <c r="A52" s="10" t="s">
        <v>352</v>
      </c>
    </row>
    <row r="54" spans="1:1" ht="17.25" x14ac:dyDescent="0.25">
      <c r="A54" s="10" t="s">
        <v>353</v>
      </c>
    </row>
    <row r="56" spans="1:1" ht="17.25" x14ac:dyDescent="0.25">
      <c r="A56" s="10" t="s">
        <v>354</v>
      </c>
    </row>
    <row r="58" spans="1:1" ht="17.25" x14ac:dyDescent="0.25">
      <c r="A58" s="10" t="s">
        <v>358</v>
      </c>
    </row>
    <row r="60" spans="1:1" ht="17.25" x14ac:dyDescent="0.25">
      <c r="A60" s="10" t="s">
        <v>355</v>
      </c>
    </row>
    <row r="62" spans="1:1" ht="17.25" x14ac:dyDescent="0.25">
      <c r="A62" s="10" t="s">
        <v>356</v>
      </c>
    </row>
    <row r="64" spans="1:1" ht="17.25" x14ac:dyDescent="0.25">
      <c r="A64" s="10" t="s">
        <v>357</v>
      </c>
    </row>
    <row r="66" spans="1:1" x14ac:dyDescent="0.25">
      <c r="A66" s="11"/>
    </row>
    <row r="67" spans="1:1" ht="17.25" x14ac:dyDescent="0.25">
      <c r="A67" s="10" t="s">
        <v>359</v>
      </c>
    </row>
    <row r="69" spans="1:1" ht="17.25" x14ac:dyDescent="0.25">
      <c r="A69" s="10" t="s">
        <v>360</v>
      </c>
    </row>
    <row r="71" spans="1:1" ht="17.25" x14ac:dyDescent="0.25">
      <c r="A71" s="10" t="s">
        <v>361</v>
      </c>
    </row>
    <row r="73" spans="1:1" ht="17.25" x14ac:dyDescent="0.25">
      <c r="A73" s="10" t="s">
        <v>366</v>
      </c>
    </row>
    <row r="75" spans="1:1" ht="17.25" x14ac:dyDescent="0.25">
      <c r="A75" s="10" t="s">
        <v>362</v>
      </c>
    </row>
    <row r="77" spans="1:1" ht="17.25" x14ac:dyDescent="0.25">
      <c r="A77" s="10" t="s">
        <v>363</v>
      </c>
    </row>
    <row r="79" spans="1:1" ht="17.25" x14ac:dyDescent="0.25">
      <c r="A79" s="10" t="s">
        <v>364</v>
      </c>
    </row>
    <row r="81" spans="1:9" ht="17.25" x14ac:dyDescent="0.25">
      <c r="A81" s="10" t="s">
        <v>365</v>
      </c>
    </row>
    <row r="83" spans="1:9" x14ac:dyDescent="0.25">
      <c r="A83" s="11"/>
    </row>
    <row r="84" spans="1:9" ht="17.25" x14ac:dyDescent="0.25">
      <c r="A84" s="10"/>
    </row>
    <row r="86" spans="1:9" ht="17.25" x14ac:dyDescent="0.25">
      <c r="A86" s="10"/>
    </row>
    <row r="88" spans="1:9" x14ac:dyDescent="0.25">
      <c r="A88" s="8" t="s">
        <v>367</v>
      </c>
      <c r="B88" s="12" t="s">
        <v>377</v>
      </c>
      <c r="C88" t="str">
        <f>A88</f>
        <v>Language</v>
      </c>
      <c r="D88" t="s">
        <v>378</v>
      </c>
      <c r="E88" t="str">
        <f>A88</f>
        <v>Language</v>
      </c>
      <c r="F88" t="s">
        <v>379</v>
      </c>
      <c r="G88" t="str">
        <f>A88</f>
        <v>Language</v>
      </c>
      <c r="H88" t="s">
        <v>380</v>
      </c>
      <c r="I88" t="str">
        <f>CONCATENATE(B88,C88,D88,E88,F88,G88,H88)</f>
        <v>&lt;label&gt;Language:&lt;/label&gt;&lt;input name="Language value={this.state.timeline.Language} type=text" onChange={(e)=&gt; this.handleChange(e.target.name, e.target.value)} /&gt;</v>
      </c>
    </row>
    <row r="89" spans="1:9" x14ac:dyDescent="0.25">
      <c r="A89" s="4" t="s">
        <v>368</v>
      </c>
      <c r="B89" s="12" t="s">
        <v>377</v>
      </c>
      <c r="C89" t="str">
        <f t="shared" ref="C89:C100" si="20">A89</f>
        <v>Image</v>
      </c>
      <c r="D89" t="s">
        <v>378</v>
      </c>
      <c r="E89" t="str">
        <f t="shared" ref="E89:E100" si="21">A89</f>
        <v>Image</v>
      </c>
      <c r="F89" t="s">
        <v>379</v>
      </c>
      <c r="G89" t="str">
        <f t="shared" ref="G89:G100" si="22">A89</f>
        <v>Image</v>
      </c>
      <c r="H89" t="s">
        <v>380</v>
      </c>
      <c r="I89" t="str">
        <f t="shared" ref="I89:I100" si="23">CONCATENATE(B89,C89,D89,E89,F89,G89,H89)</f>
        <v>&lt;label&gt;Image:&lt;/label&gt;&lt;input name="Image value={this.state.timeline.Image} type=text" onChange={(e)=&gt; this.handleChange(e.target.name, e.target.value)} /&gt;</v>
      </c>
    </row>
    <row r="90" spans="1:9" x14ac:dyDescent="0.25">
      <c r="A90" s="4" t="s">
        <v>369</v>
      </c>
      <c r="B90" s="12" t="s">
        <v>377</v>
      </c>
      <c r="C90" t="str">
        <f t="shared" si="20"/>
        <v>Category</v>
      </c>
      <c r="D90" t="s">
        <v>378</v>
      </c>
      <c r="E90" t="str">
        <f t="shared" si="21"/>
        <v>Category</v>
      </c>
      <c r="F90" t="s">
        <v>379</v>
      </c>
      <c r="G90" t="str">
        <f t="shared" si="22"/>
        <v>Category</v>
      </c>
      <c r="H90" t="s">
        <v>380</v>
      </c>
      <c r="I90" t="str">
        <f t="shared" si="23"/>
        <v>&lt;label&gt;Category:&lt;/label&gt;&lt;input name="Category value={this.state.timeline.Category} type=text" onChange={(e)=&gt; this.handleChange(e.target.name, e.target.value)} /&gt;</v>
      </c>
    </row>
    <row r="91" spans="1:9" x14ac:dyDescent="0.25">
      <c r="A91" s="4" t="s">
        <v>370</v>
      </c>
      <c r="B91" s="12" t="s">
        <v>377</v>
      </c>
      <c r="C91" t="str">
        <f t="shared" si="20"/>
        <v>Name</v>
      </c>
      <c r="D91" t="s">
        <v>378</v>
      </c>
      <c r="E91" t="str">
        <f t="shared" si="21"/>
        <v>Name</v>
      </c>
      <c r="F91" t="s">
        <v>379</v>
      </c>
      <c r="G91" t="str">
        <f t="shared" si="22"/>
        <v>Name</v>
      </c>
      <c r="H91" t="s">
        <v>380</v>
      </c>
      <c r="I91" t="str">
        <f t="shared" si="23"/>
        <v>&lt;label&gt;Name:&lt;/label&gt;&lt;input name="Name value={this.state.timeline.Name} type=text" onChange={(e)=&gt; this.handleChange(e.target.name, e.target.value)} /&gt;</v>
      </c>
    </row>
    <row r="92" spans="1:9" x14ac:dyDescent="0.25">
      <c r="A92" s="4" t="s">
        <v>0</v>
      </c>
      <c r="B92" s="12" t="s">
        <v>377</v>
      </c>
      <c r="C92" t="str">
        <f t="shared" si="20"/>
        <v>Location</v>
      </c>
      <c r="D92" t="s">
        <v>378</v>
      </c>
      <c r="E92" t="str">
        <f t="shared" si="21"/>
        <v>Location</v>
      </c>
      <c r="F92" t="s">
        <v>379</v>
      </c>
      <c r="G92" t="str">
        <f t="shared" si="22"/>
        <v>Location</v>
      </c>
      <c r="H92" t="s">
        <v>380</v>
      </c>
      <c r="I92" t="str">
        <f t="shared" si="23"/>
        <v>&lt;label&gt;Location:&lt;/label&gt;&lt;input name="Location value={this.state.timeline.Location} type=text" onChange={(e)=&gt; this.handleChange(e.target.name, e.target.value)} /&gt;</v>
      </c>
    </row>
    <row r="93" spans="1:9" x14ac:dyDescent="0.25">
      <c r="A93" s="4" t="s">
        <v>371</v>
      </c>
      <c r="B93" s="12" t="s">
        <v>377</v>
      </c>
      <c r="C93" t="str">
        <f t="shared" si="20"/>
        <v>BusinessName</v>
      </c>
      <c r="D93" t="s">
        <v>378</v>
      </c>
      <c r="E93" t="str">
        <f t="shared" si="21"/>
        <v>BusinessName</v>
      </c>
      <c r="F93" t="s">
        <v>379</v>
      </c>
      <c r="G93" t="str">
        <f t="shared" si="22"/>
        <v>BusinessName</v>
      </c>
      <c r="H93" t="s">
        <v>380</v>
      </c>
      <c r="I93" t="str">
        <f t="shared" si="23"/>
        <v>&lt;label&gt;BusinessName:&lt;/label&gt;&lt;input name="BusinessName value={this.state.timeline.BusinessName} type=text" onChange={(e)=&gt; this.handleChange(e.target.name, e.target.value)} /&gt;</v>
      </c>
    </row>
    <row r="94" spans="1:9" x14ac:dyDescent="0.25">
      <c r="A94" s="4" t="s">
        <v>381</v>
      </c>
      <c r="B94" s="12" t="s">
        <v>377</v>
      </c>
      <c r="C94" t="str">
        <f t="shared" si="20"/>
        <v>Skills</v>
      </c>
      <c r="D94" t="s">
        <v>378</v>
      </c>
      <c r="E94" t="str">
        <f t="shared" si="21"/>
        <v>Skills</v>
      </c>
      <c r="F94" t="s">
        <v>379</v>
      </c>
      <c r="G94" t="str">
        <f t="shared" si="22"/>
        <v>Skills</v>
      </c>
      <c r="H94" t="s">
        <v>380</v>
      </c>
      <c r="I94" t="str">
        <f t="shared" si="23"/>
        <v>&lt;label&gt;Skills:&lt;/label&gt;&lt;input name="Skills value={this.state.timeline.Skills} type=text" onChange={(e)=&gt; this.handleChange(e.target.name, e.target.value)} /&gt;</v>
      </c>
    </row>
    <row r="95" spans="1:9" x14ac:dyDescent="0.25">
      <c r="A95" s="4" t="s">
        <v>372</v>
      </c>
      <c r="B95" s="12" t="s">
        <v>377</v>
      </c>
      <c r="C95" t="str">
        <f t="shared" si="20"/>
        <v>BusinessDescription</v>
      </c>
      <c r="D95" t="s">
        <v>378</v>
      </c>
      <c r="E95" t="str">
        <f t="shared" si="21"/>
        <v>BusinessDescription</v>
      </c>
      <c r="F95" t="s">
        <v>379</v>
      </c>
      <c r="G95" t="str">
        <f t="shared" si="22"/>
        <v>BusinessDescription</v>
      </c>
      <c r="H95" t="s">
        <v>380</v>
      </c>
      <c r="I95" t="str">
        <f t="shared" si="23"/>
        <v>&lt;label&gt;BusinessDescription:&lt;/label&gt;&lt;input name="BusinessDescription value={this.state.timeline.BusinessDescription} type=text" onChange={(e)=&gt; this.handleChange(e.target.name, e.target.value)} /&gt;</v>
      </c>
    </row>
    <row r="96" spans="1:9" x14ac:dyDescent="0.25">
      <c r="A96" s="4" t="s">
        <v>373</v>
      </c>
      <c r="B96" s="12" t="s">
        <v>377</v>
      </c>
      <c r="C96" t="str">
        <f t="shared" si="20"/>
        <v>JobDescription</v>
      </c>
      <c r="D96" t="s">
        <v>378</v>
      </c>
      <c r="E96" t="str">
        <f t="shared" si="21"/>
        <v>JobDescription</v>
      </c>
      <c r="F96" t="s">
        <v>379</v>
      </c>
      <c r="G96" t="str">
        <f t="shared" si="22"/>
        <v>JobDescription</v>
      </c>
      <c r="H96" t="s">
        <v>380</v>
      </c>
      <c r="I96" t="str">
        <f t="shared" si="23"/>
        <v>&lt;label&gt;JobDescription:&lt;/label&gt;&lt;input name="JobDescription value={this.state.timeline.JobDescription} type=text" onChange={(e)=&gt; this.handleChange(e.target.name, e.target.value)} /&gt;</v>
      </c>
    </row>
    <row r="97" spans="1:9" x14ac:dyDescent="0.25">
      <c r="A97" s="4" t="s">
        <v>296</v>
      </c>
      <c r="B97" s="12" t="s">
        <v>377</v>
      </c>
      <c r="C97" t="str">
        <f t="shared" si="20"/>
        <v>Schedule</v>
      </c>
      <c r="D97" t="s">
        <v>378</v>
      </c>
      <c r="E97" t="str">
        <f t="shared" si="21"/>
        <v>Schedule</v>
      </c>
      <c r="F97" t="s">
        <v>379</v>
      </c>
      <c r="G97" t="str">
        <f t="shared" si="22"/>
        <v>Schedule</v>
      </c>
      <c r="H97" t="s">
        <v>380</v>
      </c>
      <c r="I97" t="str">
        <f t="shared" si="23"/>
        <v>&lt;label&gt;Schedule:&lt;/label&gt;&lt;input name="Schedule value={this.state.timeline.Schedule} type=text" onChange={(e)=&gt; this.handleChange(e.target.name, e.target.value)} /&gt;</v>
      </c>
    </row>
    <row r="98" spans="1:9" x14ac:dyDescent="0.25">
      <c r="A98" s="4" t="s">
        <v>374</v>
      </c>
      <c r="B98" s="12" t="s">
        <v>377</v>
      </c>
      <c r="C98" t="str">
        <f t="shared" si="20"/>
        <v>WorkTime</v>
      </c>
      <c r="D98" t="s">
        <v>378</v>
      </c>
      <c r="E98" t="str">
        <f t="shared" si="21"/>
        <v>WorkTime</v>
      </c>
      <c r="F98" t="s">
        <v>379</v>
      </c>
      <c r="G98" t="str">
        <f t="shared" si="22"/>
        <v>WorkTime</v>
      </c>
      <c r="H98" t="s">
        <v>380</v>
      </c>
      <c r="I98" t="str">
        <f t="shared" si="23"/>
        <v>&lt;label&gt;WorkTime:&lt;/label&gt;&lt;input name="WorkTime value={this.state.timeline.WorkTime} type=text" onChange={(e)=&gt; this.handleChange(e.target.name, e.target.value)} /&gt;</v>
      </c>
    </row>
    <row r="99" spans="1:9" x14ac:dyDescent="0.25">
      <c r="A99" s="4" t="s">
        <v>375</v>
      </c>
      <c r="B99" s="12" t="s">
        <v>377</v>
      </c>
      <c r="C99" t="str">
        <f t="shared" si="20"/>
        <v>Begin</v>
      </c>
      <c r="D99" t="s">
        <v>378</v>
      </c>
      <c r="E99" t="str">
        <f t="shared" si="21"/>
        <v>Begin</v>
      </c>
      <c r="F99" t="s">
        <v>379</v>
      </c>
      <c r="G99" t="str">
        <f t="shared" si="22"/>
        <v>Begin</v>
      </c>
      <c r="H99" t="s">
        <v>380</v>
      </c>
      <c r="I99" t="str">
        <f t="shared" si="23"/>
        <v>&lt;label&gt;Begin:&lt;/label&gt;&lt;input name="Begin value={this.state.timeline.Begin} type=text" onChange={(e)=&gt; this.handleChange(e.target.name, e.target.value)} /&gt;</v>
      </c>
    </row>
    <row r="100" spans="1:9" x14ac:dyDescent="0.25">
      <c r="A100" s="4" t="s">
        <v>376</v>
      </c>
      <c r="B100" s="12" t="s">
        <v>377</v>
      </c>
      <c r="C100" t="str">
        <f t="shared" si="20"/>
        <v>End</v>
      </c>
      <c r="D100" t="s">
        <v>378</v>
      </c>
      <c r="E100" t="str">
        <f t="shared" si="21"/>
        <v>End</v>
      </c>
      <c r="F100" t="s">
        <v>379</v>
      </c>
      <c r="G100" t="str">
        <f t="shared" si="22"/>
        <v>End</v>
      </c>
      <c r="H100" t="s">
        <v>380</v>
      </c>
      <c r="I100" t="str">
        <f t="shared" si="23"/>
        <v>&lt;label&gt;End:&lt;/label&gt;&lt;input name="End value={this.state.timeline.End} type=text" onChange={(e)=&gt; this.handleChange(e.target.name, e.target.value)} /&gt;</v>
      </c>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R35"/>
  <sheetViews>
    <sheetView tabSelected="1" workbookViewId="0">
      <pane xSplit="2" ySplit="1" topLeftCell="I20" activePane="bottomRight" state="frozen"/>
      <selection pane="topRight" activeCell="C1" sqref="C1"/>
      <selection pane="bottomLeft" activeCell="A2" sqref="A2"/>
      <selection pane="bottomRight" activeCell="I21" sqref="I21:I33"/>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144" bestFit="1" customWidth="1"/>
  </cols>
  <sheetData>
    <row r="1" spans="1:18" x14ac:dyDescent="0.25">
      <c r="A1" s="4" t="s">
        <v>292</v>
      </c>
      <c r="B1" s="4" t="s">
        <v>134</v>
      </c>
      <c r="C1" s="4" t="s">
        <v>135</v>
      </c>
      <c r="D1" s="4" t="s">
        <v>136</v>
      </c>
      <c r="E1" s="4" t="s">
        <v>0</v>
      </c>
      <c r="F1" s="4" t="s">
        <v>1</v>
      </c>
      <c r="G1" s="4" t="s">
        <v>166</v>
      </c>
      <c r="H1" s="4" t="s">
        <v>174</v>
      </c>
      <c r="I1" s="4" t="s">
        <v>185</v>
      </c>
      <c r="J1" s="4" t="s">
        <v>193</v>
      </c>
      <c r="K1" s="4" t="s">
        <v>195</v>
      </c>
      <c r="L1" s="4" t="s">
        <v>190</v>
      </c>
      <c r="M1" s="4" t="s">
        <v>192</v>
      </c>
      <c r="N1" s="4" t="s">
        <v>205</v>
      </c>
      <c r="O1" s="4" t="s">
        <v>191</v>
      </c>
    </row>
    <row r="2" spans="1:18" x14ac:dyDescent="0.25">
      <c r="A2" s="4" t="s">
        <v>143</v>
      </c>
      <c r="B2" s="4" t="s">
        <v>153</v>
      </c>
      <c r="C2" s="4" t="s">
        <v>138</v>
      </c>
      <c r="D2" s="4" t="s">
        <v>155</v>
      </c>
      <c r="E2" s="4" t="s">
        <v>159</v>
      </c>
      <c r="F2" s="5" t="s">
        <v>61</v>
      </c>
      <c r="G2" s="4" t="s">
        <v>183</v>
      </c>
      <c r="H2" s="4" t="s">
        <v>184</v>
      </c>
      <c r="I2" s="4" t="s">
        <v>218</v>
      </c>
      <c r="J2" s="4" t="s">
        <v>219</v>
      </c>
      <c r="K2" s="4" t="s">
        <v>220</v>
      </c>
      <c r="L2" s="4" t="s">
        <v>289</v>
      </c>
      <c r="M2" s="4" t="s">
        <v>221</v>
      </c>
      <c r="N2" s="4" t="s">
        <v>274</v>
      </c>
      <c r="O2" s="4" t="s">
        <v>262</v>
      </c>
      <c r="Q2" s="2"/>
      <c r="R2" s="3"/>
    </row>
    <row r="3" spans="1:18" x14ac:dyDescent="0.25">
      <c r="A3" s="4" t="s">
        <v>143</v>
      </c>
      <c r="B3" s="4" t="s">
        <v>152</v>
      </c>
      <c r="C3" s="4" t="s">
        <v>138</v>
      </c>
      <c r="D3" s="4" t="s">
        <v>155</v>
      </c>
      <c r="E3" s="4" t="s">
        <v>159</v>
      </c>
      <c r="F3" s="5" t="s">
        <v>61</v>
      </c>
      <c r="G3" s="4" t="s">
        <v>173</v>
      </c>
      <c r="H3" s="4" t="s">
        <v>182</v>
      </c>
      <c r="I3" s="4" t="s">
        <v>222</v>
      </c>
      <c r="J3" s="4" t="s">
        <v>223</v>
      </c>
      <c r="K3" s="4" t="s">
        <v>224</v>
      </c>
      <c r="L3" s="4" t="s">
        <v>288</v>
      </c>
      <c r="M3" s="4" t="s">
        <v>225</v>
      </c>
      <c r="N3" s="4" t="s">
        <v>265</v>
      </c>
      <c r="O3" s="4" t="s">
        <v>260</v>
      </c>
      <c r="Q3" s="2"/>
      <c r="R3" s="1"/>
    </row>
    <row r="4" spans="1:18" x14ac:dyDescent="0.25">
      <c r="A4" s="4" t="s">
        <v>143</v>
      </c>
      <c r="B4" s="4" t="s">
        <v>238</v>
      </c>
      <c r="C4" s="4" t="s">
        <v>138</v>
      </c>
      <c r="D4" s="4" t="s">
        <v>154</v>
      </c>
      <c r="E4" s="4" t="s">
        <v>160</v>
      </c>
      <c r="F4" s="5" t="s">
        <v>65</v>
      </c>
      <c r="G4" s="4" t="s">
        <v>239</v>
      </c>
      <c r="H4" s="4" t="s">
        <v>240</v>
      </c>
      <c r="I4" s="4" t="s">
        <v>241</v>
      </c>
      <c r="J4" s="4" t="s">
        <v>242</v>
      </c>
      <c r="K4" s="4" t="s">
        <v>203</v>
      </c>
      <c r="L4" s="4" t="s">
        <v>287</v>
      </c>
      <c r="M4" s="4" t="s">
        <v>243</v>
      </c>
      <c r="N4" s="13" t="s">
        <v>273</v>
      </c>
      <c r="O4" s="4" t="s">
        <v>259</v>
      </c>
      <c r="Q4" s="2"/>
      <c r="R4" s="3"/>
    </row>
    <row r="5" spans="1:18" x14ac:dyDescent="0.25">
      <c r="A5" s="4" t="s">
        <v>143</v>
      </c>
      <c r="B5" s="4" t="s">
        <v>151</v>
      </c>
      <c r="C5" s="4" t="s">
        <v>142</v>
      </c>
      <c r="D5" s="4" t="s">
        <v>140</v>
      </c>
      <c r="E5" s="4" t="s">
        <v>159</v>
      </c>
      <c r="F5" s="5" t="s">
        <v>65</v>
      </c>
      <c r="G5" s="4" t="s">
        <v>172</v>
      </c>
      <c r="H5" s="4" t="s">
        <v>181</v>
      </c>
      <c r="I5" s="4" t="s">
        <v>226</v>
      </c>
      <c r="J5" s="4" t="s">
        <v>227</v>
      </c>
      <c r="K5" s="4" t="s">
        <v>203</v>
      </c>
      <c r="L5" s="4" t="s">
        <v>286</v>
      </c>
      <c r="M5" s="4" t="s">
        <v>228</v>
      </c>
      <c r="N5" s="13" t="s">
        <v>264</v>
      </c>
      <c r="O5" s="4" t="s">
        <v>258</v>
      </c>
      <c r="Q5" s="2"/>
      <c r="R5" s="3"/>
    </row>
    <row r="6" spans="1:18" x14ac:dyDescent="0.25">
      <c r="A6" s="4" t="s">
        <v>143</v>
      </c>
      <c r="B6" s="4" t="s">
        <v>144</v>
      </c>
      <c r="C6" s="4" t="s">
        <v>137</v>
      </c>
      <c r="D6" s="4" t="s">
        <v>137</v>
      </c>
      <c r="E6" s="4" t="s">
        <v>158</v>
      </c>
      <c r="F6" s="5" t="s">
        <v>67</v>
      </c>
      <c r="G6" s="4" t="s">
        <v>163</v>
      </c>
      <c r="H6" s="4" t="s">
        <v>175</v>
      </c>
      <c r="I6" s="4" t="s">
        <v>186</v>
      </c>
      <c r="J6" s="4" t="s">
        <v>194</v>
      </c>
      <c r="K6" s="4" t="s">
        <v>196</v>
      </c>
      <c r="L6" s="4" t="s">
        <v>277</v>
      </c>
      <c r="M6" s="4" t="s">
        <v>197</v>
      </c>
      <c r="N6" s="4" t="s">
        <v>276</v>
      </c>
      <c r="O6" s="4" t="s">
        <v>261</v>
      </c>
      <c r="Q6" s="2"/>
      <c r="R6" s="3"/>
    </row>
    <row r="7" spans="1:18" x14ac:dyDescent="0.25">
      <c r="A7" s="4" t="s">
        <v>143</v>
      </c>
      <c r="B7" s="4" t="s">
        <v>145</v>
      </c>
      <c r="C7" s="4" t="s">
        <v>137</v>
      </c>
      <c r="D7" s="4" t="s">
        <v>156</v>
      </c>
      <c r="E7" s="4" t="s">
        <v>159</v>
      </c>
      <c r="F7" s="5" t="s">
        <v>162</v>
      </c>
      <c r="G7" s="4" t="s">
        <v>164</v>
      </c>
      <c r="H7" s="4" t="s">
        <v>187</v>
      </c>
      <c r="I7" s="4" t="s">
        <v>198</v>
      </c>
      <c r="J7" s="4" t="s">
        <v>199</v>
      </c>
      <c r="K7" s="4" t="s">
        <v>200</v>
      </c>
      <c r="L7" s="4" t="s">
        <v>278</v>
      </c>
      <c r="M7" s="4" t="s">
        <v>201</v>
      </c>
      <c r="N7" s="4" t="s">
        <v>206</v>
      </c>
      <c r="O7" s="4" t="s">
        <v>250</v>
      </c>
      <c r="Q7" s="2"/>
      <c r="R7" s="3"/>
    </row>
    <row r="8" spans="1:18" x14ac:dyDescent="0.25">
      <c r="A8" s="4" t="s">
        <v>143</v>
      </c>
      <c r="B8" s="4" t="s">
        <v>146</v>
      </c>
      <c r="C8" s="4" t="s">
        <v>138</v>
      </c>
      <c r="D8" s="4" t="s">
        <v>157</v>
      </c>
      <c r="E8" s="4" t="s">
        <v>160</v>
      </c>
      <c r="F8" s="5" t="s">
        <v>62</v>
      </c>
      <c r="G8" s="4" t="s">
        <v>165</v>
      </c>
      <c r="H8" s="4" t="s">
        <v>176</v>
      </c>
      <c r="I8" s="4" t="s">
        <v>188</v>
      </c>
      <c r="J8" s="4" t="s">
        <v>202</v>
      </c>
      <c r="K8" s="4" t="s">
        <v>203</v>
      </c>
      <c r="L8" s="4" t="s">
        <v>279</v>
      </c>
      <c r="M8" s="4" t="s">
        <v>204</v>
      </c>
      <c r="N8" s="4" t="s">
        <v>266</v>
      </c>
      <c r="O8" s="4" t="s">
        <v>251</v>
      </c>
      <c r="Q8" s="2"/>
      <c r="R8" s="3"/>
    </row>
    <row r="9" spans="1:18" x14ac:dyDescent="0.25">
      <c r="A9" s="4" t="s">
        <v>143</v>
      </c>
      <c r="B9" s="4" t="s">
        <v>147</v>
      </c>
      <c r="C9" s="4" t="s">
        <v>138</v>
      </c>
      <c r="D9" s="8" t="s">
        <v>139</v>
      </c>
      <c r="E9" s="4" t="s">
        <v>161</v>
      </c>
      <c r="F9" s="5" t="s">
        <v>64</v>
      </c>
      <c r="G9" s="4" t="s">
        <v>167</v>
      </c>
      <c r="H9" s="4" t="s">
        <v>177</v>
      </c>
      <c r="I9" s="4" t="s">
        <v>189</v>
      </c>
      <c r="J9" s="4" t="s">
        <v>207</v>
      </c>
      <c r="K9" s="4" t="s">
        <v>208</v>
      </c>
      <c r="L9" s="4" t="s">
        <v>280</v>
      </c>
      <c r="M9" s="4" t="s">
        <v>209</v>
      </c>
      <c r="N9" s="4" t="s">
        <v>267</v>
      </c>
      <c r="O9" s="4" t="s">
        <v>252</v>
      </c>
      <c r="Q9" s="2"/>
      <c r="R9" s="3"/>
    </row>
    <row r="10" spans="1:18" x14ac:dyDescent="0.25">
      <c r="A10" s="4" t="s">
        <v>143</v>
      </c>
      <c r="B10" s="4" t="s">
        <v>148</v>
      </c>
      <c r="C10" s="4" t="s">
        <v>142</v>
      </c>
      <c r="D10" s="8" t="s">
        <v>139</v>
      </c>
      <c r="E10" s="4" t="s">
        <v>161</v>
      </c>
      <c r="F10" s="5" t="s">
        <v>64</v>
      </c>
      <c r="G10" s="4" t="s">
        <v>168</v>
      </c>
      <c r="H10" s="4" t="s">
        <v>178</v>
      </c>
      <c r="I10" s="4" t="s">
        <v>210</v>
      </c>
      <c r="J10" s="4" t="s">
        <v>211</v>
      </c>
      <c r="K10" s="4" t="s">
        <v>212</v>
      </c>
      <c r="L10" s="4" t="s">
        <v>281</v>
      </c>
      <c r="M10" s="4" t="s">
        <v>209</v>
      </c>
      <c r="N10" s="4" t="s">
        <v>268</v>
      </c>
      <c r="O10" s="4" t="s">
        <v>253</v>
      </c>
      <c r="Q10" s="2"/>
      <c r="R10" s="3"/>
    </row>
    <row r="11" spans="1:18" x14ac:dyDescent="0.25">
      <c r="A11" s="4" t="s">
        <v>143</v>
      </c>
      <c r="B11" s="4" t="s">
        <v>141</v>
      </c>
      <c r="C11" s="4" t="s">
        <v>142</v>
      </c>
      <c r="D11" s="4" t="s">
        <v>140</v>
      </c>
      <c r="E11" s="4" t="s">
        <v>159</v>
      </c>
      <c r="F11" s="5" t="s">
        <v>65</v>
      </c>
      <c r="G11" s="8" t="s">
        <v>169</v>
      </c>
      <c r="H11" s="4" t="s">
        <v>179</v>
      </c>
      <c r="I11" s="4" t="s">
        <v>213</v>
      </c>
      <c r="J11" s="4" t="s">
        <v>214</v>
      </c>
      <c r="K11" s="4" t="s">
        <v>208</v>
      </c>
      <c r="L11" s="4" t="s">
        <v>282</v>
      </c>
      <c r="M11" s="4" t="s">
        <v>215</v>
      </c>
      <c r="N11" s="4" t="s">
        <v>269</v>
      </c>
      <c r="O11" s="4" t="s">
        <v>255</v>
      </c>
      <c r="Q11" s="2"/>
      <c r="R11" s="3"/>
    </row>
    <row r="12" spans="1:18" x14ac:dyDescent="0.25">
      <c r="A12" s="4" t="s">
        <v>143</v>
      </c>
      <c r="B12" s="4" t="s">
        <v>149</v>
      </c>
      <c r="C12" s="4" t="s">
        <v>138</v>
      </c>
      <c r="D12" s="4" t="s">
        <v>140</v>
      </c>
      <c r="E12" s="4" t="s">
        <v>159</v>
      </c>
      <c r="F12" s="5" t="s">
        <v>65</v>
      </c>
      <c r="G12" s="4" t="s">
        <v>170</v>
      </c>
      <c r="H12" s="4" t="s">
        <v>180</v>
      </c>
      <c r="I12" s="4" t="s">
        <v>216</v>
      </c>
      <c r="J12" s="4" t="s">
        <v>217</v>
      </c>
      <c r="K12" s="4" t="s">
        <v>203</v>
      </c>
      <c r="L12" s="4" t="s">
        <v>283</v>
      </c>
      <c r="M12" s="4" t="s">
        <v>215</v>
      </c>
      <c r="N12" s="4" t="s">
        <v>270</v>
      </c>
      <c r="O12" s="4" t="s">
        <v>256</v>
      </c>
      <c r="Q12" s="2"/>
      <c r="R12" s="3"/>
    </row>
    <row r="13" spans="1:18" x14ac:dyDescent="0.25">
      <c r="A13" s="4" t="s">
        <v>143</v>
      </c>
      <c r="B13" s="4" t="s">
        <v>150</v>
      </c>
      <c r="C13" s="4" t="s">
        <v>138</v>
      </c>
      <c r="D13" s="4" t="s">
        <v>140</v>
      </c>
      <c r="E13" s="4" t="s">
        <v>159</v>
      </c>
      <c r="F13" s="5" t="s">
        <v>65</v>
      </c>
      <c r="G13" s="8" t="s">
        <v>233</v>
      </c>
      <c r="H13" s="4" t="s">
        <v>234</v>
      </c>
      <c r="I13" s="4" t="s">
        <v>235</v>
      </c>
      <c r="J13" s="4" t="s">
        <v>236</v>
      </c>
      <c r="K13" s="4" t="s">
        <v>212</v>
      </c>
      <c r="L13" s="4" t="s">
        <v>284</v>
      </c>
      <c r="M13" s="4" t="s">
        <v>237</v>
      </c>
      <c r="N13" s="4" t="s">
        <v>271</v>
      </c>
      <c r="O13" s="4" t="s">
        <v>254</v>
      </c>
      <c r="Q13" s="2"/>
      <c r="R13" s="3"/>
    </row>
    <row r="14" spans="1:18" x14ac:dyDescent="0.25">
      <c r="A14" s="4" t="s">
        <v>143</v>
      </c>
      <c r="B14" s="4" t="s">
        <v>291</v>
      </c>
      <c r="C14" s="4" t="s">
        <v>142</v>
      </c>
      <c r="D14" s="4" t="s">
        <v>140</v>
      </c>
      <c r="E14" s="4" t="s">
        <v>159</v>
      </c>
      <c r="F14" s="5" t="s">
        <v>65</v>
      </c>
      <c r="G14" s="8" t="s">
        <v>171</v>
      </c>
      <c r="H14" s="4" t="s">
        <v>229</v>
      </c>
      <c r="I14" s="4" t="s">
        <v>230</v>
      </c>
      <c r="J14" s="4" t="s">
        <v>231</v>
      </c>
      <c r="K14" s="4" t="s">
        <v>208</v>
      </c>
      <c r="L14" s="4" t="s">
        <v>285</v>
      </c>
      <c r="M14" s="4" t="s">
        <v>232</v>
      </c>
      <c r="N14" s="4" t="s">
        <v>272</v>
      </c>
      <c r="O14" s="4" t="s">
        <v>257</v>
      </c>
      <c r="Q14" s="2"/>
      <c r="R14" s="3"/>
    </row>
    <row r="15" spans="1:18" x14ac:dyDescent="0.25">
      <c r="A15" s="4" t="s">
        <v>143</v>
      </c>
      <c r="B15" s="4" t="s">
        <v>244</v>
      </c>
      <c r="C15" s="4" t="s">
        <v>138</v>
      </c>
      <c r="D15" s="4" t="s">
        <v>23</v>
      </c>
      <c r="E15" s="4" t="s">
        <v>159</v>
      </c>
      <c r="F15" s="5" t="s">
        <v>245</v>
      </c>
      <c r="G15" s="4" t="s">
        <v>246</v>
      </c>
      <c r="H15" s="4" t="s">
        <v>247</v>
      </c>
      <c r="I15" s="4" t="s">
        <v>248</v>
      </c>
      <c r="J15" s="4" t="s">
        <v>249</v>
      </c>
      <c r="K15" s="4" t="s">
        <v>208</v>
      </c>
      <c r="L15" s="4" t="s">
        <v>290</v>
      </c>
      <c r="M15" s="4" t="s">
        <v>225</v>
      </c>
      <c r="N15" s="4" t="s">
        <v>275</v>
      </c>
      <c r="O15" s="4" t="s">
        <v>263</v>
      </c>
      <c r="Q15" s="2"/>
      <c r="R15" s="3"/>
    </row>
    <row r="16" spans="1:18" x14ac:dyDescent="0.25">
      <c r="B16" s="1"/>
    </row>
    <row r="21" spans="1:9" x14ac:dyDescent="0.25">
      <c r="A21" s="4" t="s">
        <v>292</v>
      </c>
      <c r="B21" s="12" t="s">
        <v>377</v>
      </c>
      <c r="C21" t="str">
        <f>A21</f>
        <v>Langauge</v>
      </c>
      <c r="D21" t="s">
        <v>378</v>
      </c>
      <c r="E21" t="str">
        <f>A21</f>
        <v>Langauge</v>
      </c>
      <c r="F21" t="s">
        <v>387</v>
      </c>
      <c r="G21" t="str">
        <f>A21</f>
        <v>Langauge</v>
      </c>
      <c r="H21" t="s">
        <v>380</v>
      </c>
      <c r="I21" t="str">
        <f>CONCATENATE(B21,C21,D21,E21,F21,G21,H21)</f>
        <v>&lt;label&gt;Langauge:&lt;/label&gt;&lt;input name="Langauge value={this.state.article.Langauge} type=text" onChange={(e)=&gt; this.handleChange(e.target.name, e.target.value)} /&gt;</v>
      </c>
    </row>
    <row r="22" spans="1:9" x14ac:dyDescent="0.25">
      <c r="A22" s="4" t="s">
        <v>134</v>
      </c>
      <c r="B22" s="12" t="s">
        <v>377</v>
      </c>
      <c r="C22" t="str">
        <f t="shared" ref="C22:C33" si="0">A22</f>
        <v>Title</v>
      </c>
      <c r="D22" t="s">
        <v>378</v>
      </c>
      <c r="E22" t="str">
        <f t="shared" ref="E22:E33" si="1">A22</f>
        <v>Title</v>
      </c>
      <c r="F22" t="s">
        <v>387</v>
      </c>
      <c r="G22" t="str">
        <f t="shared" ref="G22:G33" si="2">A22</f>
        <v>Title</v>
      </c>
      <c r="H22" t="s">
        <v>380</v>
      </c>
      <c r="I22" t="str">
        <f t="shared" ref="I22:I33" si="3">CONCATENATE(B22,C22,D22,E22,F22,G22,H22)</f>
        <v>&lt;label&gt;Title:&lt;/label&gt;&lt;input name="Title value={this.state.article.Title} type=text" onChange={(e)=&gt; this.handleChange(e.target.name, e.target.value)} /&gt;</v>
      </c>
    </row>
    <row r="23" spans="1:9" x14ac:dyDescent="0.25">
      <c r="A23" s="4" t="s">
        <v>135</v>
      </c>
      <c r="B23" s="12" t="s">
        <v>377</v>
      </c>
      <c r="C23" t="str">
        <f t="shared" si="0"/>
        <v>Education</v>
      </c>
      <c r="D23" t="s">
        <v>378</v>
      </c>
      <c r="E23" t="str">
        <f t="shared" si="1"/>
        <v>Education</v>
      </c>
      <c r="F23" t="s">
        <v>387</v>
      </c>
      <c r="G23" t="str">
        <f t="shared" si="2"/>
        <v>Education</v>
      </c>
      <c r="H23" t="s">
        <v>380</v>
      </c>
      <c r="I23" t="str">
        <f t="shared" si="3"/>
        <v>&lt;label&gt;Education:&lt;/label&gt;&lt;input name="Education value={this.state.article.Education} type=text" onChange={(e)=&gt; this.handleChange(e.target.name, e.target.value)} /&gt;</v>
      </c>
    </row>
    <row r="24" spans="1:9" x14ac:dyDescent="0.25">
      <c r="A24" s="4" t="s">
        <v>136</v>
      </c>
      <c r="B24" s="12" t="s">
        <v>377</v>
      </c>
      <c r="C24" t="str">
        <f t="shared" si="0"/>
        <v>Work</v>
      </c>
      <c r="D24" t="s">
        <v>378</v>
      </c>
      <c r="E24" t="str">
        <f t="shared" si="1"/>
        <v>Work</v>
      </c>
      <c r="F24" t="s">
        <v>387</v>
      </c>
      <c r="G24" t="str">
        <f t="shared" si="2"/>
        <v>Work</v>
      </c>
      <c r="H24" t="s">
        <v>380</v>
      </c>
      <c r="I24" t="str">
        <f t="shared" si="3"/>
        <v>&lt;label&gt;Work:&lt;/label&gt;&lt;input name="Work value={this.state.article.Work} type=text" onChange={(e)=&gt; this.handleChange(e.target.name, e.target.value)} /&gt;</v>
      </c>
    </row>
    <row r="25" spans="1:9" x14ac:dyDescent="0.25">
      <c r="A25" s="4" t="s">
        <v>0</v>
      </c>
      <c r="B25" s="12" t="s">
        <v>377</v>
      </c>
      <c r="C25" t="str">
        <f t="shared" si="0"/>
        <v>Location</v>
      </c>
      <c r="D25" t="s">
        <v>378</v>
      </c>
      <c r="E25" t="str">
        <f t="shared" si="1"/>
        <v>Location</v>
      </c>
      <c r="F25" t="s">
        <v>387</v>
      </c>
      <c r="G25" t="str">
        <f t="shared" si="2"/>
        <v>Location</v>
      </c>
      <c r="H25" t="s">
        <v>380</v>
      </c>
      <c r="I25" t="str">
        <f t="shared" si="3"/>
        <v>&lt;label&gt;Location:&lt;/label&gt;&lt;input name="Location value={this.state.article.Location} type=text" onChange={(e)=&gt; this.handleChange(e.target.name, e.target.value)} /&gt;</v>
      </c>
    </row>
    <row r="26" spans="1:9" x14ac:dyDescent="0.25">
      <c r="A26" s="4" t="s">
        <v>1</v>
      </c>
      <c r="B26" s="12" t="s">
        <v>377</v>
      </c>
      <c r="C26" t="str">
        <f t="shared" si="0"/>
        <v>Logo</v>
      </c>
      <c r="D26" t="s">
        <v>378</v>
      </c>
      <c r="E26" t="str">
        <f t="shared" si="1"/>
        <v>Logo</v>
      </c>
      <c r="F26" t="s">
        <v>387</v>
      </c>
      <c r="G26" t="str">
        <f t="shared" si="2"/>
        <v>Logo</v>
      </c>
      <c r="H26" t="s">
        <v>380</v>
      </c>
      <c r="I26" t="str">
        <f t="shared" si="3"/>
        <v>&lt;label&gt;Logo:&lt;/label&gt;&lt;input name="Logo value={this.state.article.Logo} type=text" onChange={(e)=&gt; this.handleChange(e.target.name, e.target.value)} /&gt;</v>
      </c>
    </row>
    <row r="27" spans="1:9" x14ac:dyDescent="0.25">
      <c r="A27" s="4" t="s">
        <v>383</v>
      </c>
      <c r="B27" s="12" t="s">
        <v>377</v>
      </c>
      <c r="C27" t="str">
        <f t="shared" si="0"/>
        <v>ShortDescription</v>
      </c>
      <c r="D27" t="s">
        <v>378</v>
      </c>
      <c r="E27" t="str">
        <f t="shared" si="1"/>
        <v>ShortDescription</v>
      </c>
      <c r="F27" t="s">
        <v>387</v>
      </c>
      <c r="G27" t="str">
        <f t="shared" si="2"/>
        <v>ShortDescription</v>
      </c>
      <c r="H27" t="s">
        <v>380</v>
      </c>
      <c r="I27" t="str">
        <f t="shared" si="3"/>
        <v>&lt;label&gt;ShortDescription:&lt;/label&gt;&lt;input name="ShortDescription value={this.state.article.ShortDescription} type=text" onChange={(e)=&gt; this.handleChange(e.target.name, e.target.value)} /&gt;</v>
      </c>
    </row>
    <row r="28" spans="1:9" x14ac:dyDescent="0.25">
      <c r="A28" s="4" t="s">
        <v>384</v>
      </c>
      <c r="B28" s="12" t="s">
        <v>377</v>
      </c>
      <c r="C28" t="str">
        <f t="shared" si="0"/>
        <v>ProblemDescription</v>
      </c>
      <c r="D28" t="s">
        <v>378</v>
      </c>
      <c r="E28" t="str">
        <f t="shared" si="1"/>
        <v>ProblemDescription</v>
      </c>
      <c r="F28" t="s">
        <v>387</v>
      </c>
      <c r="G28" t="str">
        <f t="shared" si="2"/>
        <v>ProblemDescription</v>
      </c>
      <c r="H28" t="s">
        <v>380</v>
      </c>
      <c r="I28" t="str">
        <f t="shared" si="3"/>
        <v>&lt;label&gt;ProblemDescription:&lt;/label&gt;&lt;input name="ProblemDescription value={this.state.article.ProblemDescription} type=text" onChange={(e)=&gt; this.handleChange(e.target.name, e.target.value)} /&gt;</v>
      </c>
    </row>
    <row r="29" spans="1:9" x14ac:dyDescent="0.25">
      <c r="A29" s="4" t="s">
        <v>385</v>
      </c>
      <c r="B29" s="12" t="s">
        <v>377</v>
      </c>
      <c r="C29" t="str">
        <f t="shared" si="0"/>
        <v>DesiredState</v>
      </c>
      <c r="D29" t="s">
        <v>378</v>
      </c>
      <c r="E29" t="str">
        <f t="shared" si="1"/>
        <v>DesiredState</v>
      </c>
      <c r="F29" t="s">
        <v>387</v>
      </c>
      <c r="G29" t="str">
        <f t="shared" si="2"/>
        <v>DesiredState</v>
      </c>
      <c r="H29" t="s">
        <v>380</v>
      </c>
      <c r="I29" t="str">
        <f t="shared" si="3"/>
        <v>&lt;label&gt;DesiredState:&lt;/label&gt;&lt;input name="DesiredState value={this.state.article.DesiredState} type=text" onChange={(e)=&gt; this.handleChange(e.target.name, e.target.value)} /&gt;</v>
      </c>
    </row>
    <row r="30" spans="1:9" x14ac:dyDescent="0.25">
      <c r="A30" s="4" t="s">
        <v>193</v>
      </c>
      <c r="B30" s="12" t="s">
        <v>377</v>
      </c>
      <c r="C30" t="str">
        <f t="shared" si="0"/>
        <v>Goals</v>
      </c>
      <c r="D30" t="s">
        <v>378</v>
      </c>
      <c r="E30" t="str">
        <f t="shared" si="1"/>
        <v>Goals</v>
      </c>
      <c r="F30" t="s">
        <v>387</v>
      </c>
      <c r="G30" t="str">
        <f t="shared" si="2"/>
        <v>Goals</v>
      </c>
      <c r="H30" t="s">
        <v>380</v>
      </c>
      <c r="I30" t="str">
        <f t="shared" si="3"/>
        <v>&lt;label&gt;Goals:&lt;/label&gt;&lt;input name="Goals value={this.state.article.Goals} type=text" onChange={(e)=&gt; this.handleChange(e.target.name, e.target.value)} /&gt;</v>
      </c>
    </row>
    <row r="31" spans="1:9" x14ac:dyDescent="0.25">
      <c r="A31" s="4" t="s">
        <v>386</v>
      </c>
      <c r="B31" s="12" t="s">
        <v>377</v>
      </c>
      <c r="C31" t="str">
        <f t="shared" si="0"/>
        <v>TimeConstraints</v>
      </c>
      <c r="D31" t="s">
        <v>378</v>
      </c>
      <c r="E31" t="str">
        <f t="shared" si="1"/>
        <v>TimeConstraints</v>
      </c>
      <c r="F31" t="s">
        <v>387</v>
      </c>
      <c r="G31" t="str">
        <f t="shared" si="2"/>
        <v>TimeConstraints</v>
      </c>
      <c r="H31" t="s">
        <v>380</v>
      </c>
      <c r="I31" t="str">
        <f t="shared" si="3"/>
        <v>&lt;label&gt;TimeConstraints:&lt;/label&gt;&lt;input name="TimeConstraints value={this.state.article.TimeConstraints} type=text" onChange={(e)=&gt; this.handleChange(e.target.name, e.target.value)} /&gt;</v>
      </c>
    </row>
    <row r="32" spans="1:9" x14ac:dyDescent="0.25">
      <c r="A32" s="4" t="s">
        <v>190</v>
      </c>
      <c r="B32" s="12" t="s">
        <v>377</v>
      </c>
      <c r="C32" t="str">
        <f t="shared" si="0"/>
        <v>Plan</v>
      </c>
      <c r="D32" t="s">
        <v>378</v>
      </c>
      <c r="E32" t="str">
        <f t="shared" si="1"/>
        <v>Plan</v>
      </c>
      <c r="F32" t="s">
        <v>387</v>
      </c>
      <c r="G32" t="str">
        <f t="shared" si="2"/>
        <v>Plan</v>
      </c>
      <c r="H32" t="s">
        <v>380</v>
      </c>
      <c r="I32" t="str">
        <f t="shared" si="3"/>
        <v>&lt;label&gt;Plan:&lt;/label&gt;&lt;input name="Plan value={this.state.article.Plan} type=text" onChange={(e)=&gt; this.handleChange(e.target.name, e.target.value)} /&gt;</v>
      </c>
    </row>
    <row r="33" spans="1:9" x14ac:dyDescent="0.25">
      <c r="A33" s="4" t="s">
        <v>192</v>
      </c>
      <c r="B33" s="12" t="s">
        <v>377</v>
      </c>
      <c r="C33" t="str">
        <f t="shared" si="0"/>
        <v>Tools</v>
      </c>
      <c r="D33" t="s">
        <v>378</v>
      </c>
      <c r="E33" t="str">
        <f t="shared" si="1"/>
        <v>Tools</v>
      </c>
      <c r="F33" t="s">
        <v>387</v>
      </c>
      <c r="G33" t="str">
        <f t="shared" si="2"/>
        <v>Tools</v>
      </c>
      <c r="H33" t="s">
        <v>380</v>
      </c>
      <c r="I33" t="str">
        <f t="shared" si="3"/>
        <v>&lt;label&gt;Tools:&lt;/label&gt;&lt;input name="Tools value={this.state.article.Tools} type=text" onChange={(e)=&gt; this.handleChange(e.target.name, e.target.value)} /&gt;</v>
      </c>
    </row>
    <row r="34" spans="1:9" x14ac:dyDescent="0.25">
      <c r="A34" s="4"/>
    </row>
    <row r="35" spans="1:9" x14ac:dyDescent="0.25">
      <c r="A35" s="4"/>
    </row>
  </sheetData>
  <autoFilter ref="A1:O15" xr:uid="{DACBE0D3-1FED-444E-85F3-AC56CB93C951}"/>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 exp</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2023-05-06T23:39:50Z</dcterms:modified>
</cp:coreProperties>
</file>