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5552A58C-7A1C-4DB7-889F-A35B33A95E71}" xr6:coauthVersionLast="47" xr6:coauthVersionMax="47" xr10:uidLastSave="{00000000-0000-0000-0000-000000000000}"/>
  <bookViews>
    <workbookView xWindow="15" yWindow="15" windowWidth="20460" windowHeight="10890" activeTab="1" xr2:uid="{60294778-2A88-4BCF-91CA-79F00E7892F4}"/>
  </bookViews>
  <sheets>
    <sheet name="work exp" sheetId="1" r:id="rId1"/>
    <sheet name="articles" sheetId="2" r:id="rId2"/>
  </sheets>
  <definedNames>
    <definedName name="_xlnm._FilterDatabase" localSheetId="1" hidden="1">articles!$A$1:$O$15</definedName>
    <definedName name="_xlnm._FilterDatabase" localSheetId="0" hidden="1">'work exp'!$A$1:$J$23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7" i="1" l="1"/>
  <c r="R27" i="1"/>
  <c r="Q27" i="1"/>
  <c r="P27" i="1"/>
  <c r="O27" i="1"/>
  <c r="N27" i="1"/>
  <c r="M27" i="1"/>
  <c r="U27" i="1" s="1"/>
  <c r="L27" i="1"/>
  <c r="K27" i="1"/>
  <c r="S26" i="1"/>
  <c r="R26" i="1"/>
  <c r="Q26" i="1"/>
  <c r="P26" i="1"/>
  <c r="O26" i="1"/>
  <c r="N26" i="1"/>
  <c r="M26" i="1"/>
  <c r="L26" i="1"/>
  <c r="U26" i="1" s="1"/>
  <c r="K26" i="1"/>
  <c r="S25" i="1"/>
  <c r="R25" i="1"/>
  <c r="Q25" i="1"/>
  <c r="P25" i="1"/>
  <c r="O25" i="1"/>
  <c r="N25" i="1"/>
  <c r="M25" i="1"/>
  <c r="L25" i="1"/>
  <c r="K25" i="1"/>
  <c r="S24" i="1"/>
  <c r="R24" i="1"/>
  <c r="Q24" i="1"/>
  <c r="P24" i="1"/>
  <c r="O24" i="1"/>
  <c r="N24" i="1"/>
  <c r="M24" i="1"/>
  <c r="L24" i="1"/>
  <c r="K24" i="1"/>
  <c r="L3" i="1"/>
  <c r="L4" i="1"/>
  <c r="L5" i="1"/>
  <c r="L6" i="1"/>
  <c r="L7" i="1"/>
  <c r="L8" i="1"/>
  <c r="L9" i="1"/>
  <c r="L10" i="1"/>
  <c r="L11" i="1"/>
  <c r="L12" i="1"/>
  <c r="L13" i="1"/>
  <c r="L14" i="1"/>
  <c r="L15" i="1"/>
  <c r="L16" i="1"/>
  <c r="L17" i="1"/>
  <c r="L18" i="1"/>
  <c r="L19" i="1"/>
  <c r="L20" i="1"/>
  <c r="L21" i="1"/>
  <c r="L22" i="1"/>
  <c r="L23" i="1"/>
  <c r="L2" i="1"/>
  <c r="S23" i="1"/>
  <c r="S22" i="1"/>
  <c r="S21" i="1"/>
  <c r="S20" i="1"/>
  <c r="S19" i="1"/>
  <c r="S18" i="1"/>
  <c r="S17" i="1"/>
  <c r="S16" i="1"/>
  <c r="S15" i="1"/>
  <c r="S14" i="1"/>
  <c r="S13" i="1"/>
  <c r="S12" i="1"/>
  <c r="S11" i="1"/>
  <c r="S10" i="1"/>
  <c r="S9" i="1"/>
  <c r="S8" i="1"/>
  <c r="S7" i="1"/>
  <c r="S6" i="1"/>
  <c r="S5" i="1"/>
  <c r="S4" i="1"/>
  <c r="S3" i="1"/>
  <c r="S2" i="1"/>
  <c r="R23" i="1"/>
  <c r="R22" i="1"/>
  <c r="R21" i="1"/>
  <c r="R20" i="1"/>
  <c r="R19" i="1"/>
  <c r="R18" i="1"/>
  <c r="R17" i="1"/>
  <c r="R16" i="1"/>
  <c r="R15" i="1"/>
  <c r="R14" i="1"/>
  <c r="R13" i="1"/>
  <c r="R12" i="1"/>
  <c r="R11" i="1"/>
  <c r="R10" i="1"/>
  <c r="R9" i="1"/>
  <c r="R8" i="1"/>
  <c r="R7" i="1"/>
  <c r="R6" i="1"/>
  <c r="R5" i="1"/>
  <c r="R4" i="1"/>
  <c r="R3" i="1"/>
  <c r="R2" i="1"/>
  <c r="Q23" i="1"/>
  <c r="P23" i="1"/>
  <c r="O23" i="1"/>
  <c r="N23" i="1"/>
  <c r="M23" i="1"/>
  <c r="Q22" i="1"/>
  <c r="P22" i="1"/>
  <c r="O22" i="1"/>
  <c r="N22" i="1"/>
  <c r="M22" i="1"/>
  <c r="Q21" i="1"/>
  <c r="P21" i="1"/>
  <c r="O21" i="1"/>
  <c r="N21" i="1"/>
  <c r="M21" i="1"/>
  <c r="Q20" i="1"/>
  <c r="P20" i="1"/>
  <c r="O20" i="1"/>
  <c r="N20" i="1"/>
  <c r="M20" i="1"/>
  <c r="Q19" i="1"/>
  <c r="P19" i="1"/>
  <c r="O19" i="1"/>
  <c r="N19" i="1"/>
  <c r="M19" i="1"/>
  <c r="Q18" i="1"/>
  <c r="P18" i="1"/>
  <c r="O18" i="1"/>
  <c r="N18" i="1"/>
  <c r="M18" i="1"/>
  <c r="Q17" i="1"/>
  <c r="P17" i="1"/>
  <c r="O17" i="1"/>
  <c r="N17" i="1"/>
  <c r="M17" i="1"/>
  <c r="Q16" i="1"/>
  <c r="P16" i="1"/>
  <c r="O16" i="1"/>
  <c r="N16" i="1"/>
  <c r="M16" i="1"/>
  <c r="Q15" i="1"/>
  <c r="P15" i="1"/>
  <c r="O15" i="1"/>
  <c r="N15" i="1"/>
  <c r="M15" i="1"/>
  <c r="Q14" i="1"/>
  <c r="P14" i="1"/>
  <c r="O14" i="1"/>
  <c r="N14" i="1"/>
  <c r="M14" i="1"/>
  <c r="Q13" i="1"/>
  <c r="P13" i="1"/>
  <c r="O13" i="1"/>
  <c r="N13" i="1"/>
  <c r="M13" i="1"/>
  <c r="Q12" i="1"/>
  <c r="P12" i="1"/>
  <c r="O12" i="1"/>
  <c r="N12" i="1"/>
  <c r="M12" i="1"/>
  <c r="Q11" i="1"/>
  <c r="P11" i="1"/>
  <c r="O11" i="1"/>
  <c r="N11" i="1"/>
  <c r="M11" i="1"/>
  <c r="Q10" i="1"/>
  <c r="P10" i="1"/>
  <c r="O10" i="1"/>
  <c r="N10" i="1"/>
  <c r="M10" i="1"/>
  <c r="Q9" i="1"/>
  <c r="P9" i="1"/>
  <c r="O9" i="1"/>
  <c r="N9" i="1"/>
  <c r="M9" i="1"/>
  <c r="Q8" i="1"/>
  <c r="P8" i="1"/>
  <c r="O8" i="1"/>
  <c r="N8" i="1"/>
  <c r="M8" i="1"/>
  <c r="Q7" i="1"/>
  <c r="P7" i="1"/>
  <c r="O7" i="1"/>
  <c r="N7" i="1"/>
  <c r="M7" i="1"/>
  <c r="Q6" i="1"/>
  <c r="P6" i="1"/>
  <c r="O6" i="1"/>
  <c r="N6" i="1"/>
  <c r="M6" i="1"/>
  <c r="Q5" i="1"/>
  <c r="P5" i="1"/>
  <c r="O5" i="1"/>
  <c r="N5" i="1"/>
  <c r="M5" i="1"/>
  <c r="Q4" i="1"/>
  <c r="P4" i="1"/>
  <c r="O4" i="1"/>
  <c r="N4" i="1"/>
  <c r="M4" i="1"/>
  <c r="Q3" i="1"/>
  <c r="P3" i="1"/>
  <c r="O3" i="1"/>
  <c r="N3" i="1"/>
  <c r="M3" i="1"/>
  <c r="Q2" i="1"/>
  <c r="P2" i="1"/>
  <c r="O2" i="1"/>
  <c r="N2" i="1"/>
  <c r="M2" i="1"/>
  <c r="K23" i="1"/>
  <c r="K22" i="1"/>
  <c r="K21" i="1"/>
  <c r="K20" i="1"/>
  <c r="K19" i="1"/>
  <c r="K18" i="1"/>
  <c r="K17" i="1"/>
  <c r="K16" i="1"/>
  <c r="K15" i="1"/>
  <c r="K14" i="1"/>
  <c r="K13" i="1"/>
  <c r="K12" i="1"/>
  <c r="K11" i="1"/>
  <c r="K10" i="1"/>
  <c r="K9" i="1"/>
  <c r="K8" i="1"/>
  <c r="K7" i="1"/>
  <c r="K6" i="1"/>
  <c r="K5" i="1"/>
  <c r="K4" i="1"/>
  <c r="K3" i="1"/>
  <c r="K2" i="1"/>
  <c r="U25" i="1" l="1"/>
  <c r="U24" i="1"/>
  <c r="U7" i="1"/>
  <c r="U4" i="1"/>
  <c r="U8" i="1"/>
  <c r="U12" i="1"/>
  <c r="U16" i="1"/>
  <c r="U20" i="1"/>
  <c r="U3" i="1"/>
  <c r="U13" i="1"/>
  <c r="U19" i="1"/>
  <c r="U5" i="1"/>
  <c r="U9" i="1"/>
  <c r="U17" i="1"/>
  <c r="U21" i="1"/>
  <c r="U11" i="1"/>
  <c r="U15" i="1"/>
  <c r="U2" i="1"/>
  <c r="U22" i="1"/>
  <c r="U18" i="1"/>
  <c r="U14" i="1"/>
  <c r="U10" i="1"/>
  <c r="U6" i="1"/>
  <c r="U23" i="1"/>
</calcChain>
</file>

<file path=xl/sharedStrings.xml><?xml version="1.0" encoding="utf-8"?>
<sst xmlns="http://schemas.openxmlformats.org/spreadsheetml/2006/main" count="473" uniqueCount="300">
  <si>
    <t>Location</t>
  </si>
  <si>
    <t>Logo</t>
  </si>
  <si>
    <t>{</t>
  </si>
  <si>
    <t>}</t>
  </si>
  <si>
    <t>:</t>
  </si>
  <si>
    <t>,</t>
  </si>
  <si>
    <t>'CDMX'</t>
  </si>
  <si>
    <t>'Projects'</t>
  </si>
  <si>
    <t>'https://i.postimg.cc/59vpNhxB/DBGA.png'</t>
  </si>
  <si>
    <t>'Personal'</t>
  </si>
  <si>
    <t>'Weight control'</t>
  </si>
  <si>
    <t>'lost 20 kg in 2 years'</t>
  </si>
  <si>
    <t>'https://i.postimg.cc/287wnnL3/HDGD.jpg'</t>
  </si>
  <si>
    <t>'Hobbies'</t>
  </si>
  <si>
    <t>'Haidong Gumdo'</t>
  </si>
  <si>
    <t>'Korean martial art build around the use of swords'</t>
  </si>
  <si>
    <t>'https://i.postimg.cc/fR58QYM1/BMW.png'</t>
  </si>
  <si>
    <t>'Riding Motorcycle'</t>
  </si>
  <si>
    <t>'multiple'</t>
  </si>
  <si>
    <t>'BMW'</t>
  </si>
  <si>
    <t>'Motorcycle riding and travels'</t>
  </si>
  <si>
    <t>'https://i.postimg.cc/1z2cyH27/RAPAX.png'</t>
  </si>
  <si>
    <t>'Airsoft'</t>
  </si>
  <si>
    <t>'LEGION RAPAX'</t>
  </si>
  <si>
    <t>'Military simulations similar to gotcha, played since 2010, led team since 2017'</t>
  </si>
  <si>
    <t>"ENG"</t>
  </si>
  <si>
    <t>"begin"</t>
  </si>
  <si>
    <t>"end"</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</si>
  <si>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</si>
  <si>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</si>
  <si>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</si>
  <si>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</si>
  <si>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</si>
  <si>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</si>
  <si>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</si>
  <si>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</si>
  <si>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</si>
  <si>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</si>
  <si>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</si>
  <si>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</si>
  <si>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</si>
  <si>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</si>
  <si>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</si>
  <si>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</si>
  <si>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</si>
  <si>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</si>
  <si>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</si>
  <si>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</si>
  <si>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</si>
  <si>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</si>
  <si>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</si>
  <si>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01/04/2023</t>
  </si>
  <si>
    <t>01/12/2018</t>
  </si>
  <si>
    <t>01/12/2012</t>
  </si>
  <si>
    <t>01/10/2022</t>
  </si>
  <si>
    <t>01/06/2013</t>
  </si>
  <si>
    <t>01/10/2014</t>
  </si>
  <si>
    <t>01/07/2016</t>
  </si>
  <si>
    <t>check</t>
  </si>
  <si>
    <t>x</t>
  </si>
  <si>
    <t>"</t>
  </si>
  <si>
    <t>"image"</t>
  </si>
  <si>
    <t>"category"</t>
  </si>
  <si>
    <t>"name"</t>
  </si>
  <si>
    <t>"location"</t>
  </si>
  <si>
    <t>"businessName"</t>
  </si>
  <si>
    <t>"description"</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</si>
  <si>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</si>
  <si>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</si>
  <si>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</si>
  <si>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</si>
  <si>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</si>
  <si>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</si>
  <si>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</si>
  <si>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</si>
  <si>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</si>
  <si>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</si>
  <si>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</si>
  <si>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</si>
  <si>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"Work"</t>
  </si>
  <si>
    <t>"Education"</t>
  </si>
  <si>
    <t>"Owner"</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</si>
  <si>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</si>
  <si>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</si>
  <si>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</si>
  <si>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</si>
  <si>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</si>
  <si>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</si>
  <si>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</si>
  <si>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</si>
  <si>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</si>
  <si>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</si>
  <si>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</si>
  <si>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</si>
  <si>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</si>
  <si>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</si>
  <si>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</si>
  <si>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</si>
  <si>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</si>
  <si>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</si>
  <si>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</si>
  <si>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"CDMX"</t>
  </si>
  <si>
    <t>"Chiapas"</t>
  </si>
  <si>
    <t>"EDOMEX"</t>
  </si>
  <si>
    <t>"Argentina"</t>
  </si>
  <si>
    <t>"online"</t>
  </si>
  <si>
    <t>"Arracheras Relamágo"</t>
  </si>
  <si>
    <t>"Parque Guanacastle"</t>
  </si>
  <si>
    <t>"Bostons"</t>
  </si>
  <si>
    <t>"Arracheras"</t>
  </si>
  <si>
    <t>"Federal"</t>
  </si>
  <si>
    <t>"Teva"</t>
  </si>
  <si>
    <t>"Unitec"</t>
  </si>
  <si>
    <t>"Henry"</t>
  </si>
  <si>
    <t>"CENCAD"</t>
  </si>
  <si>
    <t>"APICs"</t>
  </si>
  <si>
    <t>"ITESM"</t>
  </si>
  <si>
    <t>"MITx"</t>
  </si>
  <si>
    <t>"AldeideX"</t>
  </si>
  <si>
    <t>"Oil, Gas and Air filter manufacturing site"</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</si>
  <si>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</si>
  <si>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</si>
  <si>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</si>
  <si>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</si>
  <si>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</si>
  <si>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</si>
  <si>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</si>
  <si>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</si>
  <si>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</si>
  <si>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</si>
  <si>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</si>
  <si>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</si>
  <si>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"language"</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</si>
  <si>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</si>
  <si>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</si>
  <si>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</si>
  <si>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</si>
  <si>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</si>
  <si>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</si>
  <si>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</si>
  <si>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</si>
  <si>
    <t>Title</t>
  </si>
  <si>
    <t>Education</t>
  </si>
  <si>
    <t>Work</t>
  </si>
  <si>
    <t>Henry</t>
  </si>
  <si>
    <t>Industrial Engineering</t>
  </si>
  <si>
    <t>Federal Mogul</t>
  </si>
  <si>
    <t>Teva Pharmaceuticals</t>
  </si>
  <si>
    <t>unit cost evaluation</t>
  </si>
  <si>
    <t>Data science</t>
  </si>
  <si>
    <t>ENG</t>
  </si>
  <si>
    <t>Study rooms</t>
  </si>
  <si>
    <t>portfolio</t>
  </si>
  <si>
    <t>race control</t>
  </si>
  <si>
    <t>csl dashboard</t>
  </si>
  <si>
    <t>forecast evaluation tool</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</si>
  <si>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</si>
  <si>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</si>
  <si>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</si>
  <si>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</si>
  <si>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</si>
  <si>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</si>
  <si>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</si>
  <si>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</si>
  <si>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</si>
  <si>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</si>
  <si>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</si>
  <si>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</si>
  <si>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</si>
  <si>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</si>
  <si>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Team certification project for full stack developer certification</t>
  </si>
  <si>
    <t>Personal project to promote my profile</t>
  </si>
  <si>
    <t>Enduro race control system based in excel</t>
  </si>
  <si>
    <t>Short description</t>
  </si>
  <si>
    <t>OOS and CSL measuring tool based in excel</t>
  </si>
  <si>
    <t>Demand planning evaluation tool  based in sales history</t>
  </si>
  <si>
    <t>Cost database evaluation tool fed through erp system</t>
  </si>
  <si>
    <t>Manufacturing planning and control tool with erp and excel</t>
  </si>
  <si>
    <t>Manufacturing time simulation for diferent sales volumes</t>
  </si>
  <si>
    <t>Expenses by deparment follow up tool evaluating different scenarios with excel and oracle</t>
  </si>
  <si>
    <t>Sales, inventory, forecast and expenses follow up in excel</t>
  </si>
  <si>
    <t>Problem description</t>
  </si>
  <si>
    <t>Must develop a certification project to show understanding of all the tools learned in the course</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</si>
  <si>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</si>
  <si>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</si>
  <si>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</si>
  <si>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</si>
  <si>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</si>
  <si>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improve controlling communication to manufacturing departments on budget and expense control</t>
  </si>
  <si>
    <t>simplify business control and data visualization</t>
  </si>
  <si>
    <t xml:space="preserve">business design and start up </t>
  </si>
  <si>
    <t>create perspective and organize tasks for business start up</t>
  </si>
  <si>
    <t>Desired state</t>
  </si>
  <si>
    <t>develop and deploy a web app within 1 month and comply with 10 tech objectives</t>
  </si>
  <si>
    <t>Show through action development skills and process understanding to HR personel</t>
  </si>
  <si>
    <t>record in a fast and accurate way race results for enduro race</t>
  </si>
  <si>
    <t>ensure key products availability and easy understanding of current unavailable products issues</t>
  </si>
  <si>
    <t>Plan</t>
  </si>
  <si>
    <t>Deliverable</t>
  </si>
  <si>
    <t>Tools</t>
  </si>
  <si>
    <t>Goals</t>
  </si>
  <si>
    <t>comply with the following 10 objectives: Deployment, 3rd party auth, payment management, mixed filters, image hosting, web notifications, logical delete, local storage, reviews and ratings, admin dashboard.</t>
  </si>
  <si>
    <t>Time Constraints</t>
  </si>
  <si>
    <t>4 week project</t>
  </si>
  <si>
    <t>stripe, axios, bcrypt, express, heroku, nodemailer, passport, sequelize, bootstrap, react, redux, sweetalert</t>
  </si>
  <si>
    <t>have a tool where i can communicate my skills and experiences</t>
  </si>
  <si>
    <t>create a public access tool to show off tools</t>
  </si>
  <si>
    <t>asap (undefined)</t>
  </si>
  <si>
    <t>firebase, express, axios, node, react, redux</t>
  </si>
  <si>
    <t>have a list of competitors, with lap times and ranked places</t>
  </si>
  <si>
    <t>1 week</t>
  </si>
  <si>
    <t>barcode scanner, barcode tags, laptop</t>
  </si>
  <si>
    <t>Status</t>
  </si>
  <si>
    <t>complete</t>
  </si>
  <si>
    <t>present a tool that displays in a simple and understandable way out of stock items and month's target deliverables, a cause analysis for lacking items and a fast description of item behaviour</t>
  </si>
  <si>
    <t>2 weeks</t>
  </si>
  <si>
    <t>1.- APCs (ERP), 2.- Excel</t>
  </si>
  <si>
    <t>make an initial forecast and forecast evaluation tool for follow up and adjustments</t>
  </si>
  <si>
    <t xml:space="preserve">deliver a usable sales forecasting system and a forecast accuracy, adjustment and continous improvement method </t>
  </si>
  <si>
    <t>3 weeks</t>
  </si>
  <si>
    <t>ensure standard costs for every finished product item</t>
  </si>
  <si>
    <t>deliver a tool where all finished product items can be evaluated for differences and each item can be seen in detail for cost composition</t>
  </si>
  <si>
    <t>1.- BPCs (ERP)</t>
  </si>
  <si>
    <t>have a single source of truth easy to read for items in every manufacturing level for daily update and follow up with manufacturing departments</t>
  </si>
  <si>
    <t>deliver an easy to use tool for schedule follow up</t>
  </si>
  <si>
    <t>have a working business</t>
  </si>
  <si>
    <t>design, execute, follow up and document the start up process for a business</t>
  </si>
  <si>
    <t>6 months</t>
  </si>
  <si>
    <t>1.- excel, 2.- internet</t>
  </si>
  <si>
    <t>control standard operation</t>
  </si>
  <si>
    <t>count with a toolset for business follow up</t>
  </si>
  <si>
    <t>1 month</t>
  </si>
  <si>
    <t>1.- excel</t>
  </si>
  <si>
    <t>management will receive a weekly report with their expenses by category and department to control their expense and stay within budget</t>
  </si>
  <si>
    <t xml:space="preserve">improve the information available to management to take decisions on expenses </t>
  </si>
  <si>
    <t>1.- oracle database 2.- excel</t>
  </si>
  <si>
    <t>cost center rate calculation takes too much time and is often left as is from previous years</t>
  </si>
  <si>
    <t>count with an easy, simple and reliable process for work center rate calculation and update</t>
  </si>
  <si>
    <t>design a process for work center rate calculation based on year volume</t>
  </si>
  <si>
    <t>1.-sales forecast, 2.- oracle expenses report, 3.- BPCS (erp), 4.- Excel</t>
  </si>
  <si>
    <t>Rough cut capacity calculation</t>
  </si>
  <si>
    <t>update a tool for capacity simulation with different volumes of production</t>
  </si>
  <si>
    <t>management requested to update an excel tool for capacity calculation</t>
  </si>
  <si>
    <t>deliver an updated excel that takes production volume, manufacturing time and calculates # of shifts and total plant ocupation</t>
  </si>
  <si>
    <t>1.- Excel, 2.- ERP querys</t>
  </si>
  <si>
    <t>Sales history</t>
  </si>
  <si>
    <t>Developed a sales report to manage promotions and procurement savings impact</t>
  </si>
  <si>
    <t>there is poor insight on sales data and ingredient priority for procurement savings negotiations with vendors</t>
  </si>
  <si>
    <t>management must have a clear idea of sales data to make accurate promotion strategies and improve ingredients negotiation with vendors</t>
  </si>
  <si>
    <t>deliver an easy to understand report of sales</t>
  </si>
  <si>
    <t>1.- sales data query, 2.- excel</t>
  </si>
  <si>
    <t>no man left behind</t>
  </si>
  <si>
    <t>https://i.postimg.cc/1z2cyH27/RAPAX.png</t>
  </si>
  <si>
    <t>charity event to raise founds for a team mate with cancer</t>
  </si>
  <si>
    <t>Anibal Medina from out Airsoft team was diagnosed with esophagus cancer, he has some expenses not covered by ensurance</t>
  </si>
  <si>
    <t>get help from airsoft community to raise founds to support expenses from Anibal</t>
  </si>
  <si>
    <t>get at least 30 persons to participate in out found raising event</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</si>
  <si>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</si>
  <si>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</si>
  <si>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</si>
  <si>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</si>
  <si>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</si>
  <si>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</si>
  <si>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</si>
  <si>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</si>
  <si>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</si>
  <si>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</si>
  <si>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</si>
  <si>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</si>
  <si>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</si>
  <si>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</si>
  <si>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</si>
  <si>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</si>
  <si>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</si>
  <si>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</si>
  <si>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</si>
  <si>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</si>
  <si>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</si>
  <si>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</si>
  <si>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</si>
  <si>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</si>
  <si>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</si>
  <si>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</si>
  <si>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</si>
  <si>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squashing","Ffinnished project presentation."]</t>
  </si>
  <si>
    <t>["design a virtual CV","add visual tools to improve experience","create a way to simplify publications for new projects and archivements","testing","take feedback from friends and family to improve functionalities", "publish"]</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</si>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</sst>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u/>
      <sz val="11"/>
      <color theme="10"/>
      <name val="Calibri"/>
      <family val="2"/>
      <scheme val="minor"/>
    </font>
    <font>
      <u/>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quotePrefix="1"/>
    <xf numFmtId="14" fontId="0" fillId="0" borderId="0" xfId="0" applyNumberFormat="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164" fontId="0" fillId="2" borderId="0" xfId="0" quotePrefix="1" applyNumberFormat="1" applyFill="1"/>
    <xf numFmtId="14" fontId="0" fillId="2" borderId="0" xfId="0" quotePrefix="1" applyNumberFormat="1" applyFill="1"/>
    <xf numFmtId="0" fontId="0" fillId="2" borderId="0" xfId="0" quotePrefix="1" applyFill="1"/>
    <xf numFmtId="0" fontId="0" fillId="3" borderId="0" xfId="0" applyFill="1"/>
    <xf numFmtId="0" fontId="1" fillId="3" borderId="0" xfId="1" applyFill="1"/>
    <xf numFmtId="0" fontId="0" fillId="3" borderId="0" xfId="0" quotePrefix="1" applyFill="1"/>
    <xf numFmtId="0" fontId="2" fillId="3" borderId="0" xfId="0" applyFont="1" applyFill="1"/>
    <xf numFmtId="0" fontId="0" fillId="0" borderId="0" xfId="0" applyFill="1"/>
    <xf numFmtId="164" fontId="0" fillId="0" borderId="0" xfId="0" quotePrefix="1" applyNumberFormat="1" applyFill="1"/>
    <xf numFmtId="14" fontId="0" fillId="0" borderId="0" xfId="0" quotePrefix="1" applyNumberFormat="1" applyFill="1"/>
  </cellXfs>
  <cellStyles count="2">
    <cellStyle name="Hipervínculo" xfId="1" builtinId="8"/>
    <cellStyle name="Normal" xfId="0" builtinId="0"/>
  </cellStyles>
  <dxfs count="12">
    <dxf>
      <fill>
        <patternFill patternType="solid">
          <fgColor rgb="FF92D050"/>
          <bgColor rgb="FF000000"/>
        </patternFill>
      </fill>
    </dxf>
    <dxf>
      <fill>
        <patternFill patternType="solid">
          <fgColor rgb="FFFF0000"/>
          <bgColor rgb="FF000000"/>
        </patternFill>
      </fill>
    </dxf>
    <dxf>
      <fill>
        <patternFill patternType="solid">
          <fgColor rgb="FFFF000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1.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printerSettings" Target="../printerSettings/printerSettings2.bin"/><Relationship Id="rId10"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XFD43"/>
  <sheetViews>
    <sheetView workbookViewId="0">
      <pane ySplit="1" topLeftCell="A11" activePane="bottomLeft" state="frozen"/>
      <selection pane="bottomLeft" activeCell="B27" sqref="B27"/>
    </sheetView>
  </sheetViews>
  <sheetFormatPr baseColWidth="10" defaultRowHeight="15" x14ac:dyDescent="0.25"/>
  <cols>
    <col min="2" max="2" width="47.42578125" bestFit="1" customWidth="1"/>
    <col min="3" max="3" width="9.7109375" bestFit="1" customWidth="1"/>
    <col min="4" max="4" width="28" bestFit="1" customWidth="1"/>
    <col min="5" max="5" width="11.5703125" bestFit="1" customWidth="1"/>
    <col min="6" max="6" width="14.140625" bestFit="1" customWidth="1"/>
    <col min="7" max="7" width="66.85546875" bestFit="1" customWidth="1"/>
    <col min="8" max="9" width="10.7109375" bestFit="1" customWidth="1"/>
    <col min="11" max="11" width="13.7109375" bestFit="1" customWidth="1"/>
    <col min="12" max="12" width="53.5703125" bestFit="1" customWidth="1"/>
    <col min="13" max="13" width="18.28515625" bestFit="1" customWidth="1"/>
    <col min="14" max="14" width="34" bestFit="1" customWidth="1"/>
    <col min="15" max="15" width="17.85546875" bestFit="1" customWidth="1"/>
    <col min="16" max="16" width="33.85546875" bestFit="1" customWidth="1"/>
    <col min="17" max="17" width="78" bestFit="1" customWidth="1"/>
    <col min="18" max="18" width="16.85546875" bestFit="1" customWidth="1"/>
    <col min="19" max="19" width="15.140625" bestFit="1" customWidth="1"/>
    <col min="21" max="21" width="255.7109375" bestFit="1" customWidth="1"/>
  </cols>
  <sheetData>
    <row r="1" spans="1:21" x14ac:dyDescent="0.25">
      <c r="A1" s="9" t="s">
        <v>132</v>
      </c>
      <c r="B1" s="5" t="s">
        <v>61</v>
      </c>
      <c r="C1" s="5" t="s">
        <v>62</v>
      </c>
      <c r="D1" s="5" t="s">
        <v>63</v>
      </c>
      <c r="E1" s="5" t="s">
        <v>64</v>
      </c>
      <c r="F1" s="5" t="s">
        <v>65</v>
      </c>
      <c r="G1" s="5" t="s">
        <v>66</v>
      </c>
      <c r="H1" s="5" t="s">
        <v>26</v>
      </c>
      <c r="I1" s="5" t="s">
        <v>27</v>
      </c>
      <c r="J1" t="s">
        <v>58</v>
      </c>
      <c r="K1" t="s">
        <v>2</v>
      </c>
      <c r="L1" t="s">
        <v>3</v>
      </c>
      <c r="M1" t="s">
        <v>4</v>
      </c>
      <c r="N1" t="s">
        <v>5</v>
      </c>
      <c r="O1" t="s">
        <v>60</v>
      </c>
    </row>
    <row r="2" spans="1:21" s="5" customFormat="1" x14ac:dyDescent="0.25">
      <c r="A2" s="5" t="s">
        <v>25</v>
      </c>
      <c r="B2" s="6" t="s">
        <v>67</v>
      </c>
      <c r="C2" s="5" t="s">
        <v>79</v>
      </c>
      <c r="D2" s="5" t="s">
        <v>81</v>
      </c>
      <c r="E2" s="5" t="s">
        <v>101</v>
      </c>
      <c r="F2" s="5" t="s">
        <v>106</v>
      </c>
      <c r="G2" s="5" t="s">
        <v>133</v>
      </c>
      <c r="H2" s="7" t="s">
        <v>28</v>
      </c>
      <c r="I2" s="8" t="s">
        <v>51</v>
      </c>
      <c r="J2" s="5" t="s">
        <v>59</v>
      </c>
      <c r="K2" s="5" t="str">
        <f t="shared" ref="K2:K23" si="0">CONCATENATE(A$1,$M$1,A2)</f>
        <v>"language":"ENG"</v>
      </c>
      <c r="L2" s="5" t="str">
        <f>CONCATENATE(B$1,$M$1,$O$1,B2,$O$1)</f>
        <v>"image":"https://i.postimg.cc/BvVNXsLg/ARREL.png"</v>
      </c>
      <c r="M2" s="5" t="str">
        <f t="shared" ref="M2:Q17" si="1">CONCATENATE(C$1,$M$1,C2)</f>
        <v>"category":"Work"</v>
      </c>
      <c r="N2" s="5" t="str">
        <f t="shared" si="1"/>
        <v>"name":"Owner"</v>
      </c>
      <c r="O2" s="5" t="str">
        <f t="shared" si="1"/>
        <v>"location":"CDMX"</v>
      </c>
      <c r="P2" s="5" t="str">
        <f t="shared" si="1"/>
        <v>"businessName":"Arracheras Relamágo"</v>
      </c>
      <c r="Q2" s="5" t="str">
        <f t="shared" si="1"/>
        <v>"description":I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R2" s="5" t="str">
        <f>CONCATENATE(H$1,$M$1,$O$1,H2,$O$1)</f>
        <v>"begin":"01/03/2021"</v>
      </c>
      <c r="S2" s="5" t="str">
        <f>CONCATENATE(I$1,$M$1,$O$1,I2,$O$1)</f>
        <v>"end":"01/04/2023"</v>
      </c>
      <c r="U2" s="5" t="str">
        <f>CONCATENATE($K$1,K2,$N$1,L2,$N$1,M2,$N$1,N2,$N$1,O2,$N$1,P2,$N$1,Q2,$N$1,R2,$N$1,S2,$L$1)</f>
        <v>{"language":"ENG","image":"https://i.postimg.cc/BvVNXsLg/ARREL.png","category":"Work","name":"Owner","location":"CDMX","businessName":"Arracheras Relamágo","description":I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self-motivation.,"begin":"01/03/2021","end":"01/04/2023"}</v>
      </c>
    </row>
    <row r="3" spans="1:21" s="5" customFormat="1" x14ac:dyDescent="0.25">
      <c r="A3" s="5" t="s">
        <v>25</v>
      </c>
      <c r="B3" s="6" t="s">
        <v>68</v>
      </c>
      <c r="C3" s="5" t="s">
        <v>79</v>
      </c>
      <c r="D3" s="5" t="s">
        <v>82</v>
      </c>
      <c r="E3" s="5" t="s">
        <v>102</v>
      </c>
      <c r="F3" s="5" t="s">
        <v>107</v>
      </c>
      <c r="G3" s="5" t="s">
        <v>134</v>
      </c>
      <c r="H3" s="7" t="s">
        <v>29</v>
      </c>
      <c r="I3" s="8" t="s">
        <v>28</v>
      </c>
      <c r="K3" s="5" t="str">
        <f t="shared" si="0"/>
        <v>"language":"ENG"</v>
      </c>
      <c r="L3" s="5" t="str">
        <f t="shared" ref="L3:L23" si="2">CONCATENATE(B$1,$M$1,$O$1,B3,$O$1)</f>
        <v>"image":"https://i.postimg.cc/bNhgGmJK/GUANACASTLE.png"</v>
      </c>
      <c r="M3" s="5" t="str">
        <f t="shared" si="1"/>
        <v>"category":"Work"</v>
      </c>
      <c r="N3" s="5" t="str">
        <f t="shared" si="1"/>
        <v>"name":"Event Coordinator"</v>
      </c>
      <c r="O3" s="5" t="str">
        <f t="shared" si="1"/>
        <v>"location":"Chiapas"</v>
      </c>
      <c r="P3" s="5" t="str">
        <f t="shared" si="1"/>
        <v>"businessName":"Parque Guanacastle"</v>
      </c>
      <c r="Q3" s="5" t="str">
        <f t="shared" si="1"/>
        <v>"description":As an Ecological Park Event Coordinator, I planned and executed eco-friendly events at a park, ensuring sustainability and conservation. Responsibilities included event planning, managing logistics, marketing, customer service, and promoting eco-friendly practices.</v>
      </c>
      <c r="R3" s="5" t="str">
        <f t="shared" ref="R3:R23" si="3">CONCATENATE(H$1,$M$1,$O$1,H3,$O$1)</f>
        <v>"begin":"01/09/2020"</v>
      </c>
      <c r="S3" s="5" t="str">
        <f t="shared" ref="S3:S23" si="4">CONCATENATE(I$1,$M$1,$O$1,I3,$O$1)</f>
        <v>"end":"01/03/2021"</v>
      </c>
      <c r="U3" s="5" t="str">
        <f t="shared" ref="U3:U23" si="5">CONCATENATE($K$1,K3,$N$1,L3,$N$1,M3,$N$1,N3,$N$1,O3,$N$1,P3,$N$1,Q3,$N$1,R3,$N$1,S3,$L$1)</f>
        <v>{"language":"ENG","image":"https://i.postimg.cc/bNhgGmJK/GUANACASTLE.png","category":"Work","name":"Event Coordinator","location":"Chiapas","businessName":"Parque Guanacastle","description":As an Ecological Park Event Coordinator, I planned and executed eco-friendly events at a park, ensuring sustainability and conservation. Responsibilities included event planning, managing logistics, marketing, customer service, and promoting eco-friendly practices.,"begin":"01/09/2020","end":"01/03/2021"}</v>
      </c>
    </row>
    <row r="4" spans="1:21" s="5" customFormat="1" x14ac:dyDescent="0.25">
      <c r="A4" s="5" t="s">
        <v>25</v>
      </c>
      <c r="B4" s="6" t="s">
        <v>69</v>
      </c>
      <c r="C4" s="5" t="s">
        <v>79</v>
      </c>
      <c r="D4" s="5" t="s">
        <v>83</v>
      </c>
      <c r="E4" s="5" t="s">
        <v>102</v>
      </c>
      <c r="F4" s="5" t="s">
        <v>108</v>
      </c>
      <c r="G4" s="5" t="s">
        <v>135</v>
      </c>
      <c r="H4" s="7" t="s">
        <v>29</v>
      </c>
      <c r="I4" s="8" t="s">
        <v>28</v>
      </c>
      <c r="K4" s="5" t="str">
        <f t="shared" si="0"/>
        <v>"language":"ENG"</v>
      </c>
      <c r="L4" s="5" t="str">
        <f t="shared" si="2"/>
        <v>"image":"https://i.postimg.cc/x8KPxzsx/BOSTONS.png"</v>
      </c>
      <c r="M4" s="5" t="str">
        <f t="shared" si="1"/>
        <v>"category":"Work"</v>
      </c>
      <c r="N4" s="5" t="str">
        <f t="shared" si="1"/>
        <v>"name":"Inventory management"</v>
      </c>
      <c r="O4" s="5" t="str">
        <f t="shared" si="1"/>
        <v>"location":"Chiapas"</v>
      </c>
      <c r="P4" s="5" t="str">
        <f t="shared" si="1"/>
        <v>"businessName":"Bostons"</v>
      </c>
      <c r="Q4" s="5" t="str">
        <f t="shared" si="1"/>
        <v>"description":As a Restaurant Inventory Manager I was responsable for overseeing inventory levels of food and supplies for a restaurant, managing relationships with suppliers, monitoring costs, conducting audits, and reporting data to management.</v>
      </c>
      <c r="R4" s="5" t="str">
        <f t="shared" si="3"/>
        <v>"begin":"01/09/2020"</v>
      </c>
      <c r="S4" s="5" t="str">
        <f t="shared" si="4"/>
        <v>"end":"01/03/2021"</v>
      </c>
      <c r="U4" s="5" t="str">
        <f t="shared" si="5"/>
        <v>{"language":"ENG","image":"https://i.postimg.cc/x8KPxzsx/BOSTONS.png","category":"Work","name":"Inventory management","location":"Chiapas","businessName":"Bostons","description":As a Restaurant Inventory Manager I was responsable for overseeing inventory levels of food and supplies for a restaurant, managing relationships with suppliers, monitoring costs, conducting audits, and reporting data to management.,"begin":"01/09/2020","end":"01/03/2021"}</v>
      </c>
    </row>
    <row r="5" spans="1:21" s="5" customFormat="1" x14ac:dyDescent="0.25">
      <c r="A5" s="5" t="s">
        <v>25</v>
      </c>
      <c r="B5" s="6" t="s">
        <v>67</v>
      </c>
      <c r="C5" s="5" t="s">
        <v>79</v>
      </c>
      <c r="D5" s="5" t="s">
        <v>81</v>
      </c>
      <c r="E5" s="5" t="s">
        <v>101</v>
      </c>
      <c r="F5" s="5" t="s">
        <v>109</v>
      </c>
      <c r="G5" s="5" t="s">
        <v>133</v>
      </c>
      <c r="H5" s="7" t="s">
        <v>30</v>
      </c>
      <c r="I5" s="8" t="s">
        <v>29</v>
      </c>
      <c r="J5" s="5" t="s">
        <v>59</v>
      </c>
      <c r="K5" s="5" t="str">
        <f t="shared" si="0"/>
        <v>"language":"ENG"</v>
      </c>
      <c r="L5" s="5" t="str">
        <f t="shared" si="2"/>
        <v>"image":"https://i.postimg.cc/BvVNXsLg/ARREL.png"</v>
      </c>
      <c r="M5" s="5" t="str">
        <f t="shared" si="1"/>
        <v>"category":"Work"</v>
      </c>
      <c r="N5" s="5" t="str">
        <f t="shared" si="1"/>
        <v>"name":"Owner"</v>
      </c>
      <c r="O5" s="5" t="str">
        <f t="shared" si="1"/>
        <v>"location":"CDMX"</v>
      </c>
      <c r="P5" s="5" t="str">
        <f t="shared" si="1"/>
        <v>"businessName":"Arracheras"</v>
      </c>
      <c r="Q5" s="5" t="str">
        <f t="shared" si="1"/>
        <v>"description":I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R5" s="5" t="str">
        <f t="shared" si="3"/>
        <v>"begin":"01/02/2019"</v>
      </c>
      <c r="S5" s="5" t="str">
        <f t="shared" si="4"/>
        <v>"end":"01/09/2020"</v>
      </c>
      <c r="U5" s="5" t="str">
        <f t="shared" si="5"/>
        <v>{"language":"ENG","image":"https://i.postimg.cc/BvVNXsLg/ARREL.png","category":"Work","name":"Owner","location":"CDMX","businessName":"Arracheras","description":I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self-motivation.,"begin":"01/02/2019","end":"01/09/2020"}</v>
      </c>
    </row>
    <row r="6" spans="1:21" s="5" customFormat="1" x14ac:dyDescent="0.25">
      <c r="A6" s="5" t="s">
        <v>25</v>
      </c>
      <c r="B6" s="6" t="s">
        <v>70</v>
      </c>
      <c r="C6" s="5" t="s">
        <v>79</v>
      </c>
      <c r="D6" s="5" t="s">
        <v>84</v>
      </c>
      <c r="E6" s="5" t="s">
        <v>103</v>
      </c>
      <c r="F6" s="5" t="s">
        <v>110</v>
      </c>
      <c r="G6" s="5" t="s">
        <v>136</v>
      </c>
      <c r="H6" s="7" t="s">
        <v>31</v>
      </c>
      <c r="I6" s="8" t="s">
        <v>52</v>
      </c>
      <c r="K6" s="5" t="str">
        <f t="shared" si="0"/>
        <v>"language":"ENG"</v>
      </c>
      <c r="L6" s="5" t="str">
        <f t="shared" si="2"/>
        <v>"image":"https://i.postimg.cc/50QgzG8M/FEDERAL.png"</v>
      </c>
      <c r="M6" s="5" t="str">
        <f t="shared" si="1"/>
        <v>"category":"Work"</v>
      </c>
      <c r="N6" s="5" t="str">
        <f t="shared" si="1"/>
        <v>"name":"Supply coordinator"</v>
      </c>
      <c r="O6" s="5" t="str">
        <f t="shared" si="1"/>
        <v>"location":"EDOMEX"</v>
      </c>
      <c r="P6" s="5" t="str">
        <f t="shared" si="1"/>
        <v>"businessName":"Federal"</v>
      </c>
      <c r="Q6" s="5" t="str">
        <f t="shared" si="1"/>
        <v>"description":As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v>
      </c>
      <c r="R6" s="5" t="str">
        <f t="shared" si="3"/>
        <v>"begin":"01/07/2018"</v>
      </c>
      <c r="S6" s="5" t="str">
        <f t="shared" si="4"/>
        <v>"end":"01/12/2018"</v>
      </c>
      <c r="U6" s="5" t="str">
        <f t="shared" si="5"/>
        <v>{"language":"ENG","image":"https://i.postimg.cc/50QgzG8M/FEDERAL.png","category":"Work","name":"Supply coordinator","location":"EDOMEX","businessName":"Federal","description":As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perspective.,"begin":"01/07/2018","end":"01/12/2018"}</v>
      </c>
    </row>
    <row r="7" spans="1:21" s="5" customFormat="1" x14ac:dyDescent="0.25">
      <c r="A7" s="5" t="s">
        <v>25</v>
      </c>
      <c r="B7" s="6" t="s">
        <v>70</v>
      </c>
      <c r="C7" s="5" t="s">
        <v>79</v>
      </c>
      <c r="D7" s="5" t="s">
        <v>85</v>
      </c>
      <c r="E7" s="5" t="s">
        <v>103</v>
      </c>
      <c r="F7" s="5" t="s">
        <v>110</v>
      </c>
      <c r="G7" s="5" t="s">
        <v>137</v>
      </c>
      <c r="H7" s="7" t="s">
        <v>32</v>
      </c>
      <c r="I7" s="8" t="s">
        <v>52</v>
      </c>
      <c r="K7" s="5" t="str">
        <f t="shared" si="0"/>
        <v>"language":"ENG"</v>
      </c>
      <c r="L7" s="5" t="str">
        <f t="shared" si="2"/>
        <v>"image":"https://i.postimg.cc/50QgzG8M/FEDERAL.png"</v>
      </c>
      <c r="M7" s="5" t="str">
        <f t="shared" si="1"/>
        <v>"category":"Work"</v>
      </c>
      <c r="N7" s="5" t="str">
        <f t="shared" si="1"/>
        <v>"name":"Demand planner"</v>
      </c>
      <c r="O7" s="5" t="str">
        <f t="shared" si="1"/>
        <v>"location":"EDOMEX"</v>
      </c>
      <c r="P7" s="5" t="str">
        <f t="shared" si="1"/>
        <v>"businessName":"Federal"</v>
      </c>
      <c r="Q7" s="5" t="str">
        <f t="shared" si="1"/>
        <v>"description":As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v>
      </c>
      <c r="R7" s="5" t="str">
        <f t="shared" si="3"/>
        <v>"begin":"01/04/2018"</v>
      </c>
      <c r="S7" s="5" t="str">
        <f t="shared" si="4"/>
        <v>"end":"01/12/2018"</v>
      </c>
      <c r="U7" s="5" t="str">
        <f t="shared" si="5"/>
        <v>{"language":"ENG","image":"https://i.postimg.cc/50QgzG8M/FEDERAL.png","category":"Work","name":"Demand planner","location":"EDOMEX","businessName":"Federal","description":As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skills,"begin":"01/04/2018","end":"01/12/2018"}</v>
      </c>
    </row>
    <row r="8" spans="1:21" s="5" customFormat="1" x14ac:dyDescent="0.25">
      <c r="A8" s="5" t="s">
        <v>25</v>
      </c>
      <c r="B8" s="6" t="s">
        <v>70</v>
      </c>
      <c r="C8" s="5" t="s">
        <v>79</v>
      </c>
      <c r="D8" s="5" t="s">
        <v>86</v>
      </c>
      <c r="E8" s="5" t="s">
        <v>103</v>
      </c>
      <c r="F8" s="5" t="s">
        <v>110</v>
      </c>
      <c r="G8" s="5" t="s">
        <v>138</v>
      </c>
      <c r="H8" s="7" t="s">
        <v>32</v>
      </c>
      <c r="I8" s="8" t="s">
        <v>31</v>
      </c>
      <c r="K8" s="5" t="str">
        <f t="shared" si="0"/>
        <v>"language":"ENG"</v>
      </c>
      <c r="L8" s="5" t="str">
        <f t="shared" si="2"/>
        <v>"image":"https://i.postimg.cc/50QgzG8M/FEDERAL.png"</v>
      </c>
      <c r="M8" s="5" t="str">
        <f t="shared" si="1"/>
        <v>"category":"Work"</v>
      </c>
      <c r="N8" s="5" t="str">
        <f t="shared" si="1"/>
        <v>"name":"Planner Buyer"</v>
      </c>
      <c r="O8" s="5" t="str">
        <f t="shared" si="1"/>
        <v>"location":"EDOMEX"</v>
      </c>
      <c r="P8" s="5" t="str">
        <f t="shared" si="1"/>
        <v>"businessName":"Federal"</v>
      </c>
      <c r="Q8" s="5" t="str">
        <f t="shared" si="1"/>
        <v>"description":As a Planner Buyer i was  responsible for managing inventory levels and purchasing materials to meet production requirements including analyzing inventory levels, forecasting demand, and collaborating with suppliers to ensure timely delivery and testing of materials.</v>
      </c>
      <c r="R8" s="5" t="str">
        <f t="shared" si="3"/>
        <v>"begin":"01/04/2018"</v>
      </c>
      <c r="S8" s="5" t="str">
        <f t="shared" si="4"/>
        <v>"end":"01/07/2018"</v>
      </c>
      <c r="U8" s="5" t="str">
        <f t="shared" si="5"/>
        <v>{"language":"ENG","image":"https://i.postimg.cc/50QgzG8M/FEDERAL.png","category":"Work","name":"Planner Buyer","location":"EDOMEX","businessName":"Federal","description":As a Planner Buyer i was  responsible for managing inventory levels and purchasing materials to meet production requirements including analyzing inventory levels, forecasting demand, and collaborating with suppliers to ensure timely delivery and testing of materials.,"begin":"01/04/2018","end":"01/07/2018"}</v>
      </c>
    </row>
    <row r="9" spans="1:21" s="5" customFormat="1" x14ac:dyDescent="0.25">
      <c r="A9" s="5" t="s">
        <v>25</v>
      </c>
      <c r="B9" s="6" t="s">
        <v>70</v>
      </c>
      <c r="C9" s="5" t="s">
        <v>79</v>
      </c>
      <c r="D9" s="5" t="s">
        <v>87</v>
      </c>
      <c r="E9" s="5" t="s">
        <v>103</v>
      </c>
      <c r="F9" s="5" t="s">
        <v>110</v>
      </c>
      <c r="G9" s="5" t="s">
        <v>119</v>
      </c>
      <c r="H9" s="7" t="s">
        <v>33</v>
      </c>
      <c r="I9" s="8" t="s">
        <v>32</v>
      </c>
      <c r="K9" s="5" t="str">
        <f t="shared" si="0"/>
        <v>"language":"ENG"</v>
      </c>
      <c r="L9" s="5" t="str">
        <f t="shared" si="2"/>
        <v>"image":"https://i.postimg.cc/50QgzG8M/FEDERAL.png"</v>
      </c>
      <c r="M9" s="5" t="str">
        <f t="shared" si="1"/>
        <v>"category":"Work"</v>
      </c>
      <c r="N9" s="5" t="str">
        <f t="shared" si="1"/>
        <v>"name":"Procurement"</v>
      </c>
      <c r="O9" s="5" t="str">
        <f t="shared" si="1"/>
        <v>"location":"EDOMEX"</v>
      </c>
      <c r="P9" s="5" t="str">
        <f t="shared" si="1"/>
        <v>"businessName":"Federal"</v>
      </c>
      <c r="Q9" s="5" t="str">
        <f t="shared" si="1"/>
        <v>"description":"Oil, Gas and Air filter manufacturing site"</v>
      </c>
      <c r="R9" s="5" t="str">
        <f t="shared" si="3"/>
        <v>"begin":"01/01/2018"</v>
      </c>
      <c r="S9" s="5" t="str">
        <f t="shared" si="4"/>
        <v>"end":"01/04/2018"</v>
      </c>
      <c r="U9" s="5" t="str">
        <f t="shared" si="5"/>
        <v>{"language":"ENG","image":"https://i.postimg.cc/50QgzG8M/FEDERAL.png","category":"Work","name":"Procurement","location":"EDOMEX","businessName":"Federal","description":"Oil, Gas and Air filter manufacturing site","begin":"01/01/2018","end":"01/04/2018"}</v>
      </c>
    </row>
    <row r="10" spans="1:21" s="5" customFormat="1" x14ac:dyDescent="0.25">
      <c r="A10" s="5" t="s">
        <v>25</v>
      </c>
      <c r="B10" s="6" t="s">
        <v>71</v>
      </c>
      <c r="C10" s="5" t="s">
        <v>79</v>
      </c>
      <c r="D10" s="5" t="s">
        <v>88</v>
      </c>
      <c r="E10" s="5" t="s">
        <v>101</v>
      </c>
      <c r="F10" s="5" t="s">
        <v>111</v>
      </c>
      <c r="G10" s="5" t="s">
        <v>139</v>
      </c>
      <c r="H10" s="7" t="s">
        <v>34</v>
      </c>
      <c r="I10" s="8" t="s">
        <v>33</v>
      </c>
      <c r="K10" s="5" t="str">
        <f t="shared" si="0"/>
        <v>"language":"ENG"</v>
      </c>
      <c r="L10" s="5" t="str">
        <f t="shared" si="2"/>
        <v>"image":"https://i.postimg.cc/Y9FN0Fwr/TEVA.png"</v>
      </c>
      <c r="M10" s="5" t="str">
        <f t="shared" si="1"/>
        <v>"category":"Work"</v>
      </c>
      <c r="N10" s="5" t="str">
        <f t="shared" si="1"/>
        <v>"name":"Operations Scheduler"</v>
      </c>
      <c r="O10" s="5" t="str">
        <f t="shared" si="1"/>
        <v>"location":"CDMX"</v>
      </c>
      <c r="P10" s="5" t="str">
        <f t="shared" si="1"/>
        <v>"businessName":"Teva"</v>
      </c>
      <c r="Q10" s="5" t="str">
        <f t="shared" si="1"/>
        <v>"description":As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v>
      </c>
      <c r="R10" s="5" t="str">
        <f t="shared" si="3"/>
        <v>"begin":"01/06/2017"</v>
      </c>
      <c r="S10" s="5" t="str">
        <f t="shared" si="4"/>
        <v>"end":"01/01/2018"</v>
      </c>
      <c r="U10" s="5" t="str">
        <f t="shared" si="5"/>
        <v>{"language":"ENG","image":"https://i.postimg.cc/Y9FN0Fwr/TEVA.png","category":"Work","name":"Operations Scheduler","location":"CDMX","businessName":"Teva","description":As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deparments.,"begin":"01/06/2017","end":"01/01/2018"}</v>
      </c>
    </row>
    <row r="11" spans="1:21" s="5" customFormat="1" x14ac:dyDescent="0.25">
      <c r="A11" s="5" t="s">
        <v>25</v>
      </c>
      <c r="B11" s="6" t="s">
        <v>71</v>
      </c>
      <c r="C11" s="5" t="s">
        <v>79</v>
      </c>
      <c r="D11" s="5" t="s">
        <v>89</v>
      </c>
      <c r="E11" s="5" t="s">
        <v>101</v>
      </c>
      <c r="F11" s="5" t="s">
        <v>111</v>
      </c>
      <c r="G11" s="5" t="s">
        <v>140</v>
      </c>
      <c r="H11" s="7" t="s">
        <v>35</v>
      </c>
      <c r="I11" s="8" t="s">
        <v>34</v>
      </c>
      <c r="K11" s="5" t="str">
        <f t="shared" si="0"/>
        <v>"language":"ENG"</v>
      </c>
      <c r="L11" s="5" t="str">
        <f t="shared" si="2"/>
        <v>"image":"https://i.postimg.cc/Y9FN0Fwr/TEVA.png"</v>
      </c>
      <c r="M11" s="5" t="str">
        <f t="shared" si="1"/>
        <v>"category":"Work"</v>
      </c>
      <c r="N11" s="5" t="str">
        <f t="shared" si="1"/>
        <v>"name":"Industrial Engineer"</v>
      </c>
      <c r="O11" s="5" t="str">
        <f t="shared" si="1"/>
        <v>"location":"CDMX"</v>
      </c>
      <c r="P11" s="5" t="str">
        <f t="shared" si="1"/>
        <v>"businessName":"Teva"</v>
      </c>
      <c r="Q11" s="5" t="str">
        <f t="shared" si="1"/>
        <v>"description":As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v>
      </c>
      <c r="R11" s="5" t="str">
        <f t="shared" si="3"/>
        <v>"begin":"01/07/2014"</v>
      </c>
      <c r="S11" s="5" t="str">
        <f t="shared" si="4"/>
        <v>"end":"01/06/2017"</v>
      </c>
      <c r="U11" s="5" t="str">
        <f t="shared" si="5"/>
        <v>{"language":"ENG","image":"https://i.postimg.cc/Y9FN0Fwr/TEVA.png","category":"Work","name":"Industrial Engineer","location":"CDMX","businessName":"Teva","description":As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costs.,"begin":"01/07/2014","end":"01/06/2017"}</v>
      </c>
    </row>
    <row r="12" spans="1:21" s="5" customFormat="1" x14ac:dyDescent="0.25">
      <c r="A12" s="5" t="s">
        <v>25</v>
      </c>
      <c r="B12" s="6" t="s">
        <v>71</v>
      </c>
      <c r="C12" s="5" t="s">
        <v>79</v>
      </c>
      <c r="D12" s="5" t="s">
        <v>90</v>
      </c>
      <c r="E12" s="5" t="s">
        <v>101</v>
      </c>
      <c r="F12" s="5" t="s">
        <v>111</v>
      </c>
      <c r="G12" s="5" t="s">
        <v>120</v>
      </c>
      <c r="H12" s="7" t="s">
        <v>36</v>
      </c>
      <c r="I12" s="8" t="s">
        <v>35</v>
      </c>
      <c r="K12" s="5" t="str">
        <f t="shared" si="0"/>
        <v>"language":"ENG"</v>
      </c>
      <c r="L12" s="5" t="str">
        <f t="shared" si="2"/>
        <v>"image":"https://i.postimg.cc/Y9FN0Fwr/TEVA.png"</v>
      </c>
      <c r="M12" s="5" t="str">
        <f t="shared" si="1"/>
        <v>"category":"Work"</v>
      </c>
      <c r="N12" s="5" t="str">
        <f t="shared" si="1"/>
        <v>"name":"Jr process Engineer"</v>
      </c>
      <c r="O12" s="5" t="str">
        <f t="shared" si="1"/>
        <v>"location":"CDMX"</v>
      </c>
      <c r="P12" s="5" t="str">
        <f t="shared" si="1"/>
        <v>"businessName":"Teva"</v>
      </c>
      <c r="Q12" s="5" t="str">
        <f t="shared" si="1"/>
        <v>"description":"Oncological, OTC and inmunosuppresant manufactring and packaging site"</v>
      </c>
      <c r="R12" s="5" t="str">
        <f t="shared" si="3"/>
        <v>"begin":"01/10/2012"</v>
      </c>
      <c r="S12" s="5" t="str">
        <f t="shared" si="4"/>
        <v>"end":"01/07/2014"</v>
      </c>
      <c r="U12" s="5" t="str">
        <f t="shared" si="5"/>
        <v>{"language":"ENG","image":"https://i.postimg.cc/Y9FN0Fwr/TEVA.png","category":"Work","name":"Jr process Engineer","location":"CDMX","businessName":"Teva","description":"Oncological, OTC and inmunosuppresant manufactring and packaging site","begin":"01/10/2012","end":"01/07/2014"}</v>
      </c>
    </row>
    <row r="13" spans="1:21" s="5" customFormat="1" x14ac:dyDescent="0.25">
      <c r="A13" s="5" t="s">
        <v>25</v>
      </c>
      <c r="B13" s="6" t="s">
        <v>72</v>
      </c>
      <c r="C13" s="5" t="s">
        <v>80</v>
      </c>
      <c r="D13" s="5" t="s">
        <v>89</v>
      </c>
      <c r="E13" s="5" t="s">
        <v>101</v>
      </c>
      <c r="F13" s="5" t="s">
        <v>112</v>
      </c>
      <c r="G13" s="5" t="s">
        <v>121</v>
      </c>
      <c r="H13" s="7" t="s">
        <v>37</v>
      </c>
      <c r="I13" s="8" t="s">
        <v>53</v>
      </c>
      <c r="K13" s="5" t="str">
        <f t="shared" si="0"/>
        <v>"language":"ENG"</v>
      </c>
      <c r="L13" s="5" t="str">
        <f t="shared" si="2"/>
        <v>"image":"https://i.postimg.cc/x8Svzd0K/UNITEC.png"</v>
      </c>
      <c r="M13" s="5" t="str">
        <f t="shared" si="1"/>
        <v>"category":"Education"</v>
      </c>
      <c r="N13" s="5" t="str">
        <f t="shared" si="1"/>
        <v>"name":"Industrial Engineer"</v>
      </c>
      <c r="O13" s="5" t="str">
        <f t="shared" si="1"/>
        <v>"location":"CDMX"</v>
      </c>
      <c r="P13" s="5" t="str">
        <f t="shared" si="1"/>
        <v>"businessName":"Unitec"</v>
      </c>
      <c r="Q13" s="5" t="str">
        <f t="shared" si="1"/>
        <v>"description":"Bachelor's Degree"</v>
      </c>
      <c r="R13" s="5" t="str">
        <f t="shared" si="3"/>
        <v>"begin":"01/09/2009"</v>
      </c>
      <c r="S13" s="5" t="str">
        <f t="shared" si="4"/>
        <v>"end":"01/12/2012"</v>
      </c>
      <c r="U13" s="5" t="str">
        <f t="shared" si="5"/>
        <v>{"language":"ENG","image":"https://i.postimg.cc/x8Svzd0K/UNITEC.png","category":"Education","name":"Industrial Engineer","location":"CDMX","businessName":"Unitec","description":"Bachelor's Degree","begin":"01/09/2009","end":"01/12/2012"}</v>
      </c>
    </row>
    <row r="14" spans="1:21" s="5" customFormat="1" x14ac:dyDescent="0.25">
      <c r="A14" s="5" t="s">
        <v>25</v>
      </c>
      <c r="B14" s="6" t="s">
        <v>73</v>
      </c>
      <c r="C14" s="5" t="s">
        <v>80</v>
      </c>
      <c r="D14" s="5" t="s">
        <v>91</v>
      </c>
      <c r="E14" s="5" t="s">
        <v>104</v>
      </c>
      <c r="F14" s="5" t="s">
        <v>113</v>
      </c>
      <c r="G14" s="5" t="s">
        <v>122</v>
      </c>
      <c r="H14" s="7" t="s">
        <v>38</v>
      </c>
      <c r="I14" s="8" t="s">
        <v>54</v>
      </c>
      <c r="K14" s="5" t="str">
        <f t="shared" si="0"/>
        <v>"language":"ENG"</v>
      </c>
      <c r="L14" s="5" t="str">
        <f t="shared" si="2"/>
        <v>"image":"https://i.postimg.cc/VksFg5Xg/HENRY.png"</v>
      </c>
      <c r="M14" s="5" t="str">
        <f t="shared" si="1"/>
        <v>"category":"Education"</v>
      </c>
      <c r="N14" s="5" t="str">
        <f t="shared" si="1"/>
        <v>"name":"Full stack developer"</v>
      </c>
      <c r="O14" s="5" t="str">
        <f t="shared" si="1"/>
        <v>"location":"Argentina"</v>
      </c>
      <c r="P14" s="5" t="str">
        <f t="shared" si="1"/>
        <v>"businessName":"Henry"</v>
      </c>
      <c r="Q14" s="5" t="str">
        <f t="shared" si="1"/>
        <v>"description":"MERN + postgress &amp; redux certification"</v>
      </c>
      <c r="R14" s="5" t="str">
        <f t="shared" si="3"/>
        <v>"begin":"01/02/2022"</v>
      </c>
      <c r="S14" s="5" t="str">
        <f t="shared" si="4"/>
        <v>"end":"01/10/2022"</v>
      </c>
      <c r="U14" s="5" t="str">
        <f t="shared" si="5"/>
        <v>{"language":"ENG","image":"https://i.postimg.cc/VksFg5Xg/HENRY.png","category":"Education","name":"Full stack developer","location":"Argentina","businessName":"Henry","description":"MERN + postgress &amp; redux certification","begin":"01/02/2022","end":"01/10/2022"}</v>
      </c>
    </row>
    <row r="15" spans="1:21" s="5" customFormat="1" x14ac:dyDescent="0.25">
      <c r="A15" s="5" t="s">
        <v>25</v>
      </c>
      <c r="B15" s="6" t="s">
        <v>74</v>
      </c>
      <c r="C15" s="5" t="s">
        <v>80</v>
      </c>
      <c r="D15" s="5" t="s">
        <v>92</v>
      </c>
      <c r="E15" s="5" t="s">
        <v>101</v>
      </c>
      <c r="F15" s="5" t="s">
        <v>114</v>
      </c>
      <c r="G15" s="5" t="s">
        <v>123</v>
      </c>
      <c r="H15" s="7" t="s">
        <v>39</v>
      </c>
      <c r="I15" s="8" t="s">
        <v>39</v>
      </c>
      <c r="K15" s="5" t="str">
        <f t="shared" si="0"/>
        <v>"language":"ENG"</v>
      </c>
      <c r="L15" s="5" t="str">
        <f t="shared" si="2"/>
        <v>"image":"https://i.postimg.cc/QCLbJbqK/CENCAD.png"</v>
      </c>
      <c r="M15" s="5" t="str">
        <f t="shared" si="1"/>
        <v>"category":"Education"</v>
      </c>
      <c r="N15" s="5" t="str">
        <f t="shared" si="1"/>
        <v>"name":"Close space rescue operations"</v>
      </c>
      <c r="O15" s="5" t="str">
        <f t="shared" si="1"/>
        <v>"location":"CDMX"</v>
      </c>
      <c r="P15" s="5" t="str">
        <f t="shared" si="1"/>
        <v>"businessName":"CENCAD"</v>
      </c>
      <c r="Q15" s="5" t="str">
        <f t="shared" si="1"/>
        <v>"description":"Zonning, Equipment set up, rescue operations control"</v>
      </c>
      <c r="R15" s="5" t="str">
        <f t="shared" si="3"/>
        <v>"begin":"01/02/2017"</v>
      </c>
      <c r="S15" s="5" t="str">
        <f t="shared" si="4"/>
        <v>"end":"01/02/2017"</v>
      </c>
      <c r="U15" s="5" t="str">
        <f t="shared" si="5"/>
        <v>{"language":"ENG","image":"https://i.postimg.cc/QCLbJbqK/CENCAD.png","category":"Education","name":"Close space rescue operations","location":"CDMX","businessName":"CENCAD","description":"Zonning, Equipment set up, rescue operations control","begin":"01/02/2017","end":"01/02/2017"}</v>
      </c>
    </row>
    <row r="16" spans="1:21" s="5" customFormat="1" x14ac:dyDescent="0.25">
      <c r="A16" s="5" t="s">
        <v>25</v>
      </c>
      <c r="B16" s="6" t="s">
        <v>74</v>
      </c>
      <c r="C16" s="5" t="s">
        <v>80</v>
      </c>
      <c r="D16" s="5" t="s">
        <v>93</v>
      </c>
      <c r="E16" s="5" t="s">
        <v>101</v>
      </c>
      <c r="F16" s="5" t="s">
        <v>114</v>
      </c>
      <c r="G16" s="5" t="s">
        <v>124</v>
      </c>
      <c r="H16" s="7" t="s">
        <v>34</v>
      </c>
      <c r="I16" s="8" t="s">
        <v>34</v>
      </c>
      <c r="K16" s="5" t="str">
        <f t="shared" si="0"/>
        <v>"language":"ENG"</v>
      </c>
      <c r="L16" s="5" t="str">
        <f t="shared" si="2"/>
        <v>"image":"https://i.postimg.cc/QCLbJbqK/CENCAD.png"</v>
      </c>
      <c r="M16" s="5" t="str">
        <f t="shared" si="1"/>
        <v>"category":"Education"</v>
      </c>
      <c r="N16" s="5" t="str">
        <f t="shared" si="1"/>
        <v>"name":"First aid training"</v>
      </c>
      <c r="O16" s="5" t="str">
        <f t="shared" si="1"/>
        <v>"location":"CDMX"</v>
      </c>
      <c r="P16" s="5" t="str">
        <f t="shared" si="1"/>
        <v>"businessName":"CENCAD"</v>
      </c>
      <c r="Q16" s="5" t="str">
        <f t="shared" si="1"/>
        <v>"description":"first aid for burns, bleeding and broken bones"</v>
      </c>
      <c r="R16" s="5" t="str">
        <f t="shared" si="3"/>
        <v>"begin":"01/06/2017"</v>
      </c>
      <c r="S16" s="5" t="str">
        <f t="shared" si="4"/>
        <v>"end":"01/06/2017"</v>
      </c>
      <c r="U16" s="5" t="str">
        <f t="shared" si="5"/>
        <v>{"language":"ENG","image":"https://i.postimg.cc/QCLbJbqK/CENCAD.png","category":"Education","name":"First aid training","location":"CDMX","businessName":"CENCAD","description":"first aid for burns, bleeding and broken bones","begin":"01/06/2017","end":"01/06/2017"}</v>
      </c>
    </row>
    <row r="17" spans="1:21 16384:16384" s="5" customFormat="1" x14ac:dyDescent="0.25">
      <c r="A17" s="5" t="s">
        <v>25</v>
      </c>
      <c r="B17" s="6" t="s">
        <v>74</v>
      </c>
      <c r="C17" s="5" t="s">
        <v>80</v>
      </c>
      <c r="D17" s="5" t="s">
        <v>94</v>
      </c>
      <c r="E17" s="5" t="s">
        <v>101</v>
      </c>
      <c r="F17" s="5" t="s">
        <v>114</v>
      </c>
      <c r="G17" s="5" t="s">
        <v>125</v>
      </c>
      <c r="H17" s="7" t="s">
        <v>40</v>
      </c>
      <c r="I17" s="8" t="s">
        <v>40</v>
      </c>
      <c r="K17" s="5" t="str">
        <f t="shared" si="0"/>
        <v>"language":"ENG"</v>
      </c>
      <c r="L17" s="5" t="str">
        <f t="shared" si="2"/>
        <v>"image":"https://i.postimg.cc/QCLbJbqK/CENCAD.png"</v>
      </c>
      <c r="M17" s="5" t="str">
        <f t="shared" si="1"/>
        <v>"category":"Education"</v>
      </c>
      <c r="N17" s="5" t="str">
        <f t="shared" si="1"/>
        <v>"name":"Fire brigade training"</v>
      </c>
      <c r="O17" s="5" t="str">
        <f t="shared" si="1"/>
        <v>"location":"CDMX"</v>
      </c>
      <c r="P17" s="5" t="str">
        <f t="shared" si="1"/>
        <v>"businessName":"CENCAD"</v>
      </c>
      <c r="Q17" s="5" t="str">
        <f t="shared" si="1"/>
        <v>"description":"Equipment, rescue operations, fire containment"</v>
      </c>
      <c r="R17" s="5" t="str">
        <f t="shared" si="3"/>
        <v>"begin":"01/10/2017"</v>
      </c>
      <c r="S17" s="5" t="str">
        <f t="shared" si="4"/>
        <v>"end":"01/10/2017"</v>
      </c>
      <c r="U17" s="5" t="str">
        <f t="shared" si="5"/>
        <v>{"language":"ENG","image":"https://i.postimg.cc/QCLbJbqK/CENCAD.png","category":"Education","name":"Fire brigade training","location":"CDMX","businessName":"CENCAD","description":"Equipment, rescue operations, fire containment","begin":"01/10/2017","end":"01/10/2017"}</v>
      </c>
    </row>
    <row r="18" spans="1:21 16384:16384" s="5" customFormat="1" x14ac:dyDescent="0.25">
      <c r="A18" s="5" t="s">
        <v>25</v>
      </c>
      <c r="B18" s="6" t="s">
        <v>75</v>
      </c>
      <c r="C18" s="5" t="s">
        <v>80</v>
      </c>
      <c r="D18" s="5" t="s">
        <v>95</v>
      </c>
      <c r="E18" s="5" t="s">
        <v>103</v>
      </c>
      <c r="F18" s="5" t="s">
        <v>115</v>
      </c>
      <c r="G18" s="5" t="s">
        <v>126</v>
      </c>
      <c r="H18" s="7" t="s">
        <v>41</v>
      </c>
      <c r="I18" s="8" t="s">
        <v>41</v>
      </c>
      <c r="K18" s="5" t="str">
        <f t="shared" si="0"/>
        <v>"language":"ENG"</v>
      </c>
      <c r="L18" s="5" t="str">
        <f t="shared" si="2"/>
        <v>"image":"https://i.postimg.cc/FHhT6TXj/APICS.png"</v>
      </c>
      <c r="M18" s="5" t="str">
        <f t="shared" ref="M18:Q23" si="6">CONCATENATE(C$1,$M$1,C18)</f>
        <v>"category":"Education"</v>
      </c>
      <c r="N18" s="5" t="str">
        <f t="shared" si="6"/>
        <v>"name":"Inventory control"</v>
      </c>
      <c r="O18" s="5" t="str">
        <f t="shared" si="6"/>
        <v>"location":"EDOMEX"</v>
      </c>
      <c r="P18" s="5" t="str">
        <f t="shared" si="6"/>
        <v>"businessName":"APICs"</v>
      </c>
      <c r="Q18" s="5" t="str">
        <f t="shared" si="6"/>
        <v>"description":"reorder point, costs, ABC classification"</v>
      </c>
      <c r="R18" s="5" t="str">
        <f t="shared" si="3"/>
        <v>"begin":"01/10/2018"</v>
      </c>
      <c r="S18" s="5" t="str">
        <f t="shared" si="4"/>
        <v>"end":"01/10/2018"</v>
      </c>
      <c r="U18" s="5" t="str">
        <f t="shared" si="5"/>
        <v>{"language":"ENG","image":"https://i.postimg.cc/FHhT6TXj/APICS.png","category":"Education","name":"Inventory control","location":"EDOMEX","businessName":"APICs","description":"reorder point, costs, ABC classification","begin":"01/10/2018","end":"01/10/2018"}</v>
      </c>
    </row>
    <row r="19" spans="1:21 16384:16384" s="5" customFormat="1" x14ac:dyDescent="0.25">
      <c r="A19" s="5" t="s">
        <v>25</v>
      </c>
      <c r="B19" s="6" t="s">
        <v>75</v>
      </c>
      <c r="C19" s="5" t="s">
        <v>80</v>
      </c>
      <c r="D19" s="5" t="s">
        <v>96</v>
      </c>
      <c r="E19" s="5" t="s">
        <v>103</v>
      </c>
      <c r="F19" s="5" t="s">
        <v>115</v>
      </c>
      <c r="G19" s="5" t="s">
        <v>127</v>
      </c>
      <c r="H19" s="7" t="s">
        <v>41</v>
      </c>
      <c r="I19" s="8" t="s">
        <v>41</v>
      </c>
      <c r="K19" s="5" t="str">
        <f t="shared" si="0"/>
        <v>"language":"ENG"</v>
      </c>
      <c r="L19" s="5" t="str">
        <f t="shared" si="2"/>
        <v>"image":"https://i.postimg.cc/FHhT6TXj/APICS.png"</v>
      </c>
      <c r="M19" s="5" t="str">
        <f t="shared" si="6"/>
        <v>"category":"Education"</v>
      </c>
      <c r="N19" s="5" t="str">
        <f t="shared" si="6"/>
        <v>"name":"Procurement planning"</v>
      </c>
      <c r="O19" s="5" t="str">
        <f t="shared" si="6"/>
        <v>"location":"EDOMEX"</v>
      </c>
      <c r="P19" s="5" t="str">
        <f t="shared" si="6"/>
        <v>"businessName":"APICs"</v>
      </c>
      <c r="Q19" s="5" t="str">
        <f t="shared" si="6"/>
        <v>"description":"sourcing, supplier management, OOS, CSL"</v>
      </c>
      <c r="R19" s="5" t="str">
        <f t="shared" si="3"/>
        <v>"begin":"01/10/2018"</v>
      </c>
      <c r="S19" s="5" t="str">
        <f t="shared" si="4"/>
        <v>"end":"01/10/2018"</v>
      </c>
      <c r="U19" s="5" t="str">
        <f t="shared" si="5"/>
        <v>{"language":"ENG","image":"https://i.postimg.cc/FHhT6TXj/APICS.png","category":"Education","name":"Procurement planning","location":"EDOMEX","businessName":"APICs","description":"sourcing, supplier management, OOS, CSL","begin":"01/10/2018","end":"01/10/2018"}</v>
      </c>
    </row>
    <row r="20" spans="1:21 16384:16384" s="5" customFormat="1" x14ac:dyDescent="0.25">
      <c r="A20" s="5" t="s">
        <v>25</v>
      </c>
      <c r="B20" s="6" t="s">
        <v>76</v>
      </c>
      <c r="C20" s="5" t="s">
        <v>80</v>
      </c>
      <c r="D20" s="5" t="s">
        <v>97</v>
      </c>
      <c r="E20" s="5" t="s">
        <v>101</v>
      </c>
      <c r="F20" s="5" t="s">
        <v>116</v>
      </c>
      <c r="G20" s="5" t="s">
        <v>131</v>
      </c>
      <c r="H20" s="7" t="s">
        <v>42</v>
      </c>
      <c r="I20" s="8" t="s">
        <v>55</v>
      </c>
      <c r="K20" s="5" t="str">
        <f t="shared" si="0"/>
        <v>"language":"ENG"</v>
      </c>
      <c r="L20" s="5" t="str">
        <f t="shared" si="2"/>
        <v>"image":"https://i.postimg.cc/KYRDXVqg/ITESM.png"</v>
      </c>
      <c r="M20" s="5" t="str">
        <f t="shared" si="6"/>
        <v>"category":"Education"</v>
      </c>
      <c r="N20" s="5" t="str">
        <f t="shared" si="6"/>
        <v>"name":"Six Sigma"</v>
      </c>
      <c r="O20" s="5" t="str">
        <f t="shared" si="6"/>
        <v>"location":"CDMX"</v>
      </c>
      <c r="P20" s="5" t="str">
        <f t="shared" si="6"/>
        <v>"businessName":"ITESM"</v>
      </c>
      <c r="Q20" s="5" t="str">
        <f t="shared" si="6"/>
        <v>"description":"DMAIC methodology and tools"</v>
      </c>
      <c r="R20" s="5" t="str">
        <f t="shared" si="3"/>
        <v>"begin":"01/02/2013"</v>
      </c>
      <c r="S20" s="5" t="str">
        <f t="shared" si="4"/>
        <v>"end":"01/06/2013"</v>
      </c>
      <c r="U20" s="5" t="str">
        <f t="shared" si="5"/>
        <v>{"language":"ENG","image":"https://i.postimg.cc/KYRDXVqg/ITESM.png","category":"Education","name":"Six Sigma","location":"CDMX","businessName":"ITESM","description":"DMAIC methodology and tools","begin":"01/02/2013","end":"01/06/2013"}</v>
      </c>
    </row>
    <row r="21" spans="1:21 16384:16384" s="5" customFormat="1" x14ac:dyDescent="0.25">
      <c r="A21" s="5" t="s">
        <v>25</v>
      </c>
      <c r="B21" s="6" t="s">
        <v>76</v>
      </c>
      <c r="C21" s="5" t="s">
        <v>80</v>
      </c>
      <c r="D21" s="5" t="s">
        <v>98</v>
      </c>
      <c r="E21" s="5" t="s">
        <v>101</v>
      </c>
      <c r="F21" s="5" t="s">
        <v>116</v>
      </c>
      <c r="G21" s="5" t="s">
        <v>128</v>
      </c>
      <c r="H21" s="7" t="s">
        <v>43</v>
      </c>
      <c r="I21" s="8" t="s">
        <v>56</v>
      </c>
      <c r="K21" s="5" t="str">
        <f t="shared" si="0"/>
        <v>"language":"ENG"</v>
      </c>
      <c r="L21" s="5" t="str">
        <f t="shared" si="2"/>
        <v>"image":"https://i.postimg.cc/KYRDXVqg/ITESM.png"</v>
      </c>
      <c r="M21" s="5" t="str">
        <f t="shared" si="6"/>
        <v>"category":"Education"</v>
      </c>
      <c r="N21" s="5" t="str">
        <f t="shared" si="6"/>
        <v>"name":"Lean Enterprise"</v>
      </c>
      <c r="O21" s="5" t="str">
        <f t="shared" si="6"/>
        <v>"location":"CDMX"</v>
      </c>
      <c r="P21" s="5" t="str">
        <f t="shared" si="6"/>
        <v>"businessName":"ITESM"</v>
      </c>
      <c r="Q21" s="5" t="str">
        <f t="shared" si="6"/>
        <v>"description":"house of quality, pull, value mapping"</v>
      </c>
      <c r="R21" s="5" t="str">
        <f t="shared" si="3"/>
        <v>"begin":"01/08/2014"</v>
      </c>
      <c r="S21" s="5" t="str">
        <f t="shared" si="4"/>
        <v>"end":"01/10/2014"</v>
      </c>
      <c r="U21" s="5" t="str">
        <f t="shared" si="5"/>
        <v>{"language":"ENG","image":"https://i.postimg.cc/KYRDXVqg/ITESM.png","category":"Education","name":"Lean Enterprise","location":"CDMX","businessName":"ITESM","description":"house of quality, pull, value mapping","begin":"01/08/2014","end":"01/10/2014"}</v>
      </c>
    </row>
    <row r="22" spans="1:21 16384:16384" s="5" customFormat="1" x14ac:dyDescent="0.25">
      <c r="A22" s="5" t="s">
        <v>25</v>
      </c>
      <c r="B22" s="6" t="s">
        <v>77</v>
      </c>
      <c r="C22" s="5" t="s">
        <v>80</v>
      </c>
      <c r="D22" s="5" t="s">
        <v>99</v>
      </c>
      <c r="E22" s="5" t="s">
        <v>105</v>
      </c>
      <c r="F22" s="5" t="s">
        <v>117</v>
      </c>
      <c r="G22" s="5" t="s">
        <v>129</v>
      </c>
      <c r="H22" s="7" t="s">
        <v>44</v>
      </c>
      <c r="I22" s="8" t="s">
        <v>57</v>
      </c>
      <c r="K22" s="5" t="str">
        <f t="shared" si="0"/>
        <v>"language":"ENG"</v>
      </c>
      <c r="L22" s="5" t="str">
        <f t="shared" si="2"/>
        <v>"image":"https://i.postimg.cc/cLDBbZmS/MITX.png"</v>
      </c>
      <c r="M22" s="5" t="str">
        <f t="shared" si="6"/>
        <v>"category":"Education"</v>
      </c>
      <c r="N22" s="5" t="str">
        <f t="shared" si="6"/>
        <v>"name":"Supply chain fundamentals"</v>
      </c>
      <c r="O22" s="5" t="str">
        <f t="shared" si="6"/>
        <v>"location":"online"</v>
      </c>
      <c r="P22" s="5" t="str">
        <f t="shared" si="6"/>
        <v>"businessName":"MITx"</v>
      </c>
      <c r="Q22" s="5" t="str">
        <f t="shared" si="6"/>
        <v>"description":"Excel tools from demand planning to CSL and sales evaluations"</v>
      </c>
      <c r="R22" s="5" t="str">
        <f t="shared" si="3"/>
        <v>"begin":"01/05/2016"</v>
      </c>
      <c r="S22" s="5" t="str">
        <f t="shared" si="4"/>
        <v>"end":"01/07/2016"</v>
      </c>
      <c r="U22" s="5" t="str">
        <f t="shared" si="5"/>
        <v>{"language":"ENG","image":"https://i.postimg.cc/cLDBbZmS/MITX.png","category":"Education","name":"Supply chain fundamentals","location":"online","businessName":"MITx","description":"Excel tools from demand planning to CSL and sales evaluations","begin":"01/05/2016","end":"01/07/2016"}</v>
      </c>
    </row>
    <row r="23" spans="1:21 16384:16384" s="5" customFormat="1" x14ac:dyDescent="0.25">
      <c r="A23" s="5" t="s">
        <v>25</v>
      </c>
      <c r="B23" s="6" t="s">
        <v>78</v>
      </c>
      <c r="C23" s="5" t="s">
        <v>80</v>
      </c>
      <c r="D23" s="5" t="s">
        <v>100</v>
      </c>
      <c r="E23" s="5" t="s">
        <v>105</v>
      </c>
      <c r="F23" s="5" t="s">
        <v>118</v>
      </c>
      <c r="G23" s="5" t="s">
        <v>130</v>
      </c>
      <c r="H23" s="7" t="s">
        <v>45</v>
      </c>
      <c r="I23" s="8" t="s">
        <v>45</v>
      </c>
      <c r="K23" s="5" t="str">
        <f t="shared" si="0"/>
        <v>"language":"ENG"</v>
      </c>
      <c r="L23" s="5" t="str">
        <f t="shared" si="2"/>
        <v>"image":"https://i.postimg.cc/QMt08VtC/ADELAIDE.png"</v>
      </c>
      <c r="M23" s="5" t="str">
        <f t="shared" si="6"/>
        <v>"category":"Education"</v>
      </c>
      <c r="N23" s="5" t="str">
        <f t="shared" si="6"/>
        <v>"name":"Project Management"</v>
      </c>
      <c r="O23" s="5" t="str">
        <f t="shared" si="6"/>
        <v>"location":"online"</v>
      </c>
      <c r="P23" s="5" t="str">
        <f t="shared" si="6"/>
        <v>"businessName":"AldeideX"</v>
      </c>
      <c r="Q23" s="5" t="str">
        <f t="shared" si="6"/>
        <v>"description":"3 months basic course in project management BOK"</v>
      </c>
      <c r="R23" s="5" t="str">
        <f t="shared" si="3"/>
        <v>"begin":"01/04/2016"</v>
      </c>
      <c r="S23" s="5" t="str">
        <f t="shared" si="4"/>
        <v>"end":"01/04/2016"</v>
      </c>
      <c r="U23" s="5" t="str">
        <f t="shared" si="5"/>
        <v>{"language":"ENG","image":"https://i.postimg.cc/QMt08VtC/ADELAIDE.png","category":"Education","name":"Project Management","location":"online","businessName":"AldeideX","description":"3 months basic course in project management BOK","begin":"01/04/2016","end":"01/04/2016"}</v>
      </c>
    </row>
    <row r="24" spans="1:21 16384:16384" s="5" customFormat="1" x14ac:dyDescent="0.25">
      <c r="A24" s="5" t="s">
        <v>25</v>
      </c>
      <c r="B24" s="5" t="s">
        <v>8</v>
      </c>
      <c r="C24" s="5" t="s">
        <v>7</v>
      </c>
      <c r="D24" s="5" t="s">
        <v>10</v>
      </c>
      <c r="E24" s="5" t="s">
        <v>6</v>
      </c>
      <c r="F24" s="5" t="s">
        <v>9</v>
      </c>
      <c r="G24" s="5" t="s">
        <v>11</v>
      </c>
      <c r="H24" s="7" t="s">
        <v>46</v>
      </c>
      <c r="I24" s="8">
        <v>43917</v>
      </c>
      <c r="K24" s="5" t="str">
        <f t="shared" ref="K24:K27" si="7">CONCATENATE(A$1,$M$1,A24)</f>
        <v>"language":"ENG"</v>
      </c>
      <c r="L24" s="5" t="str">
        <f t="shared" ref="L24:L27" si="8">CONCATENATE(B$1,$M$1,$O$1,B24,$O$1)</f>
        <v>"image":"'https://i.postimg.cc/59vpNhxB/DBGA.png'"</v>
      </c>
      <c r="M24" s="5" t="str">
        <f t="shared" ref="M24:M27" si="9">CONCATENATE(C$1,$M$1,C24)</f>
        <v>"category":'Projects'</v>
      </c>
      <c r="N24" s="5" t="str">
        <f t="shared" ref="N24:N27" si="10">CONCATENATE(D$1,$M$1,D24)</f>
        <v>"name":'Weight control'</v>
      </c>
      <c r="O24" s="5" t="str">
        <f t="shared" ref="O24:O27" si="11">CONCATENATE(E$1,$M$1,E24)</f>
        <v>"location":'CDMX'</v>
      </c>
      <c r="P24" s="5" t="str">
        <f t="shared" ref="P24:P27" si="12">CONCATENATE(F$1,$M$1,F24)</f>
        <v>"businessName":'Personal'</v>
      </c>
      <c r="Q24" s="5" t="str">
        <f t="shared" ref="Q24:Q27" si="13">CONCATENATE(G$1,$M$1,G24)</f>
        <v>"description":'lost 20 kg in 2 years'</v>
      </c>
      <c r="R24" s="5" t="str">
        <f t="shared" ref="R24:R27" si="14">CONCATENATE(H$1,$M$1,$O$1,H24,$O$1)</f>
        <v>"begin":"13/02/2018"</v>
      </c>
      <c r="S24" s="5" t="str">
        <f t="shared" ref="S24:S27" si="15">CONCATENATE(I$1,$M$1,$O$1,I24,$O$1)</f>
        <v>"end":"43917"</v>
      </c>
      <c r="U24" s="5" t="str">
        <f t="shared" ref="U24:U27" si="16">CONCATENATE($K$1,K24,$N$1,L24,$N$1,M24,$N$1,N24,$N$1,O24,$N$1,P24,$N$1,Q24,$N$1,R24,$N$1,S24,$L$1)</f>
        <v>{"language":"ENG","image":"'https://i.postimg.cc/59vpNhxB/DBGA.png'","category":'Projects',"name":'Weight control',"location":'CDMX',"businessName":'Personal',"description":'lost 20 kg in 2 years',"begin":"13/02/2018","end":"43917"}</v>
      </c>
    </row>
    <row r="25" spans="1:21 16384:16384" s="5" customFormat="1" x14ac:dyDescent="0.25">
      <c r="A25" s="5" t="s">
        <v>25</v>
      </c>
      <c r="B25" s="5" t="s">
        <v>12</v>
      </c>
      <c r="C25" s="5" t="s">
        <v>13</v>
      </c>
      <c r="D25" s="5" t="s">
        <v>14</v>
      </c>
      <c r="E25" s="5" t="s">
        <v>6</v>
      </c>
      <c r="F25" s="5" t="s">
        <v>14</v>
      </c>
      <c r="G25" s="5" t="s">
        <v>15</v>
      </c>
      <c r="H25" s="7" t="s">
        <v>47</v>
      </c>
      <c r="I25" s="8">
        <v>41104</v>
      </c>
      <c r="K25" s="5" t="str">
        <f t="shared" si="7"/>
        <v>"language":"ENG"</v>
      </c>
      <c r="L25" s="5" t="str">
        <f t="shared" si="8"/>
        <v>"image":"'https://i.postimg.cc/287wnnL3/HDGD.jpg'"</v>
      </c>
      <c r="M25" s="5" t="str">
        <f t="shared" si="9"/>
        <v>"category":'Hobbies'</v>
      </c>
      <c r="N25" s="5" t="str">
        <f t="shared" si="10"/>
        <v>"name":'Haidong Gumdo'</v>
      </c>
      <c r="O25" s="5" t="str">
        <f t="shared" si="11"/>
        <v>"location":'CDMX'</v>
      </c>
      <c r="P25" s="5" t="str">
        <f t="shared" si="12"/>
        <v>"businessName":'Haidong Gumdo'</v>
      </c>
      <c r="Q25" s="5" t="str">
        <f t="shared" si="13"/>
        <v>"description":'Korean martial art build around the use of swords'</v>
      </c>
      <c r="R25" s="5" t="str">
        <f t="shared" si="14"/>
        <v>"begin":"10/09/2005"</v>
      </c>
      <c r="S25" s="5" t="str">
        <f t="shared" si="15"/>
        <v>"end":"41104"</v>
      </c>
      <c r="U25" s="5" t="str">
        <f t="shared" si="16"/>
        <v>{"language":"ENG","image":"'https://i.postimg.cc/287wnnL3/HDGD.jpg'","category":'Hobbies',"name":'Haidong Gumdo',"location":'CDMX',"businessName":'Haidong Gumdo',"description":'Korean martial art build around the use of swords',"begin":"10/09/2005","end":"41104"}</v>
      </c>
    </row>
    <row r="26" spans="1:21 16384:16384" s="5" customFormat="1" x14ac:dyDescent="0.25">
      <c r="A26" s="5" t="s">
        <v>25</v>
      </c>
      <c r="B26" s="5" t="s">
        <v>16</v>
      </c>
      <c r="C26" s="5" t="s">
        <v>13</v>
      </c>
      <c r="D26" s="5" t="s">
        <v>17</v>
      </c>
      <c r="E26" s="5" t="s">
        <v>18</v>
      </c>
      <c r="F26" s="5" t="s">
        <v>19</v>
      </c>
      <c r="G26" s="5" t="s">
        <v>20</v>
      </c>
      <c r="H26" s="7" t="s">
        <v>48</v>
      </c>
      <c r="I26" s="8">
        <v>44271</v>
      </c>
      <c r="K26" s="5" t="str">
        <f t="shared" si="7"/>
        <v>"language":"ENG"</v>
      </c>
      <c r="L26" s="5" t="str">
        <f t="shared" si="8"/>
        <v>"image":"'https://i.postimg.cc/fR58QYM1/BMW.png'"</v>
      </c>
      <c r="M26" s="5" t="str">
        <f t="shared" si="9"/>
        <v>"category":'Hobbies'</v>
      </c>
      <c r="N26" s="5" t="str">
        <f t="shared" si="10"/>
        <v>"name":'Riding Motorcycle'</v>
      </c>
      <c r="O26" s="5" t="str">
        <f t="shared" si="11"/>
        <v>"location":'multiple'</v>
      </c>
      <c r="P26" s="5" t="str">
        <f t="shared" si="12"/>
        <v>"businessName":'BMW'</v>
      </c>
      <c r="Q26" s="5" t="str">
        <f t="shared" si="13"/>
        <v>"description":'Motorcycle riding and travels'</v>
      </c>
      <c r="R26" s="5" t="str">
        <f t="shared" si="14"/>
        <v>"begin":"02/03/2015"</v>
      </c>
      <c r="S26" s="5" t="str">
        <f t="shared" si="15"/>
        <v>"end":"44271"</v>
      </c>
      <c r="U26" s="5" t="str">
        <f t="shared" si="16"/>
        <v>{"language":"ENG","image":"'https://i.postimg.cc/fR58QYM1/BMW.png'","category":'Hobbies',"name":'Riding Motorcycle',"location":'multiple',"businessName":'BMW',"description":'Motorcycle riding and travels',"begin":"02/03/2015","end":"44271"}</v>
      </c>
    </row>
    <row r="27" spans="1:21 16384:16384" x14ac:dyDescent="0.25">
      <c r="A27" t="s">
        <v>25</v>
      </c>
      <c r="B27" t="s">
        <v>21</v>
      </c>
      <c r="C27" t="s">
        <v>13</v>
      </c>
      <c r="D27" t="s">
        <v>22</v>
      </c>
      <c r="E27" t="s">
        <v>18</v>
      </c>
      <c r="F27" t="s">
        <v>23</v>
      </c>
      <c r="G27" t="s">
        <v>24</v>
      </c>
      <c r="H27" s="3" t="s">
        <v>49</v>
      </c>
      <c r="I27" t="s">
        <v>50</v>
      </c>
      <c r="K27" s="5" t="str">
        <f t="shared" si="7"/>
        <v>"language":"ENG"</v>
      </c>
      <c r="L27" s="5" t="str">
        <f t="shared" si="8"/>
        <v>"image":"'https://i.postimg.cc/1z2cyH27/RAPAX.png'"</v>
      </c>
      <c r="M27" s="5" t="str">
        <f t="shared" si="9"/>
        <v>"category":'Hobbies'</v>
      </c>
      <c r="N27" s="5" t="str">
        <f t="shared" si="10"/>
        <v>"name":'Airsoft'</v>
      </c>
      <c r="O27" s="5" t="str">
        <f t="shared" si="11"/>
        <v>"location":'multiple'</v>
      </c>
      <c r="P27" s="5" t="str">
        <f t="shared" si="12"/>
        <v>"businessName":'LEGION RAPAX'</v>
      </c>
      <c r="Q27" s="5" t="str">
        <f t="shared" si="13"/>
        <v>"description":'Military simulations similar to gotcha, played since 2010, led team since 2017'</v>
      </c>
      <c r="R27" s="5" t="str">
        <f t="shared" si="14"/>
        <v>"begin":"02/06/2010"</v>
      </c>
      <c r="S27" s="5" t="str">
        <f t="shared" si="15"/>
        <v>"end":"current"</v>
      </c>
      <c r="T27" s="5"/>
      <c r="U27" s="5" t="str">
        <f t="shared" si="16"/>
        <v>{"language":"ENG","image":"'https://i.postimg.cc/1z2cyH27/RAPAX.png'","category":'Hobbies',"name":'Airsoft',"location":'multiple',"businessName":'LEGION RAPAX',"description":'Military simulations similar to gotcha, played since 2010, led team since 2017',"begin":"02/06/2010","end":"current"}</v>
      </c>
    </row>
    <row r="28" spans="1:21 16384:16384" x14ac:dyDescent="0.25">
      <c r="K28" s="5"/>
      <c r="L28" s="5"/>
      <c r="M28" s="5"/>
      <c r="N28" s="5"/>
      <c r="O28" s="5"/>
      <c r="P28" s="5"/>
      <c r="Q28" s="5"/>
      <c r="R28" s="5"/>
      <c r="S28" s="5"/>
      <c r="T28" s="5"/>
      <c r="U28" s="5"/>
    </row>
    <row r="29" spans="1:21 16384:16384" x14ac:dyDescent="0.25">
      <c r="K29" s="5"/>
      <c r="L29" s="5"/>
      <c r="M29" s="5"/>
      <c r="N29" s="5"/>
      <c r="O29" s="5"/>
      <c r="P29" s="5"/>
      <c r="Q29" s="5"/>
      <c r="R29" s="5"/>
      <c r="S29" s="5"/>
      <c r="T29" s="5"/>
      <c r="U29" s="5"/>
    </row>
    <row r="32" spans="1:21 16384:16384" x14ac:dyDescent="0.25">
      <c r="XFD32" s="2"/>
    </row>
    <row r="40" spans="8:9" x14ac:dyDescent="0.25">
      <c r="H40" s="3"/>
      <c r="I40" s="4"/>
    </row>
    <row r="41" spans="8:9" x14ac:dyDescent="0.25">
      <c r="H41" s="3"/>
      <c r="I41" s="4"/>
    </row>
    <row r="42" spans="8:9" x14ac:dyDescent="0.25">
      <c r="H42" s="3"/>
      <c r="I42" s="4"/>
    </row>
    <row r="43" spans="8:9" x14ac:dyDescent="0.25">
      <c r="H43" s="3"/>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sheetPr filterMode="1"/>
  <dimension ref="A1:R16"/>
  <sheetViews>
    <sheetView tabSelected="1" workbookViewId="0">
      <pane xSplit="2" ySplit="1" topLeftCell="O2" activePane="bottomRight" state="frozen"/>
      <selection pane="topRight" activeCell="C1" sqref="C1"/>
      <selection pane="bottomLeft" activeCell="A2" sqref="A2"/>
      <selection pane="bottomRight" activeCell="A15" sqref="A1:O15"/>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144" bestFit="1" customWidth="1"/>
  </cols>
  <sheetData>
    <row r="1" spans="1:18" x14ac:dyDescent="0.25">
      <c r="A1" s="10" t="s">
        <v>299</v>
      </c>
      <c r="B1" s="10" t="s">
        <v>141</v>
      </c>
      <c r="C1" s="10" t="s">
        <v>142</v>
      </c>
      <c r="D1" s="10" t="s">
        <v>143</v>
      </c>
      <c r="E1" s="10" t="s">
        <v>0</v>
      </c>
      <c r="F1" s="10" t="s">
        <v>1</v>
      </c>
      <c r="G1" s="10" t="s">
        <v>173</v>
      </c>
      <c r="H1" s="10" t="s">
        <v>181</v>
      </c>
      <c r="I1" s="10" t="s">
        <v>192</v>
      </c>
      <c r="J1" s="10" t="s">
        <v>200</v>
      </c>
      <c r="K1" s="10" t="s">
        <v>202</v>
      </c>
      <c r="L1" s="10" t="s">
        <v>197</v>
      </c>
      <c r="M1" s="10" t="s">
        <v>199</v>
      </c>
      <c r="N1" s="10" t="s">
        <v>212</v>
      </c>
      <c r="O1" s="10" t="s">
        <v>198</v>
      </c>
    </row>
    <row r="2" spans="1:18" s="14" customFormat="1" hidden="1" x14ac:dyDescent="0.25">
      <c r="A2" s="10" t="s">
        <v>150</v>
      </c>
      <c r="B2" s="10" t="s">
        <v>160</v>
      </c>
      <c r="C2" s="10" t="s">
        <v>145</v>
      </c>
      <c r="D2" s="10" t="s">
        <v>162</v>
      </c>
      <c r="E2" s="10" t="s">
        <v>166</v>
      </c>
      <c r="F2" s="11" t="s">
        <v>67</v>
      </c>
      <c r="G2" s="10" t="s">
        <v>190</v>
      </c>
      <c r="H2" s="10" t="s">
        <v>191</v>
      </c>
      <c r="I2" s="10" t="s">
        <v>225</v>
      </c>
      <c r="J2" s="10" t="s">
        <v>226</v>
      </c>
      <c r="K2" s="10" t="s">
        <v>227</v>
      </c>
      <c r="L2" s="10" t="s">
        <v>296</v>
      </c>
      <c r="M2" s="10" t="s">
        <v>228</v>
      </c>
      <c r="N2" s="10" t="s">
        <v>281</v>
      </c>
      <c r="O2" s="10" t="s">
        <v>269</v>
      </c>
      <c r="Q2" s="15"/>
      <c r="R2" s="16"/>
    </row>
    <row r="3" spans="1:18" hidden="1" x14ac:dyDescent="0.25">
      <c r="A3" s="10" t="s">
        <v>150</v>
      </c>
      <c r="B3" s="10" t="s">
        <v>159</v>
      </c>
      <c r="C3" s="10" t="s">
        <v>145</v>
      </c>
      <c r="D3" s="10" t="s">
        <v>162</v>
      </c>
      <c r="E3" s="10" t="s">
        <v>166</v>
      </c>
      <c r="F3" s="11" t="s">
        <v>67</v>
      </c>
      <c r="G3" s="10" t="s">
        <v>180</v>
      </c>
      <c r="H3" s="10" t="s">
        <v>189</v>
      </c>
      <c r="I3" s="10" t="s">
        <v>229</v>
      </c>
      <c r="J3" s="10" t="s">
        <v>230</v>
      </c>
      <c r="K3" s="10" t="s">
        <v>231</v>
      </c>
      <c r="L3" s="10" t="s">
        <v>295</v>
      </c>
      <c r="M3" s="10" t="s">
        <v>232</v>
      </c>
      <c r="N3" s="10" t="s">
        <v>272</v>
      </c>
      <c r="O3" s="10" t="s">
        <v>267</v>
      </c>
      <c r="Q3" s="3"/>
      <c r="R3" s="1"/>
    </row>
    <row r="4" spans="1:18" hidden="1" x14ac:dyDescent="0.25">
      <c r="A4" s="10" t="s">
        <v>150</v>
      </c>
      <c r="B4" s="10" t="s">
        <v>245</v>
      </c>
      <c r="C4" s="10" t="s">
        <v>145</v>
      </c>
      <c r="D4" s="10" t="s">
        <v>161</v>
      </c>
      <c r="E4" s="10" t="s">
        <v>167</v>
      </c>
      <c r="F4" s="11" t="s">
        <v>71</v>
      </c>
      <c r="G4" s="10" t="s">
        <v>246</v>
      </c>
      <c r="H4" s="10" t="s">
        <v>247</v>
      </c>
      <c r="I4" s="10" t="s">
        <v>248</v>
      </c>
      <c r="J4" s="10" t="s">
        <v>249</v>
      </c>
      <c r="K4" s="10" t="s">
        <v>210</v>
      </c>
      <c r="L4" s="10" t="s">
        <v>294</v>
      </c>
      <c r="M4" s="10" t="s">
        <v>250</v>
      </c>
      <c r="N4" s="13" t="s">
        <v>280</v>
      </c>
      <c r="O4" s="10" t="s">
        <v>266</v>
      </c>
      <c r="Q4" s="3"/>
      <c r="R4" s="4"/>
    </row>
    <row r="5" spans="1:18" hidden="1" x14ac:dyDescent="0.25">
      <c r="A5" s="10" t="s">
        <v>150</v>
      </c>
      <c r="B5" s="10" t="s">
        <v>158</v>
      </c>
      <c r="C5" s="10" t="s">
        <v>149</v>
      </c>
      <c r="D5" s="10" t="s">
        <v>147</v>
      </c>
      <c r="E5" s="10" t="s">
        <v>166</v>
      </c>
      <c r="F5" s="11" t="s">
        <v>71</v>
      </c>
      <c r="G5" s="10" t="s">
        <v>179</v>
      </c>
      <c r="H5" s="10" t="s">
        <v>188</v>
      </c>
      <c r="I5" s="10" t="s">
        <v>233</v>
      </c>
      <c r="J5" s="10" t="s">
        <v>234</v>
      </c>
      <c r="K5" s="10" t="s">
        <v>210</v>
      </c>
      <c r="L5" s="10" t="s">
        <v>293</v>
      </c>
      <c r="M5" s="10" t="s">
        <v>235</v>
      </c>
      <c r="N5" s="13" t="s">
        <v>271</v>
      </c>
      <c r="O5" s="10" t="s">
        <v>265</v>
      </c>
      <c r="Q5" s="3"/>
      <c r="R5" s="4"/>
    </row>
    <row r="6" spans="1:18" hidden="1" x14ac:dyDescent="0.25">
      <c r="A6" s="10" t="s">
        <v>150</v>
      </c>
      <c r="B6" s="10" t="s">
        <v>151</v>
      </c>
      <c r="C6" s="10" t="s">
        <v>144</v>
      </c>
      <c r="D6" s="10" t="s">
        <v>144</v>
      </c>
      <c r="E6" s="10" t="s">
        <v>165</v>
      </c>
      <c r="F6" s="11" t="s">
        <v>73</v>
      </c>
      <c r="G6" s="10" t="s">
        <v>170</v>
      </c>
      <c r="H6" s="10" t="s">
        <v>182</v>
      </c>
      <c r="I6" s="10" t="s">
        <v>193</v>
      </c>
      <c r="J6" s="10" t="s">
        <v>201</v>
      </c>
      <c r="K6" s="10" t="s">
        <v>203</v>
      </c>
      <c r="L6" s="10" t="s">
        <v>284</v>
      </c>
      <c r="M6" s="10" t="s">
        <v>204</v>
      </c>
      <c r="N6" s="10" t="s">
        <v>283</v>
      </c>
      <c r="O6" s="10" t="s">
        <v>268</v>
      </c>
      <c r="Q6" s="3"/>
      <c r="R6" s="4"/>
    </row>
    <row r="7" spans="1:18" hidden="1" x14ac:dyDescent="0.25">
      <c r="A7" s="10" t="s">
        <v>150</v>
      </c>
      <c r="B7" s="10" t="s">
        <v>152</v>
      </c>
      <c r="C7" s="10" t="s">
        <v>144</v>
      </c>
      <c r="D7" s="10" t="s">
        <v>163</v>
      </c>
      <c r="E7" s="10" t="s">
        <v>166</v>
      </c>
      <c r="F7" s="11" t="s">
        <v>169</v>
      </c>
      <c r="G7" s="10" t="s">
        <v>171</v>
      </c>
      <c r="H7" s="10" t="s">
        <v>194</v>
      </c>
      <c r="I7" s="10" t="s">
        <v>205</v>
      </c>
      <c r="J7" s="10" t="s">
        <v>206</v>
      </c>
      <c r="K7" s="10" t="s">
        <v>207</v>
      </c>
      <c r="L7" s="10" t="s">
        <v>285</v>
      </c>
      <c r="M7" s="10" t="s">
        <v>208</v>
      </c>
      <c r="N7" s="10" t="s">
        <v>213</v>
      </c>
      <c r="O7" s="10" t="s">
        <v>257</v>
      </c>
      <c r="Q7" s="3"/>
      <c r="R7" s="4"/>
    </row>
    <row r="8" spans="1:18" hidden="1" x14ac:dyDescent="0.25">
      <c r="A8" s="10" t="s">
        <v>150</v>
      </c>
      <c r="B8" s="10" t="s">
        <v>153</v>
      </c>
      <c r="C8" s="10" t="s">
        <v>145</v>
      </c>
      <c r="D8" s="10" t="s">
        <v>164</v>
      </c>
      <c r="E8" s="10" t="s">
        <v>167</v>
      </c>
      <c r="F8" s="11" t="s">
        <v>68</v>
      </c>
      <c r="G8" s="10" t="s">
        <v>172</v>
      </c>
      <c r="H8" s="10" t="s">
        <v>183</v>
      </c>
      <c r="I8" s="10" t="s">
        <v>195</v>
      </c>
      <c r="J8" s="10" t="s">
        <v>209</v>
      </c>
      <c r="K8" s="10" t="s">
        <v>210</v>
      </c>
      <c r="L8" s="10" t="s">
        <v>286</v>
      </c>
      <c r="M8" s="10" t="s">
        <v>211</v>
      </c>
      <c r="N8" s="10" t="s">
        <v>273</v>
      </c>
      <c r="O8" s="10" t="s">
        <v>258</v>
      </c>
      <c r="Q8" s="3"/>
      <c r="R8" s="4"/>
    </row>
    <row r="9" spans="1:18" hidden="1" x14ac:dyDescent="0.25">
      <c r="A9" s="10" t="s">
        <v>150</v>
      </c>
      <c r="B9" s="10" t="s">
        <v>154</v>
      </c>
      <c r="C9" s="10" t="s">
        <v>145</v>
      </c>
      <c r="D9" s="12" t="s">
        <v>146</v>
      </c>
      <c r="E9" s="10" t="s">
        <v>168</v>
      </c>
      <c r="F9" s="11" t="s">
        <v>70</v>
      </c>
      <c r="G9" s="10" t="s">
        <v>174</v>
      </c>
      <c r="H9" s="10" t="s">
        <v>184</v>
      </c>
      <c r="I9" s="10" t="s">
        <v>196</v>
      </c>
      <c r="J9" s="10" t="s">
        <v>214</v>
      </c>
      <c r="K9" s="10" t="s">
        <v>215</v>
      </c>
      <c r="L9" s="10" t="s">
        <v>287</v>
      </c>
      <c r="M9" s="10" t="s">
        <v>216</v>
      </c>
      <c r="N9" s="10" t="s">
        <v>274</v>
      </c>
      <c r="O9" s="10" t="s">
        <v>259</v>
      </c>
      <c r="Q9" s="3"/>
      <c r="R9" s="4"/>
    </row>
    <row r="10" spans="1:18" hidden="1" x14ac:dyDescent="0.25">
      <c r="A10" s="10" t="s">
        <v>150</v>
      </c>
      <c r="B10" s="10" t="s">
        <v>155</v>
      </c>
      <c r="C10" s="10" t="s">
        <v>149</v>
      </c>
      <c r="D10" s="12" t="s">
        <v>146</v>
      </c>
      <c r="E10" s="10" t="s">
        <v>168</v>
      </c>
      <c r="F10" s="11" t="s">
        <v>70</v>
      </c>
      <c r="G10" s="10" t="s">
        <v>175</v>
      </c>
      <c r="H10" s="10" t="s">
        <v>185</v>
      </c>
      <c r="I10" s="10" t="s">
        <v>217</v>
      </c>
      <c r="J10" s="10" t="s">
        <v>218</v>
      </c>
      <c r="K10" s="10" t="s">
        <v>219</v>
      </c>
      <c r="L10" s="10" t="s">
        <v>288</v>
      </c>
      <c r="M10" s="10" t="s">
        <v>216</v>
      </c>
      <c r="N10" s="10" t="s">
        <v>275</v>
      </c>
      <c r="O10" s="10" t="s">
        <v>260</v>
      </c>
      <c r="Q10" s="3"/>
      <c r="R10" s="4"/>
    </row>
    <row r="11" spans="1:18" hidden="1" x14ac:dyDescent="0.25">
      <c r="A11" s="10" t="s">
        <v>150</v>
      </c>
      <c r="B11" s="10" t="s">
        <v>148</v>
      </c>
      <c r="C11" s="10" t="s">
        <v>149</v>
      </c>
      <c r="D11" s="10" t="s">
        <v>147</v>
      </c>
      <c r="E11" s="10" t="s">
        <v>166</v>
      </c>
      <c r="F11" s="11" t="s">
        <v>71</v>
      </c>
      <c r="G11" s="12" t="s">
        <v>176</v>
      </c>
      <c r="H11" s="10" t="s">
        <v>186</v>
      </c>
      <c r="I11" s="10" t="s">
        <v>220</v>
      </c>
      <c r="J11" s="10" t="s">
        <v>221</v>
      </c>
      <c r="K11" s="10" t="s">
        <v>215</v>
      </c>
      <c r="L11" s="10" t="s">
        <v>289</v>
      </c>
      <c r="M11" s="10" t="s">
        <v>222</v>
      </c>
      <c r="N11" s="10" t="s">
        <v>276</v>
      </c>
      <c r="O11" s="10" t="s">
        <v>262</v>
      </c>
      <c r="Q11" s="3"/>
      <c r="R11" s="4"/>
    </row>
    <row r="12" spans="1:18" hidden="1" x14ac:dyDescent="0.25">
      <c r="A12" s="10" t="s">
        <v>150</v>
      </c>
      <c r="B12" s="10" t="s">
        <v>156</v>
      </c>
      <c r="C12" s="10" t="s">
        <v>145</v>
      </c>
      <c r="D12" s="10" t="s">
        <v>147</v>
      </c>
      <c r="E12" s="10" t="s">
        <v>166</v>
      </c>
      <c r="F12" s="11" t="s">
        <v>71</v>
      </c>
      <c r="G12" s="10" t="s">
        <v>177</v>
      </c>
      <c r="H12" s="10" t="s">
        <v>187</v>
      </c>
      <c r="I12" s="10" t="s">
        <v>223</v>
      </c>
      <c r="J12" s="10" t="s">
        <v>224</v>
      </c>
      <c r="K12" s="10" t="s">
        <v>210</v>
      </c>
      <c r="L12" s="10" t="s">
        <v>290</v>
      </c>
      <c r="M12" s="10" t="s">
        <v>222</v>
      </c>
      <c r="N12" s="10" t="s">
        <v>277</v>
      </c>
      <c r="O12" s="10" t="s">
        <v>263</v>
      </c>
      <c r="Q12" s="3"/>
      <c r="R12" s="4"/>
    </row>
    <row r="13" spans="1:18" hidden="1" x14ac:dyDescent="0.25">
      <c r="A13" s="10" t="s">
        <v>150</v>
      </c>
      <c r="B13" s="10" t="s">
        <v>157</v>
      </c>
      <c r="C13" s="10" t="s">
        <v>145</v>
      </c>
      <c r="D13" s="10" t="s">
        <v>147</v>
      </c>
      <c r="E13" s="10" t="s">
        <v>166</v>
      </c>
      <c r="F13" s="11" t="s">
        <v>71</v>
      </c>
      <c r="G13" s="12" t="s">
        <v>240</v>
      </c>
      <c r="H13" s="10" t="s">
        <v>241</v>
      </c>
      <c r="I13" s="10" t="s">
        <v>242</v>
      </c>
      <c r="J13" s="10" t="s">
        <v>243</v>
      </c>
      <c r="K13" s="10" t="s">
        <v>219</v>
      </c>
      <c r="L13" s="10" t="s">
        <v>291</v>
      </c>
      <c r="M13" s="10" t="s">
        <v>244</v>
      </c>
      <c r="N13" s="10" t="s">
        <v>278</v>
      </c>
      <c r="O13" s="10" t="s">
        <v>261</v>
      </c>
      <c r="Q13" s="3"/>
      <c r="R13" s="4"/>
    </row>
    <row r="14" spans="1:18" hidden="1" x14ac:dyDescent="0.25">
      <c r="A14" s="10" t="s">
        <v>150</v>
      </c>
      <c r="B14" s="10" t="s">
        <v>298</v>
      </c>
      <c r="C14" s="10" t="s">
        <v>149</v>
      </c>
      <c r="D14" s="10" t="s">
        <v>147</v>
      </c>
      <c r="E14" s="10" t="s">
        <v>166</v>
      </c>
      <c r="F14" s="11" t="s">
        <v>71</v>
      </c>
      <c r="G14" s="12" t="s">
        <v>178</v>
      </c>
      <c r="H14" s="10" t="s">
        <v>236</v>
      </c>
      <c r="I14" s="10" t="s">
        <v>237</v>
      </c>
      <c r="J14" s="10" t="s">
        <v>238</v>
      </c>
      <c r="K14" s="10" t="s">
        <v>215</v>
      </c>
      <c r="L14" s="10" t="s">
        <v>292</v>
      </c>
      <c r="M14" s="10" t="s">
        <v>239</v>
      </c>
      <c r="N14" s="10" t="s">
        <v>279</v>
      </c>
      <c r="O14" s="10" t="s">
        <v>264</v>
      </c>
      <c r="Q14" s="3"/>
      <c r="R14" s="4"/>
    </row>
    <row r="15" spans="1:18" x14ac:dyDescent="0.25">
      <c r="A15" s="10" t="s">
        <v>150</v>
      </c>
      <c r="B15" s="10" t="s">
        <v>251</v>
      </c>
      <c r="C15" s="10" t="s">
        <v>145</v>
      </c>
      <c r="D15" s="10" t="s">
        <v>23</v>
      </c>
      <c r="E15" s="10" t="s">
        <v>166</v>
      </c>
      <c r="F15" s="11" t="s">
        <v>252</v>
      </c>
      <c r="G15" s="10" t="s">
        <v>253</v>
      </c>
      <c r="H15" s="10" t="s">
        <v>254</v>
      </c>
      <c r="I15" s="10" t="s">
        <v>255</v>
      </c>
      <c r="J15" s="10" t="s">
        <v>256</v>
      </c>
      <c r="K15" s="10" t="s">
        <v>215</v>
      </c>
      <c r="L15" s="10" t="s">
        <v>297</v>
      </c>
      <c r="M15" s="10" t="s">
        <v>232</v>
      </c>
      <c r="N15" s="10" t="s">
        <v>282</v>
      </c>
      <c r="O15" s="10" t="s">
        <v>270</v>
      </c>
      <c r="Q15" s="3"/>
      <c r="R15" s="4"/>
    </row>
    <row r="16" spans="1:18" x14ac:dyDescent="0.25">
      <c r="B16" s="1"/>
    </row>
  </sheetData>
  <autoFilter ref="A1:O15" xr:uid="{DACBE0D3-1FED-444E-85F3-AC56CB93C951}">
    <filterColumn colId="0">
      <colorFilter dxfId="0"/>
    </filterColumn>
    <sortState xmlns:xlrd2="http://schemas.microsoft.com/office/spreadsheetml/2017/richdata2" ref="A2:O15">
      <sortCondition sortBy="cellColor" ref="A1:A15" dxfId="2"/>
    </sortState>
  </autoFilter>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work exp</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2023-05-04T00:44:49Z</dcterms:modified>
</cp:coreProperties>
</file>