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les\Programming\portfolio\src\recursos\"/>
    </mc:Choice>
  </mc:AlternateContent>
  <xr:revisionPtr revIDLastSave="0" documentId="13_ncr:1_{294C76C0-F56D-49BB-A336-75D84AE1AB67}" xr6:coauthVersionLast="47" xr6:coauthVersionMax="47" xr10:uidLastSave="{00000000-0000-0000-0000-000000000000}"/>
  <bookViews>
    <workbookView xWindow="-120" yWindow="-120" windowWidth="20730" windowHeight="11160" activeTab="1" xr2:uid="{60294778-2A88-4BCF-91CA-79F00E7892F4}"/>
  </bookViews>
  <sheets>
    <sheet name="work exp" sheetId="1" r:id="rId1"/>
    <sheet name="articles" sheetId="2" r:id="rId2"/>
  </sheets>
  <definedNames>
    <definedName name="_xlnm._FilterDatabase" localSheetId="0" hidden="1">'work exp'!$A$1:$J$23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U19" i="1" s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U15" i="1" s="1"/>
  <c r="Q14" i="1"/>
  <c r="P14" i="1"/>
  <c r="O14" i="1"/>
  <c r="N14" i="1"/>
  <c r="M14" i="1"/>
  <c r="Q13" i="1"/>
  <c r="P13" i="1"/>
  <c r="O13" i="1"/>
  <c r="N13" i="1"/>
  <c r="U13" i="1" s="1"/>
  <c r="M13" i="1"/>
  <c r="Q12" i="1"/>
  <c r="P12" i="1"/>
  <c r="O12" i="1"/>
  <c r="N12" i="1"/>
  <c r="M12" i="1"/>
  <c r="Q11" i="1"/>
  <c r="P11" i="1"/>
  <c r="O11" i="1"/>
  <c r="N11" i="1"/>
  <c r="M11" i="1"/>
  <c r="U11" i="1" s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Q4" i="1"/>
  <c r="P4" i="1"/>
  <c r="O4" i="1"/>
  <c r="N4" i="1"/>
  <c r="M4" i="1"/>
  <c r="Q3" i="1"/>
  <c r="P3" i="1"/>
  <c r="U3" i="1" s="1"/>
  <c r="O3" i="1"/>
  <c r="N3" i="1"/>
  <c r="M3" i="1"/>
  <c r="Q2" i="1"/>
  <c r="P2" i="1"/>
  <c r="O2" i="1"/>
  <c r="N2" i="1"/>
  <c r="M2" i="1"/>
  <c r="K23" i="1"/>
  <c r="K22" i="1"/>
  <c r="K21" i="1"/>
  <c r="U21" i="1" s="1"/>
  <c r="K20" i="1"/>
  <c r="U20" i="1" s="1"/>
  <c r="K19" i="1"/>
  <c r="K18" i="1"/>
  <c r="K17" i="1"/>
  <c r="U17" i="1" s="1"/>
  <c r="K16" i="1"/>
  <c r="U16" i="1" s="1"/>
  <c r="K15" i="1"/>
  <c r="K14" i="1"/>
  <c r="K13" i="1"/>
  <c r="K12" i="1"/>
  <c r="U12" i="1" s="1"/>
  <c r="K11" i="1"/>
  <c r="K10" i="1"/>
  <c r="K9" i="1"/>
  <c r="U9" i="1" s="1"/>
  <c r="K8" i="1"/>
  <c r="U8" i="1" s="1"/>
  <c r="K7" i="1"/>
  <c r="U7" i="1" s="1"/>
  <c r="K6" i="1"/>
  <c r="K5" i="1"/>
  <c r="U5" i="1" s="1"/>
  <c r="K4" i="1"/>
  <c r="U4" i="1" s="1"/>
  <c r="K3" i="1"/>
  <c r="K2" i="1"/>
  <c r="U2" i="1" s="1"/>
  <c r="U22" i="1" l="1"/>
  <c r="U18" i="1"/>
  <c r="U14" i="1"/>
  <c r="U10" i="1"/>
  <c r="U6" i="1"/>
  <c r="U23" i="1"/>
</calcChain>
</file>

<file path=xl/sharedStrings.xml><?xml version="1.0" encoding="utf-8"?>
<sst xmlns="http://schemas.openxmlformats.org/spreadsheetml/2006/main" count="368" uniqueCount="190">
  <si>
    <t>Name</t>
  </si>
  <si>
    <t>Location</t>
  </si>
  <si>
    <t>Category</t>
  </si>
  <si>
    <t>Sub-Category</t>
  </si>
  <si>
    <t>Logo</t>
  </si>
  <si>
    <t>Photo</t>
  </si>
  <si>
    <t>Text</t>
  </si>
  <si>
    <t>{</t>
  </si>
  <si>
    <t>}</t>
  </si>
  <si>
    <t>:</t>
  </si>
  <si>
    <t>,</t>
  </si>
  <si>
    <t>'https://i.postimg.cc/BvVNXsLg/ARREL.png'</t>
  </si>
  <si>
    <t>'CDMX'</t>
  </si>
  <si>
    <t>'Arracheras Relamágo'</t>
  </si>
  <si>
    <t>'https://i.postimg.cc/bNhgGmJK/GUANACASTLE.png'</t>
  </si>
  <si>
    <t>'Chiapas'</t>
  </si>
  <si>
    <t>'Bostons'</t>
  </si>
  <si>
    <t>'https://i.postimg.cc/50QgzG8M/FEDERAL.png'</t>
  </si>
  <si>
    <t>'EDOMEX'</t>
  </si>
  <si>
    <t>'Federal'</t>
  </si>
  <si>
    <t>'https://i.postimg.cc/Y9FN0Fwr/TEVA.png'</t>
  </si>
  <si>
    <t>'Teva'</t>
  </si>
  <si>
    <t>'https://i.postimg.cc/VksFg5Xg/HENRY.png'</t>
  </si>
  <si>
    <t>'Argentina'</t>
  </si>
  <si>
    <t>'Henry'</t>
  </si>
  <si>
    <t>'Projects'</t>
  </si>
  <si>
    <t>'Study rooms'</t>
  </si>
  <si>
    <t>'Team certification project for full stack developer certification'</t>
  </si>
  <si>
    <t>'https://i.postimg.cc/Wz6M6P3x/ITCHIO.webp'</t>
  </si>
  <si>
    <t>'final boss'</t>
  </si>
  <si>
    <t>'Game Jam'</t>
  </si>
  <si>
    <t>'Hobby project to teach programming to my nephiew'</t>
  </si>
  <si>
    <t>'https://i.postimg.cc/59vpNhxB/DBGA.png'</t>
  </si>
  <si>
    <t>'portfolio'</t>
  </si>
  <si>
    <t>'Personal'</t>
  </si>
  <si>
    <t>'Personal project to promote my profile'</t>
  </si>
  <si>
    <t>'countries'</t>
  </si>
  <si>
    <t>'Individual project for certification'</t>
  </si>
  <si>
    <t>'race control'</t>
  </si>
  <si>
    <t>'Guanacastle'</t>
  </si>
  <si>
    <t>'Enduro race control system based in excel'</t>
  </si>
  <si>
    <t>'csl dashboard'</t>
  </si>
  <si>
    <t>'OOS and CSL measuring tool'</t>
  </si>
  <si>
    <t>'forecast evaluation tool'</t>
  </si>
  <si>
    <t>'Deamnd planning evaluation tool'</t>
  </si>
  <si>
    <t>'unit cost evaluation'</t>
  </si>
  <si>
    <t>'Cost database evaluation tool'</t>
  </si>
  <si>
    <t>'scheduling tool'</t>
  </si>
  <si>
    <t>'Manufacturing planning and control tool'</t>
  </si>
  <si>
    <t>'inventory tool'</t>
  </si>
  <si>
    <t>'Inventory cost analysis tool'</t>
  </si>
  <si>
    <t>'RCCP'</t>
  </si>
  <si>
    <t>'Manufacturing time simulation for diferent volumes'</t>
  </si>
  <si>
    <t>'site rate simulator'</t>
  </si>
  <si>
    <t>'Cost center calculation tool'</t>
  </si>
  <si>
    <t>'Budget control tool'</t>
  </si>
  <si>
    <t>'Expenses by deparment follow up tool evaluating different scenarios'</t>
  </si>
  <si>
    <t>'Control Dashboard'</t>
  </si>
  <si>
    <t>'Data analysis dashboard with sales, inventory and category information'</t>
  </si>
  <si>
    <t>'Business control'</t>
  </si>
  <si>
    <t>'Sales, inventory, forecast and expenses follow up'</t>
  </si>
  <si>
    <t>'Business design'</t>
  </si>
  <si>
    <t>'business design and calculations'</t>
  </si>
  <si>
    <t>'Weight control'</t>
  </si>
  <si>
    <t>'lost 20 kg in 2 years'</t>
  </si>
  <si>
    <t>'https://i.postimg.cc/287wnnL3/HDGD.jpg'</t>
  </si>
  <si>
    <t>'Hobbies'</t>
  </si>
  <si>
    <t>'Haidong Gumdo'</t>
  </si>
  <si>
    <t>'Korean martial art build around the use of swords'</t>
  </si>
  <si>
    <t>'https://i.postimg.cc/fR58QYM1/BMW.png'</t>
  </si>
  <si>
    <t>'Riding Motorcycle'</t>
  </si>
  <si>
    <t>'multiple'</t>
  </si>
  <si>
    <t>'BMW'</t>
  </si>
  <si>
    <t>'Motorcycle riding and travels'</t>
  </si>
  <si>
    <t>'https://i.postimg.cc/1z2cyH27/RAPAX.png'</t>
  </si>
  <si>
    <t>'Airsoft'</t>
  </si>
  <si>
    <t>'LEGION RAPAX'</t>
  </si>
  <si>
    <t>'Military simulations similar to gotcha, played since 2010, led team since 2017'</t>
  </si>
  <si>
    <t>"ENG"</t>
  </si>
  <si>
    <t>"begin"</t>
  </si>
  <si>
    <t>"end"</t>
  </si>
  <si>
    <t>01/03/2021</t>
  </si>
  <si>
    <t>01/09/2020</t>
  </si>
  <si>
    <t>01/02/2019</t>
  </si>
  <si>
    <t>01/07/2018</t>
  </si>
  <si>
    <t>01/04/2018</t>
  </si>
  <si>
    <t>01/01/2018</t>
  </si>
  <si>
    <t>01/06/2017</t>
  </si>
  <si>
    <t>01/07/2014</t>
  </si>
  <si>
    <t>01/10/2012</t>
  </si>
  <si>
    <t>01/09/2009</t>
  </si>
  <si>
    <t>01/02/2022</t>
  </si>
  <si>
    <t>01/02/2017</t>
  </si>
  <si>
    <t>01/10/2017</t>
  </si>
  <si>
    <t>01/10/2018</t>
  </si>
  <si>
    <t>01/02/2013</t>
  </si>
  <si>
    <t>01/08/2014</t>
  </si>
  <si>
    <t>01/05/2016</t>
  </si>
  <si>
    <t>01/04/2016</t>
  </si>
  <si>
    <t>13/02/2018</t>
  </si>
  <si>
    <t>10/09/2005</t>
  </si>
  <si>
    <t>02/03/2015</t>
  </si>
  <si>
    <t>02/06/2010</t>
  </si>
  <si>
    <t>current</t>
  </si>
  <si>
    <t>Langage</t>
  </si>
  <si>
    <t>01/04/2023</t>
  </si>
  <si>
    <t>01/12/2018</t>
  </si>
  <si>
    <t>01/12/2012</t>
  </si>
  <si>
    <t>01/10/2022</t>
  </si>
  <si>
    <t>01/06/2013</t>
  </si>
  <si>
    <t>01/10/2014</t>
  </si>
  <si>
    <t>01/07/2016</t>
  </si>
  <si>
    <t>check</t>
  </si>
  <si>
    <t>x</t>
  </si>
  <si>
    <t>"</t>
  </si>
  <si>
    <t>"image"</t>
  </si>
  <si>
    <t>"category"</t>
  </si>
  <si>
    <t>"name"</t>
  </si>
  <si>
    <t>"location"</t>
  </si>
  <si>
    <t>"businessName"</t>
  </si>
  <si>
    <t>"description"</t>
  </si>
  <si>
    <t>https://i.postimg.cc/BvVNXsLg/ARREL.png</t>
  </si>
  <si>
    <t>https://i.postimg.cc/bNhgGmJK/GUANACASTLE.png</t>
  </si>
  <si>
    <t>https://i.postimg.cc/x8KPxzsx/BOSTONS.png</t>
  </si>
  <si>
    <t>https://i.postimg.cc/50QgzG8M/FEDERAL.png</t>
  </si>
  <si>
    <t>https://i.postimg.cc/Y9FN0Fwr/TEVA.png</t>
  </si>
  <si>
    <t>https://i.postimg.cc/x8Svzd0K/UNITEC.png</t>
  </si>
  <si>
    <t>https://i.postimg.cc/VksFg5Xg/HENRY.png</t>
  </si>
  <si>
    <t>https://i.postimg.cc/QCLbJbqK/CENCAD.png</t>
  </si>
  <si>
    <t>https://i.postimg.cc/FHhT6TXj/APICS.png</t>
  </si>
  <si>
    <t>https://i.postimg.cc/KYRDXVqg/ITESM.png</t>
  </si>
  <si>
    <t>https://i.postimg.cc/cLDBbZmS/MITX.png</t>
  </si>
  <si>
    <t>https://i.postimg.cc/QMt08VtC/ADELAIDE.png</t>
  </si>
  <si>
    <t>"Work"</t>
  </si>
  <si>
    <t>"Education"</t>
  </si>
  <si>
    <t>"Owner"</t>
  </si>
  <si>
    <t>"Event Coordinator"</t>
  </si>
  <si>
    <t>"Inventory management"</t>
  </si>
  <si>
    <t>"Supply coordinator"</t>
  </si>
  <si>
    <t>"Demand planner"</t>
  </si>
  <si>
    <t>"Planner Buyer"</t>
  </si>
  <si>
    <t>"Procurement"</t>
  </si>
  <si>
    <t>"Operations Scheduler"</t>
  </si>
  <si>
    <t>"Industrial Engineer"</t>
  </si>
  <si>
    <t>"Jr process Engineer"</t>
  </si>
  <si>
    <t>"Full stack developer"</t>
  </si>
  <si>
    <t>"Close space rescue operations"</t>
  </si>
  <si>
    <t>"First aid training"</t>
  </si>
  <si>
    <t>"Fire brigade training"</t>
  </si>
  <si>
    <t>"Inventory control"</t>
  </si>
  <si>
    <t>"Procurement planning"</t>
  </si>
  <si>
    <t>"Six Sigma"</t>
  </si>
  <si>
    <t>"Lean Enterprise"</t>
  </si>
  <si>
    <t>"Supply chain fundamentals"</t>
  </si>
  <si>
    <t>"Project Management"</t>
  </si>
  <si>
    <t>"CDMX"</t>
  </si>
  <si>
    <t>"Chiapas"</t>
  </si>
  <si>
    <t>"EDOMEX"</t>
  </si>
  <si>
    <t>"Argentina"</t>
  </si>
  <si>
    <t>"online"</t>
  </si>
  <si>
    <t>"Arracheras Relamágo"</t>
  </si>
  <si>
    <t>"Parque Guanacastle"</t>
  </si>
  <si>
    <t>"Bostons"</t>
  </si>
  <si>
    <t>"Arracheras"</t>
  </si>
  <si>
    <t>"Federal"</t>
  </si>
  <si>
    <t>"Teva"</t>
  </si>
  <si>
    <t>"Unitec"</t>
  </si>
  <si>
    <t>"Henry"</t>
  </si>
  <si>
    <t>"CENCAD"</t>
  </si>
  <si>
    <t>"APICs"</t>
  </si>
  <si>
    <t>"ITESM"</t>
  </si>
  <si>
    <t>"MITx"</t>
  </si>
  <si>
    <t>"AldeideX"</t>
  </si>
  <si>
    <t>"Virtual kitchen"</t>
  </si>
  <si>
    <t>"Ecological Reserve"</t>
  </si>
  <si>
    <t>"Restaurant / Bar"</t>
  </si>
  <si>
    <t>"Oil, Gas and Air filter manufacturing site"</t>
  </si>
  <si>
    <t>"Oncological, OTC and inmunosuppresant manufactring and packaging site"</t>
  </si>
  <si>
    <t>"Bachelor's Degree"</t>
  </si>
  <si>
    <t>"MERN + postgress &amp; redux certification"</t>
  </si>
  <si>
    <t>"Zonning, Equipment set up, rescue operations control"</t>
  </si>
  <si>
    <t>"first aid for burns, bleeding and broken bones"</t>
  </si>
  <si>
    <t>"Equipment, rescue operations, fire containment"</t>
  </si>
  <si>
    <t>"reorder point, costs, ABC classification"</t>
  </si>
  <si>
    <t>"sourcing, supplier management, OOS, CSL"</t>
  </si>
  <si>
    <t>"house of quality, pull, value mapping"</t>
  </si>
  <si>
    <t>"Excel tools from demand planning to CSL and sales evaluations"</t>
  </si>
  <si>
    <t>"3 months basic course in project management BOK"</t>
  </si>
  <si>
    <t>"DMAIC methodology and tools"</t>
  </si>
  <si>
    <t>"language"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</si>
</sst>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14" fontId="0" fillId="0" borderId="0" xfId="0" applyNumberFormat="1"/>
    <xf numFmtId="164" fontId="0" fillId="0" borderId="0" xfId="0" quotePrefix="1" applyNumberFormat="1"/>
    <xf numFmtId="14" fontId="0" fillId="0" borderId="0" xfId="0" quotePrefix="1" applyNumberFormat="1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postimg.cc/Y9FN0Fwr/TEVA.png" TargetMode="External"/><Relationship Id="rId13" Type="http://schemas.openxmlformats.org/officeDocument/2006/relationships/hyperlink" Target="https://i.postimg.cc/QCLbJbqK/CENCAD.png" TargetMode="External"/><Relationship Id="rId18" Type="http://schemas.openxmlformats.org/officeDocument/2006/relationships/hyperlink" Target="https://i.postimg.cc/KYRDXVqg/ITESM.png" TargetMode="External"/><Relationship Id="rId3" Type="http://schemas.openxmlformats.org/officeDocument/2006/relationships/hyperlink" Target="https://i.postimg.cc/BvVNXsLg/ARREL.png" TargetMode="External"/><Relationship Id="rId21" Type="http://schemas.openxmlformats.org/officeDocument/2006/relationships/hyperlink" Target="https://i.postimg.cc/QMt08VtC/ADELAIDE.png" TargetMode="External"/><Relationship Id="rId7" Type="http://schemas.openxmlformats.org/officeDocument/2006/relationships/hyperlink" Target="https://i.postimg.cc/50QgzG8M/FEDERAL.png" TargetMode="External"/><Relationship Id="rId12" Type="http://schemas.openxmlformats.org/officeDocument/2006/relationships/hyperlink" Target="https://i.postimg.cc/VksFg5Xg/HENRY.png" TargetMode="External"/><Relationship Id="rId17" Type="http://schemas.openxmlformats.org/officeDocument/2006/relationships/hyperlink" Target="https://i.postimg.cc/FHhT6TXj/APICS.png" TargetMode="External"/><Relationship Id="rId2" Type="http://schemas.openxmlformats.org/officeDocument/2006/relationships/hyperlink" Target="https://i.postimg.cc/x8KPxzsx/BOSTONS.png" TargetMode="External"/><Relationship Id="rId16" Type="http://schemas.openxmlformats.org/officeDocument/2006/relationships/hyperlink" Target="https://i.postimg.cc/FHhT6TXj/APICS.png" TargetMode="External"/><Relationship Id="rId20" Type="http://schemas.openxmlformats.org/officeDocument/2006/relationships/hyperlink" Target="https://i.postimg.cc/cLDBbZmS/MITX.png" TargetMode="External"/><Relationship Id="rId1" Type="http://schemas.openxmlformats.org/officeDocument/2006/relationships/hyperlink" Target="https://i.postimg.cc/bNhgGmJK/GUANACASTLE.png" TargetMode="External"/><Relationship Id="rId6" Type="http://schemas.openxmlformats.org/officeDocument/2006/relationships/hyperlink" Target="https://i.postimg.cc/50QgzG8M/FEDERAL.png" TargetMode="External"/><Relationship Id="rId11" Type="http://schemas.openxmlformats.org/officeDocument/2006/relationships/hyperlink" Target="https://i.postimg.cc/x8Svzd0K/UNITEC.png" TargetMode="External"/><Relationship Id="rId5" Type="http://schemas.openxmlformats.org/officeDocument/2006/relationships/hyperlink" Target="https://i.postimg.cc/50QgzG8M/FEDERAL.png" TargetMode="External"/><Relationship Id="rId15" Type="http://schemas.openxmlformats.org/officeDocument/2006/relationships/hyperlink" Target="https://i.postimg.cc/QCLbJbqK/CENCAD.png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i.postimg.cc/Y9FN0Fwr/TEVA.png" TargetMode="External"/><Relationship Id="rId19" Type="http://schemas.openxmlformats.org/officeDocument/2006/relationships/hyperlink" Target="https://i.postimg.cc/KYRDXVqg/ITESM.png" TargetMode="External"/><Relationship Id="rId4" Type="http://schemas.openxmlformats.org/officeDocument/2006/relationships/hyperlink" Target="https://i.postimg.cc/50QgzG8M/FEDERAL.png" TargetMode="External"/><Relationship Id="rId9" Type="http://schemas.openxmlformats.org/officeDocument/2006/relationships/hyperlink" Target="https://i.postimg.cc/Y9FN0Fwr/TEVA.png" TargetMode="External"/><Relationship Id="rId14" Type="http://schemas.openxmlformats.org/officeDocument/2006/relationships/hyperlink" Target="https://i.postimg.cc/QCLbJbqK/CENCAD.png" TargetMode="External"/><Relationship Id="rId22" Type="http://schemas.openxmlformats.org/officeDocument/2006/relationships/hyperlink" Target="https://i.postimg.cc/BvVNXsLg/ARREL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0837-D9DA-4E92-997A-E80AD53DE965}">
  <sheetPr filterMode="1"/>
  <dimension ref="A1:XFD43"/>
  <sheetViews>
    <sheetView workbookViewId="0"/>
  </sheetViews>
  <sheetFormatPr baseColWidth="10" defaultRowHeight="15" x14ac:dyDescent="0.25"/>
  <cols>
    <col min="3" max="3" width="9.7109375" bestFit="1" customWidth="1"/>
    <col min="4" max="4" width="28" bestFit="1" customWidth="1"/>
    <col min="5" max="5" width="11.5703125" bestFit="1" customWidth="1"/>
    <col min="6" max="6" width="14.140625" bestFit="1" customWidth="1"/>
    <col min="7" max="7" width="66.85546875" bestFit="1" customWidth="1"/>
    <col min="8" max="9" width="10.7109375" bestFit="1" customWidth="1"/>
    <col min="11" max="11" width="13.7109375" bestFit="1" customWidth="1"/>
    <col min="12" max="12" width="53.5703125" bestFit="1" customWidth="1"/>
    <col min="13" max="13" width="18.28515625" bestFit="1" customWidth="1"/>
    <col min="14" max="14" width="34" bestFit="1" customWidth="1"/>
    <col min="15" max="15" width="17.85546875" bestFit="1" customWidth="1"/>
    <col min="16" max="16" width="33.85546875" bestFit="1" customWidth="1"/>
    <col min="17" max="17" width="78" bestFit="1" customWidth="1"/>
    <col min="18" max="18" width="16.85546875" bestFit="1" customWidth="1"/>
    <col min="19" max="19" width="15.140625" bestFit="1" customWidth="1"/>
    <col min="21" max="21" width="255.7109375" bestFit="1" customWidth="1"/>
  </cols>
  <sheetData>
    <row r="1" spans="1:21" x14ac:dyDescent="0.25">
      <c r="A1" s="1" t="s">
        <v>189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79</v>
      </c>
      <c r="I1" t="s">
        <v>80</v>
      </c>
      <c r="J1" t="s">
        <v>112</v>
      </c>
      <c r="K1" t="s">
        <v>7</v>
      </c>
      <c r="L1" t="s">
        <v>8</v>
      </c>
      <c r="M1" t="s">
        <v>9</v>
      </c>
      <c r="N1" t="s">
        <v>10</v>
      </c>
      <c r="O1" t="s">
        <v>114</v>
      </c>
    </row>
    <row r="2" spans="1:21" hidden="1" x14ac:dyDescent="0.25">
      <c r="A2" t="s">
        <v>78</v>
      </c>
      <c r="B2" s="5" t="s">
        <v>121</v>
      </c>
      <c r="C2" t="s">
        <v>133</v>
      </c>
      <c r="D2" t="s">
        <v>135</v>
      </c>
      <c r="E2" t="s">
        <v>155</v>
      </c>
      <c r="F2" t="s">
        <v>160</v>
      </c>
      <c r="G2" t="s">
        <v>173</v>
      </c>
      <c r="H2" s="3" t="s">
        <v>81</v>
      </c>
      <c r="I2" s="4" t="s">
        <v>105</v>
      </c>
      <c r="J2" t="s">
        <v>113</v>
      </c>
      <c r="K2" t="str">
        <f t="shared" ref="K2:K23" si="0">CONCATENATE(A$1,$M$1,A2)</f>
        <v>"language":"ENG"</v>
      </c>
      <c r="L2" t="str">
        <f>CONCATENATE(B$1,$M$1,$O$1,B2,$O$1)</f>
        <v>"image":"https://i.postimg.cc/BvVNXsLg/ARREL.png"</v>
      </c>
      <c r="M2" t="str">
        <f t="shared" ref="L2:S17" si="1">CONCATENATE(C$1,$M$1,C2)</f>
        <v>"category":"Work"</v>
      </c>
      <c r="N2" t="str">
        <f t="shared" si="1"/>
        <v>"name":"Owner"</v>
      </c>
      <c r="O2" t="str">
        <f t="shared" si="1"/>
        <v>"location":"CDMX"</v>
      </c>
      <c r="P2" t="str">
        <f t="shared" si="1"/>
        <v>"businessName":"Arracheras Relamágo"</v>
      </c>
      <c r="Q2" t="str">
        <f t="shared" si="1"/>
        <v>"description":"Virtual kitchen"</v>
      </c>
      <c r="R2" t="str">
        <f>CONCATENATE(H$1,$M$1,$O$1,H2,$O$1)</f>
        <v>"begin":"01/03/2021"</v>
      </c>
      <c r="S2" t="str">
        <f>CONCATENATE(I$1,$M$1,$O$1,I2,$O$1)</f>
        <v>"end":"01/04/2023"</v>
      </c>
      <c r="U2" t="str">
        <f>CONCATENATE($K$1,K2,$N$1,L2,$N$1,M2,$N$1,N2,$N$1,O2,$N$1,P2,$N$1,Q2,$N$1,R2,$N$1,S2,$L$1)</f>
        <v>{"language":"ENG","image":"https://i.postimg.cc/BvVNXsLg/ARREL.png","category":"Work","name":"Owner","location":"CDMX","businessName":"Arracheras Relamágo","description":"Virtual kitchen","begin":"01/03/2021","end":"01/04/2023"}</v>
      </c>
    </row>
    <row r="3" spans="1:21" x14ac:dyDescent="0.25">
      <c r="A3" t="s">
        <v>78</v>
      </c>
      <c r="B3" s="5" t="s">
        <v>122</v>
      </c>
      <c r="C3" t="s">
        <v>133</v>
      </c>
      <c r="D3" t="s">
        <v>136</v>
      </c>
      <c r="E3" t="s">
        <v>156</v>
      </c>
      <c r="F3" t="s">
        <v>161</v>
      </c>
      <c r="G3" t="s">
        <v>174</v>
      </c>
      <c r="H3" s="3" t="s">
        <v>82</v>
      </c>
      <c r="I3" s="4" t="s">
        <v>81</v>
      </c>
      <c r="K3" t="str">
        <f t="shared" si="0"/>
        <v>"language":"ENG"</v>
      </c>
      <c r="L3" t="str">
        <f t="shared" ref="L3:L23" si="2">CONCATENATE(B$1,$M$1,$O$1,B3,$O$1)</f>
        <v>"image":"https://i.postimg.cc/bNhgGmJK/GUANACASTLE.png"</v>
      </c>
      <c r="M3" t="str">
        <f t="shared" si="1"/>
        <v>"category":"Work"</v>
      </c>
      <c r="N3" t="str">
        <f t="shared" si="1"/>
        <v>"name":"Event Coordinator"</v>
      </c>
      <c r="O3" t="str">
        <f t="shared" si="1"/>
        <v>"location":"Chiapas"</v>
      </c>
      <c r="P3" t="str">
        <f t="shared" si="1"/>
        <v>"businessName":"Parque Guanacastle"</v>
      </c>
      <c r="Q3" t="str">
        <f t="shared" si="1"/>
        <v>"description":"Ecological Reserve"</v>
      </c>
      <c r="R3" t="str">
        <f t="shared" ref="R3:R23" si="3">CONCATENATE(H$1,$M$1,$O$1,H3,$O$1)</f>
        <v>"begin":"01/09/2020"</v>
      </c>
      <c r="S3" t="str">
        <f t="shared" ref="S3:S23" si="4">CONCATENATE(I$1,$M$1,$O$1,I3,$O$1)</f>
        <v>"end":"01/03/2021"</v>
      </c>
      <c r="U3" t="str">
        <f t="shared" ref="U3:U23" si="5">CONCATENATE($K$1,K3,$N$1,L3,$N$1,M3,$N$1,N3,$N$1,O3,$N$1,P3,$N$1,Q3,$N$1,R3,$N$1,S3,$L$1)</f>
        <v>{"language":"ENG","image":"https://i.postimg.cc/bNhgGmJK/GUANACASTLE.png","category":"Work","name":"Event Coordinator","location":"Chiapas","businessName":"Parque Guanacastle","description":"Ecological Reserve","begin":"01/09/2020","end":"01/03/2021"}</v>
      </c>
    </row>
    <row r="4" spans="1:21" hidden="1" x14ac:dyDescent="0.25">
      <c r="A4" t="s">
        <v>78</v>
      </c>
      <c r="B4" s="5" t="s">
        <v>123</v>
      </c>
      <c r="C4" t="s">
        <v>133</v>
      </c>
      <c r="D4" t="s">
        <v>137</v>
      </c>
      <c r="E4" t="s">
        <v>156</v>
      </c>
      <c r="F4" t="s">
        <v>162</v>
      </c>
      <c r="G4" t="s">
        <v>175</v>
      </c>
      <c r="H4" s="3" t="s">
        <v>82</v>
      </c>
      <c r="I4" s="4" t="s">
        <v>81</v>
      </c>
      <c r="J4" t="s">
        <v>113</v>
      </c>
      <c r="K4" t="str">
        <f t="shared" si="0"/>
        <v>"language":"ENG"</v>
      </c>
      <c r="L4" t="str">
        <f t="shared" si="2"/>
        <v>"image":"https://i.postimg.cc/x8KPxzsx/BOSTONS.png"</v>
      </c>
      <c r="M4" t="str">
        <f t="shared" si="1"/>
        <v>"category":"Work"</v>
      </c>
      <c r="N4" t="str">
        <f t="shared" si="1"/>
        <v>"name":"Inventory management"</v>
      </c>
      <c r="O4" t="str">
        <f t="shared" si="1"/>
        <v>"location":"Chiapas"</v>
      </c>
      <c r="P4" t="str">
        <f t="shared" si="1"/>
        <v>"businessName":"Bostons"</v>
      </c>
      <c r="Q4" t="str">
        <f t="shared" si="1"/>
        <v>"description":"Restaurant / Bar"</v>
      </c>
      <c r="R4" t="str">
        <f t="shared" si="3"/>
        <v>"begin":"01/09/2020"</v>
      </c>
      <c r="S4" t="str">
        <f t="shared" si="4"/>
        <v>"end":"01/03/2021"</v>
      </c>
      <c r="U4" t="str">
        <f t="shared" si="5"/>
        <v>{"language":"ENG","image":"https://i.postimg.cc/x8KPxzsx/BOSTONS.png","category":"Work","name":"Inventory management","location":"Chiapas","businessName":"Bostons","description":"Restaurant / Bar","begin":"01/09/2020","end":"01/03/2021"}</v>
      </c>
    </row>
    <row r="5" spans="1:21" x14ac:dyDescent="0.25">
      <c r="A5" t="s">
        <v>78</v>
      </c>
      <c r="B5" s="5" t="s">
        <v>121</v>
      </c>
      <c r="C5" t="s">
        <v>133</v>
      </c>
      <c r="D5" t="s">
        <v>135</v>
      </c>
      <c r="E5" t="s">
        <v>155</v>
      </c>
      <c r="F5" t="s">
        <v>163</v>
      </c>
      <c r="G5" t="s">
        <v>173</v>
      </c>
      <c r="H5" s="3" t="s">
        <v>83</v>
      </c>
      <c r="I5" s="4" t="s">
        <v>82</v>
      </c>
      <c r="K5" t="str">
        <f t="shared" si="0"/>
        <v>"language":"ENG"</v>
      </c>
      <c r="L5" t="str">
        <f t="shared" si="2"/>
        <v>"image":"https://i.postimg.cc/BvVNXsLg/ARREL.png"</v>
      </c>
      <c r="M5" t="str">
        <f t="shared" si="1"/>
        <v>"category":"Work"</v>
      </c>
      <c r="N5" t="str">
        <f t="shared" si="1"/>
        <v>"name":"Owner"</v>
      </c>
      <c r="O5" t="str">
        <f t="shared" si="1"/>
        <v>"location":"CDMX"</v>
      </c>
      <c r="P5" t="str">
        <f t="shared" si="1"/>
        <v>"businessName":"Arracheras"</v>
      </c>
      <c r="Q5" t="str">
        <f t="shared" si="1"/>
        <v>"description":"Virtual kitchen"</v>
      </c>
      <c r="R5" t="str">
        <f t="shared" si="3"/>
        <v>"begin":"01/02/2019"</v>
      </c>
      <c r="S5" t="str">
        <f t="shared" si="4"/>
        <v>"end":"01/09/2020"</v>
      </c>
      <c r="U5" t="str">
        <f t="shared" si="5"/>
        <v>{"language":"ENG","image":"https://i.postimg.cc/BvVNXsLg/ARREL.png","category":"Work","name":"Owner","location":"CDMX","businessName":"Arracheras","description":"Virtual kitchen","begin":"01/02/2019","end":"01/09/2020"}</v>
      </c>
    </row>
    <row r="6" spans="1:21" x14ac:dyDescent="0.25">
      <c r="A6" t="s">
        <v>78</v>
      </c>
      <c r="B6" s="5" t="s">
        <v>124</v>
      </c>
      <c r="C6" t="s">
        <v>133</v>
      </c>
      <c r="D6" t="s">
        <v>138</v>
      </c>
      <c r="E6" t="s">
        <v>157</v>
      </c>
      <c r="F6" t="s">
        <v>164</v>
      </c>
      <c r="G6" t="s">
        <v>176</v>
      </c>
      <c r="H6" s="3" t="s">
        <v>84</v>
      </c>
      <c r="I6" s="4" t="s">
        <v>106</v>
      </c>
      <c r="K6" t="str">
        <f t="shared" si="0"/>
        <v>"language":"ENG"</v>
      </c>
      <c r="L6" t="str">
        <f t="shared" si="2"/>
        <v>"image":"https://i.postimg.cc/50QgzG8M/FEDERAL.png"</v>
      </c>
      <c r="M6" t="str">
        <f t="shared" si="1"/>
        <v>"category":"Work"</v>
      </c>
      <c r="N6" t="str">
        <f t="shared" si="1"/>
        <v>"name":"Supply coordinator"</v>
      </c>
      <c r="O6" t="str">
        <f t="shared" si="1"/>
        <v>"location":"EDOMEX"</v>
      </c>
      <c r="P6" t="str">
        <f t="shared" si="1"/>
        <v>"businessName":"Federal"</v>
      </c>
      <c r="Q6" t="str">
        <f t="shared" si="1"/>
        <v>"description":"Oil, Gas and Air filter manufacturing site"</v>
      </c>
      <c r="R6" t="str">
        <f t="shared" si="3"/>
        <v>"begin":"01/07/2018"</v>
      </c>
      <c r="S6" t="str">
        <f t="shared" si="4"/>
        <v>"end":"01/12/2018"</v>
      </c>
      <c r="U6" t="str">
        <f t="shared" si="5"/>
        <v>{"language":"ENG","image":"https://i.postimg.cc/50QgzG8M/FEDERAL.png","category":"Work","name":"Supply coordinator","location":"EDOMEX","businessName":"Federal","description":"Oil, Gas and Air filter manufacturing site","begin":"01/07/2018","end":"01/12/2018"}</v>
      </c>
    </row>
    <row r="7" spans="1:21" x14ac:dyDescent="0.25">
      <c r="A7" t="s">
        <v>78</v>
      </c>
      <c r="B7" s="5" t="s">
        <v>124</v>
      </c>
      <c r="C7" t="s">
        <v>133</v>
      </c>
      <c r="D7" t="s">
        <v>139</v>
      </c>
      <c r="E7" t="s">
        <v>157</v>
      </c>
      <c r="F7" t="s">
        <v>164</v>
      </c>
      <c r="G7" t="s">
        <v>176</v>
      </c>
      <c r="H7" s="3" t="s">
        <v>85</v>
      </c>
      <c r="I7" s="4" t="s">
        <v>106</v>
      </c>
      <c r="K7" t="str">
        <f t="shared" si="0"/>
        <v>"language":"ENG"</v>
      </c>
      <c r="L7" t="str">
        <f t="shared" si="2"/>
        <v>"image":"https://i.postimg.cc/50QgzG8M/FEDERAL.png"</v>
      </c>
      <c r="M7" t="str">
        <f t="shared" si="1"/>
        <v>"category":"Work"</v>
      </c>
      <c r="N7" t="str">
        <f t="shared" si="1"/>
        <v>"name":"Demand planner"</v>
      </c>
      <c r="O7" t="str">
        <f t="shared" si="1"/>
        <v>"location":"EDOMEX"</v>
      </c>
      <c r="P7" t="str">
        <f t="shared" si="1"/>
        <v>"businessName":"Federal"</v>
      </c>
      <c r="Q7" t="str">
        <f t="shared" si="1"/>
        <v>"description":"Oil, Gas and Air filter manufacturing site"</v>
      </c>
      <c r="R7" t="str">
        <f t="shared" si="3"/>
        <v>"begin":"01/04/2018"</v>
      </c>
      <c r="S7" t="str">
        <f t="shared" si="4"/>
        <v>"end":"01/12/2018"</v>
      </c>
      <c r="U7" t="str">
        <f t="shared" si="5"/>
        <v>{"language":"ENG","image":"https://i.postimg.cc/50QgzG8M/FEDERAL.png","category":"Work","name":"Demand planner","location":"EDOMEX","businessName":"Federal","description":"Oil, Gas and Air filter manufacturing site","begin":"01/04/2018","end":"01/12/2018"}</v>
      </c>
    </row>
    <row r="8" spans="1:21" x14ac:dyDescent="0.25">
      <c r="A8" t="s">
        <v>78</v>
      </c>
      <c r="B8" s="5" t="s">
        <v>124</v>
      </c>
      <c r="C8" t="s">
        <v>133</v>
      </c>
      <c r="D8" t="s">
        <v>140</v>
      </c>
      <c r="E8" t="s">
        <v>157</v>
      </c>
      <c r="F8" t="s">
        <v>164</v>
      </c>
      <c r="G8" t="s">
        <v>176</v>
      </c>
      <c r="H8" s="3" t="s">
        <v>85</v>
      </c>
      <c r="I8" s="4" t="s">
        <v>84</v>
      </c>
      <c r="K8" t="str">
        <f t="shared" si="0"/>
        <v>"language":"ENG"</v>
      </c>
      <c r="L8" t="str">
        <f t="shared" si="2"/>
        <v>"image":"https://i.postimg.cc/50QgzG8M/FEDERAL.png"</v>
      </c>
      <c r="M8" t="str">
        <f t="shared" si="1"/>
        <v>"category":"Work"</v>
      </c>
      <c r="N8" t="str">
        <f t="shared" si="1"/>
        <v>"name":"Planner Buyer"</v>
      </c>
      <c r="O8" t="str">
        <f t="shared" si="1"/>
        <v>"location":"EDOMEX"</v>
      </c>
      <c r="P8" t="str">
        <f t="shared" si="1"/>
        <v>"businessName":"Federal"</v>
      </c>
      <c r="Q8" t="str">
        <f t="shared" si="1"/>
        <v>"description":"Oil, Gas and Air filter manufacturing site"</v>
      </c>
      <c r="R8" t="str">
        <f t="shared" si="3"/>
        <v>"begin":"01/04/2018"</v>
      </c>
      <c r="S8" t="str">
        <f t="shared" si="4"/>
        <v>"end":"01/07/2018"</v>
      </c>
      <c r="U8" t="str">
        <f t="shared" si="5"/>
        <v>{"language":"ENG","image":"https://i.postimg.cc/50QgzG8M/FEDERAL.png","category":"Work","name":"Planner Buyer","location":"EDOMEX","businessName":"Federal","description":"Oil, Gas and Air filter manufacturing site","begin":"01/04/2018","end":"01/07/2018"}</v>
      </c>
    </row>
    <row r="9" spans="1:21" x14ac:dyDescent="0.25">
      <c r="A9" t="s">
        <v>78</v>
      </c>
      <c r="B9" s="5" t="s">
        <v>124</v>
      </c>
      <c r="C9" t="s">
        <v>133</v>
      </c>
      <c r="D9" t="s">
        <v>141</v>
      </c>
      <c r="E9" t="s">
        <v>157</v>
      </c>
      <c r="F9" t="s">
        <v>164</v>
      </c>
      <c r="G9" t="s">
        <v>176</v>
      </c>
      <c r="H9" s="3" t="s">
        <v>86</v>
      </c>
      <c r="I9" s="4" t="s">
        <v>85</v>
      </c>
      <c r="K9" t="str">
        <f t="shared" si="0"/>
        <v>"language":"ENG"</v>
      </c>
      <c r="L9" t="str">
        <f t="shared" si="2"/>
        <v>"image":"https://i.postimg.cc/50QgzG8M/FEDERAL.png"</v>
      </c>
      <c r="M9" t="str">
        <f t="shared" si="1"/>
        <v>"category":"Work"</v>
      </c>
      <c r="N9" t="str">
        <f t="shared" si="1"/>
        <v>"name":"Procurement"</v>
      </c>
      <c r="O9" t="str">
        <f t="shared" si="1"/>
        <v>"location":"EDOMEX"</v>
      </c>
      <c r="P9" t="str">
        <f t="shared" si="1"/>
        <v>"businessName":"Federal"</v>
      </c>
      <c r="Q9" t="str">
        <f t="shared" si="1"/>
        <v>"description":"Oil, Gas and Air filter manufacturing site"</v>
      </c>
      <c r="R9" t="str">
        <f t="shared" si="3"/>
        <v>"begin":"01/01/2018"</v>
      </c>
      <c r="S9" t="str">
        <f t="shared" si="4"/>
        <v>"end":"01/04/2018"</v>
      </c>
      <c r="U9" t="str">
        <f t="shared" si="5"/>
        <v>{"language":"ENG","image":"https://i.postimg.cc/50QgzG8M/FEDERAL.png","category":"Work","name":"Procurement","location":"EDOMEX","businessName":"Federal","description":"Oil, Gas and Air filter manufacturing site","begin":"01/01/2018","end":"01/04/2018"}</v>
      </c>
    </row>
    <row r="10" spans="1:21" x14ac:dyDescent="0.25">
      <c r="A10" t="s">
        <v>78</v>
      </c>
      <c r="B10" s="5" t="s">
        <v>125</v>
      </c>
      <c r="C10" t="s">
        <v>133</v>
      </c>
      <c r="D10" t="s">
        <v>142</v>
      </c>
      <c r="E10" t="s">
        <v>155</v>
      </c>
      <c r="F10" t="s">
        <v>165</v>
      </c>
      <c r="G10" t="s">
        <v>177</v>
      </c>
      <c r="H10" s="3" t="s">
        <v>87</v>
      </c>
      <c r="I10" s="4" t="s">
        <v>86</v>
      </c>
      <c r="K10" t="str">
        <f t="shared" si="0"/>
        <v>"language":"ENG"</v>
      </c>
      <c r="L10" t="str">
        <f t="shared" si="2"/>
        <v>"image":"https://i.postimg.cc/Y9FN0Fwr/TEVA.png"</v>
      </c>
      <c r="M10" t="str">
        <f t="shared" si="1"/>
        <v>"category":"Work"</v>
      </c>
      <c r="N10" t="str">
        <f t="shared" si="1"/>
        <v>"name":"Operations Scheduler"</v>
      </c>
      <c r="O10" t="str">
        <f t="shared" si="1"/>
        <v>"location":"CDMX"</v>
      </c>
      <c r="P10" t="str">
        <f t="shared" si="1"/>
        <v>"businessName":"Teva"</v>
      </c>
      <c r="Q10" t="str">
        <f t="shared" si="1"/>
        <v>"description":"Oncological, OTC and inmunosuppresant manufactring and packaging site"</v>
      </c>
      <c r="R10" t="str">
        <f t="shared" si="3"/>
        <v>"begin":"01/06/2017"</v>
      </c>
      <c r="S10" t="str">
        <f t="shared" si="4"/>
        <v>"end":"01/01/2018"</v>
      </c>
      <c r="U10" t="str">
        <f t="shared" si="5"/>
        <v>{"language":"ENG","image":"https://i.postimg.cc/Y9FN0Fwr/TEVA.png","category":"Work","name":"Operations Scheduler","location":"CDMX","businessName":"Teva","description":"Oncological, OTC and inmunosuppresant manufactring and packaging site","begin":"01/06/2017","end":"01/01/2018"}</v>
      </c>
    </row>
    <row r="11" spans="1:21" x14ac:dyDescent="0.25">
      <c r="A11" t="s">
        <v>78</v>
      </c>
      <c r="B11" s="5" t="s">
        <v>125</v>
      </c>
      <c r="C11" t="s">
        <v>133</v>
      </c>
      <c r="D11" t="s">
        <v>143</v>
      </c>
      <c r="E11" t="s">
        <v>155</v>
      </c>
      <c r="F11" t="s">
        <v>165</v>
      </c>
      <c r="G11" t="s">
        <v>177</v>
      </c>
      <c r="H11" s="3" t="s">
        <v>88</v>
      </c>
      <c r="I11" s="4" t="s">
        <v>87</v>
      </c>
      <c r="K11" t="str">
        <f t="shared" si="0"/>
        <v>"language":"ENG"</v>
      </c>
      <c r="L11" t="str">
        <f t="shared" si="2"/>
        <v>"image":"https://i.postimg.cc/Y9FN0Fwr/TEVA.png"</v>
      </c>
      <c r="M11" t="str">
        <f t="shared" si="1"/>
        <v>"category":"Work"</v>
      </c>
      <c r="N11" t="str">
        <f t="shared" si="1"/>
        <v>"name":"Industrial Engineer"</v>
      </c>
      <c r="O11" t="str">
        <f t="shared" si="1"/>
        <v>"location":"CDMX"</v>
      </c>
      <c r="P11" t="str">
        <f t="shared" si="1"/>
        <v>"businessName":"Teva"</v>
      </c>
      <c r="Q11" t="str">
        <f t="shared" si="1"/>
        <v>"description":"Oncological, OTC and inmunosuppresant manufactring and packaging site"</v>
      </c>
      <c r="R11" t="str">
        <f t="shared" si="3"/>
        <v>"begin":"01/07/2014"</v>
      </c>
      <c r="S11" t="str">
        <f t="shared" si="4"/>
        <v>"end":"01/06/2017"</v>
      </c>
      <c r="U11" t="str">
        <f t="shared" si="5"/>
        <v>{"language":"ENG","image":"https://i.postimg.cc/Y9FN0Fwr/TEVA.png","category":"Work","name":"Industrial Engineer","location":"CDMX","businessName":"Teva","description":"Oncological, OTC and inmunosuppresant manufactring and packaging site","begin":"01/07/2014","end":"01/06/2017"}</v>
      </c>
    </row>
    <row r="12" spans="1:21" x14ac:dyDescent="0.25">
      <c r="A12" t="s">
        <v>78</v>
      </c>
      <c r="B12" s="5" t="s">
        <v>125</v>
      </c>
      <c r="C12" t="s">
        <v>133</v>
      </c>
      <c r="D12" t="s">
        <v>144</v>
      </c>
      <c r="E12" t="s">
        <v>155</v>
      </c>
      <c r="F12" t="s">
        <v>165</v>
      </c>
      <c r="G12" t="s">
        <v>177</v>
      </c>
      <c r="H12" s="3" t="s">
        <v>89</v>
      </c>
      <c r="I12" s="4" t="s">
        <v>88</v>
      </c>
      <c r="K12" t="str">
        <f t="shared" si="0"/>
        <v>"language":"ENG"</v>
      </c>
      <c r="L12" t="str">
        <f t="shared" si="2"/>
        <v>"image":"https://i.postimg.cc/Y9FN0Fwr/TEVA.png"</v>
      </c>
      <c r="M12" t="str">
        <f t="shared" si="1"/>
        <v>"category":"Work"</v>
      </c>
      <c r="N12" t="str">
        <f t="shared" si="1"/>
        <v>"name":"Jr process Engineer"</v>
      </c>
      <c r="O12" t="str">
        <f t="shared" si="1"/>
        <v>"location":"CDMX"</v>
      </c>
      <c r="P12" t="str">
        <f t="shared" si="1"/>
        <v>"businessName":"Teva"</v>
      </c>
      <c r="Q12" t="str">
        <f t="shared" si="1"/>
        <v>"description":"Oncological, OTC and inmunosuppresant manufactring and packaging site"</v>
      </c>
      <c r="R12" t="str">
        <f t="shared" si="3"/>
        <v>"begin":"01/10/2012"</v>
      </c>
      <c r="S12" t="str">
        <f t="shared" si="4"/>
        <v>"end":"01/07/2014"</v>
      </c>
      <c r="U12" t="str">
        <f t="shared" si="5"/>
        <v>{"language":"ENG","image":"https://i.postimg.cc/Y9FN0Fwr/TEVA.png","category":"Work","name":"Jr process Engineer","location":"CDMX","businessName":"Teva","description":"Oncological, OTC and inmunosuppresant manufactring and packaging site","begin":"01/10/2012","end":"01/07/2014"}</v>
      </c>
    </row>
    <row r="13" spans="1:21" x14ac:dyDescent="0.25">
      <c r="A13" t="s">
        <v>78</v>
      </c>
      <c r="B13" s="5" t="s">
        <v>126</v>
      </c>
      <c r="C13" t="s">
        <v>134</v>
      </c>
      <c r="D13" t="s">
        <v>143</v>
      </c>
      <c r="E13" t="s">
        <v>155</v>
      </c>
      <c r="F13" t="s">
        <v>166</v>
      </c>
      <c r="G13" t="s">
        <v>178</v>
      </c>
      <c r="H13" s="3" t="s">
        <v>90</v>
      </c>
      <c r="I13" s="4" t="s">
        <v>107</v>
      </c>
      <c r="K13" t="str">
        <f t="shared" si="0"/>
        <v>"language":"ENG"</v>
      </c>
      <c r="L13" t="str">
        <f t="shared" si="2"/>
        <v>"image":"https://i.postimg.cc/x8Svzd0K/UNITEC.png"</v>
      </c>
      <c r="M13" t="str">
        <f t="shared" si="1"/>
        <v>"category":"Education"</v>
      </c>
      <c r="N13" t="str">
        <f t="shared" si="1"/>
        <v>"name":"Industrial Engineer"</v>
      </c>
      <c r="O13" t="str">
        <f t="shared" si="1"/>
        <v>"location":"CDMX"</v>
      </c>
      <c r="P13" t="str">
        <f t="shared" si="1"/>
        <v>"businessName":"Unitec"</v>
      </c>
      <c r="Q13" t="str">
        <f t="shared" si="1"/>
        <v>"description":"Bachelor's Degree"</v>
      </c>
      <c r="R13" t="str">
        <f t="shared" si="3"/>
        <v>"begin":"01/09/2009"</v>
      </c>
      <c r="S13" t="str">
        <f t="shared" si="4"/>
        <v>"end":"01/12/2012"</v>
      </c>
      <c r="U13" t="str">
        <f t="shared" si="5"/>
        <v>{"language":"ENG","image":"https://i.postimg.cc/x8Svzd0K/UNITEC.png","category":"Education","name":"Industrial Engineer","location":"CDMX","businessName":"Unitec","description":"Bachelor's Degree","begin":"01/09/2009","end":"01/12/2012"}</v>
      </c>
    </row>
    <row r="14" spans="1:21" x14ac:dyDescent="0.25">
      <c r="A14" t="s">
        <v>78</v>
      </c>
      <c r="B14" s="5" t="s">
        <v>127</v>
      </c>
      <c r="C14" t="s">
        <v>134</v>
      </c>
      <c r="D14" t="s">
        <v>145</v>
      </c>
      <c r="E14" t="s">
        <v>158</v>
      </c>
      <c r="F14" t="s">
        <v>167</v>
      </c>
      <c r="G14" t="s">
        <v>179</v>
      </c>
      <c r="H14" s="3" t="s">
        <v>91</v>
      </c>
      <c r="I14" s="4" t="s">
        <v>108</v>
      </c>
      <c r="K14" t="str">
        <f t="shared" si="0"/>
        <v>"language":"ENG"</v>
      </c>
      <c r="L14" t="str">
        <f t="shared" si="2"/>
        <v>"image":"https://i.postimg.cc/VksFg5Xg/HENRY.png"</v>
      </c>
      <c r="M14" t="str">
        <f t="shared" si="1"/>
        <v>"category":"Education"</v>
      </c>
      <c r="N14" t="str">
        <f t="shared" si="1"/>
        <v>"name":"Full stack developer"</v>
      </c>
      <c r="O14" t="str">
        <f t="shared" si="1"/>
        <v>"location":"Argentina"</v>
      </c>
      <c r="P14" t="str">
        <f t="shared" si="1"/>
        <v>"businessName":"Henry"</v>
      </c>
      <c r="Q14" t="str">
        <f t="shared" si="1"/>
        <v>"description":"MERN + postgress &amp; redux certification"</v>
      </c>
      <c r="R14" t="str">
        <f t="shared" si="3"/>
        <v>"begin":"01/02/2022"</v>
      </c>
      <c r="S14" t="str">
        <f t="shared" si="4"/>
        <v>"end":"01/10/2022"</v>
      </c>
      <c r="U14" t="str">
        <f t="shared" si="5"/>
        <v>{"language":"ENG","image":"https://i.postimg.cc/VksFg5Xg/HENRY.png","category":"Education","name":"Full stack developer","location":"Argentina","businessName":"Henry","description":"MERN + postgress &amp; redux certification","begin":"01/02/2022","end":"01/10/2022"}</v>
      </c>
    </row>
    <row r="15" spans="1:21" x14ac:dyDescent="0.25">
      <c r="A15" t="s">
        <v>78</v>
      </c>
      <c r="B15" s="5" t="s">
        <v>128</v>
      </c>
      <c r="C15" t="s">
        <v>134</v>
      </c>
      <c r="D15" t="s">
        <v>146</v>
      </c>
      <c r="E15" t="s">
        <v>155</v>
      </c>
      <c r="F15" t="s">
        <v>168</v>
      </c>
      <c r="G15" t="s">
        <v>180</v>
      </c>
      <c r="H15" s="3" t="s">
        <v>92</v>
      </c>
      <c r="I15" s="4" t="s">
        <v>92</v>
      </c>
      <c r="K15" t="str">
        <f t="shared" si="0"/>
        <v>"language":"ENG"</v>
      </c>
      <c r="L15" t="str">
        <f t="shared" si="2"/>
        <v>"image":"https://i.postimg.cc/QCLbJbqK/CENCAD.png"</v>
      </c>
      <c r="M15" t="str">
        <f t="shared" si="1"/>
        <v>"category":"Education"</v>
      </c>
      <c r="N15" t="str">
        <f t="shared" si="1"/>
        <v>"name":"Close space rescue operations"</v>
      </c>
      <c r="O15" t="str">
        <f t="shared" si="1"/>
        <v>"location":"CDMX"</v>
      </c>
      <c r="P15" t="str">
        <f t="shared" si="1"/>
        <v>"businessName":"CENCAD"</v>
      </c>
      <c r="Q15" t="str">
        <f t="shared" si="1"/>
        <v>"description":"Zonning, Equipment set up, rescue operations control"</v>
      </c>
      <c r="R15" t="str">
        <f t="shared" si="3"/>
        <v>"begin":"01/02/2017"</v>
      </c>
      <c r="S15" t="str">
        <f t="shared" si="4"/>
        <v>"end":"01/02/2017"</v>
      </c>
      <c r="U15" t="str">
        <f t="shared" si="5"/>
        <v>{"language":"ENG","image":"https://i.postimg.cc/QCLbJbqK/CENCAD.png","category":"Education","name":"Close space rescue operations","location":"CDMX","businessName":"CENCAD","description":"Zonning, Equipment set up, rescue operations control","begin":"01/02/2017","end":"01/02/2017"}</v>
      </c>
    </row>
    <row r="16" spans="1:21" x14ac:dyDescent="0.25">
      <c r="A16" t="s">
        <v>78</v>
      </c>
      <c r="B16" s="5" t="s">
        <v>128</v>
      </c>
      <c r="C16" t="s">
        <v>134</v>
      </c>
      <c r="D16" t="s">
        <v>147</v>
      </c>
      <c r="E16" t="s">
        <v>155</v>
      </c>
      <c r="F16" t="s">
        <v>168</v>
      </c>
      <c r="G16" t="s">
        <v>181</v>
      </c>
      <c r="H16" s="3" t="s">
        <v>87</v>
      </c>
      <c r="I16" s="4" t="s">
        <v>87</v>
      </c>
      <c r="K16" t="str">
        <f t="shared" si="0"/>
        <v>"language":"ENG"</v>
      </c>
      <c r="L16" t="str">
        <f t="shared" si="2"/>
        <v>"image":"https://i.postimg.cc/QCLbJbqK/CENCAD.png"</v>
      </c>
      <c r="M16" t="str">
        <f t="shared" si="1"/>
        <v>"category":"Education"</v>
      </c>
      <c r="N16" t="str">
        <f t="shared" si="1"/>
        <v>"name":"First aid training"</v>
      </c>
      <c r="O16" t="str">
        <f t="shared" si="1"/>
        <v>"location":"CDMX"</v>
      </c>
      <c r="P16" t="str">
        <f t="shared" si="1"/>
        <v>"businessName":"CENCAD"</v>
      </c>
      <c r="Q16" t="str">
        <f t="shared" si="1"/>
        <v>"description":"first aid for burns, bleeding and broken bones"</v>
      </c>
      <c r="R16" t="str">
        <f t="shared" si="3"/>
        <v>"begin":"01/06/2017"</v>
      </c>
      <c r="S16" t="str">
        <f t="shared" si="4"/>
        <v>"end":"01/06/2017"</v>
      </c>
      <c r="U16" t="str">
        <f t="shared" si="5"/>
        <v>{"language":"ENG","image":"https://i.postimg.cc/QCLbJbqK/CENCAD.png","category":"Education","name":"First aid training","location":"CDMX","businessName":"CENCAD","description":"first aid for burns, bleeding and broken bones","begin":"01/06/2017","end":"01/06/2017"}</v>
      </c>
    </row>
    <row r="17" spans="1:21 16384:16384" x14ac:dyDescent="0.25">
      <c r="A17" t="s">
        <v>78</v>
      </c>
      <c r="B17" s="5" t="s">
        <v>128</v>
      </c>
      <c r="C17" t="s">
        <v>134</v>
      </c>
      <c r="D17" t="s">
        <v>148</v>
      </c>
      <c r="E17" t="s">
        <v>155</v>
      </c>
      <c r="F17" t="s">
        <v>168</v>
      </c>
      <c r="G17" t="s">
        <v>182</v>
      </c>
      <c r="H17" s="3" t="s">
        <v>93</v>
      </c>
      <c r="I17" s="4" t="s">
        <v>93</v>
      </c>
      <c r="K17" t="str">
        <f t="shared" si="0"/>
        <v>"language":"ENG"</v>
      </c>
      <c r="L17" t="str">
        <f t="shared" si="2"/>
        <v>"image":"https://i.postimg.cc/QCLbJbqK/CENCAD.png"</v>
      </c>
      <c r="M17" t="str">
        <f t="shared" si="1"/>
        <v>"category":"Education"</v>
      </c>
      <c r="N17" t="str">
        <f t="shared" si="1"/>
        <v>"name":"Fire brigade training"</v>
      </c>
      <c r="O17" t="str">
        <f t="shared" si="1"/>
        <v>"location":"CDMX"</v>
      </c>
      <c r="P17" t="str">
        <f t="shared" si="1"/>
        <v>"businessName":"CENCAD"</v>
      </c>
      <c r="Q17" t="str">
        <f t="shared" si="1"/>
        <v>"description":"Equipment, rescue operations, fire containment"</v>
      </c>
      <c r="R17" t="str">
        <f t="shared" si="3"/>
        <v>"begin":"01/10/2017"</v>
      </c>
      <c r="S17" t="str">
        <f t="shared" si="4"/>
        <v>"end":"01/10/2017"</v>
      </c>
      <c r="U17" t="str">
        <f t="shared" si="5"/>
        <v>{"language":"ENG","image":"https://i.postimg.cc/QCLbJbqK/CENCAD.png","category":"Education","name":"Fire brigade training","location":"CDMX","businessName":"CENCAD","description":"Equipment, rescue operations, fire containment","begin":"01/10/2017","end":"01/10/2017"}</v>
      </c>
    </row>
    <row r="18" spans="1:21 16384:16384" x14ac:dyDescent="0.25">
      <c r="A18" t="s">
        <v>78</v>
      </c>
      <c r="B18" s="5" t="s">
        <v>129</v>
      </c>
      <c r="C18" t="s">
        <v>134</v>
      </c>
      <c r="D18" t="s">
        <v>149</v>
      </c>
      <c r="E18" t="s">
        <v>157</v>
      </c>
      <c r="F18" t="s">
        <v>169</v>
      </c>
      <c r="G18" t="s">
        <v>183</v>
      </c>
      <c r="H18" s="3" t="s">
        <v>94</v>
      </c>
      <c r="I18" s="4" t="s">
        <v>94</v>
      </c>
      <c r="K18" t="str">
        <f t="shared" si="0"/>
        <v>"language":"ENG"</v>
      </c>
      <c r="L18" t="str">
        <f t="shared" si="2"/>
        <v>"image":"https://i.postimg.cc/FHhT6TXj/APICS.png"</v>
      </c>
      <c r="M18" t="str">
        <f>CONCATENATE(C$1,$M$1,C18)</f>
        <v>"category":"Education"</v>
      </c>
      <c r="N18" t="str">
        <f>CONCATENATE(D$1,$M$1,D18)</f>
        <v>"name":"Inventory control"</v>
      </c>
      <c r="O18" t="str">
        <f>CONCATENATE(E$1,$M$1,E18)</f>
        <v>"location":"EDOMEX"</v>
      </c>
      <c r="P18" t="str">
        <f>CONCATENATE(F$1,$M$1,F18)</f>
        <v>"businessName":"APICs"</v>
      </c>
      <c r="Q18" t="str">
        <f>CONCATENATE(G$1,$M$1,G18)</f>
        <v>"description":"reorder point, costs, ABC classification"</v>
      </c>
      <c r="R18" t="str">
        <f t="shared" si="3"/>
        <v>"begin":"01/10/2018"</v>
      </c>
      <c r="S18" t="str">
        <f t="shared" si="4"/>
        <v>"end":"01/10/2018"</v>
      </c>
      <c r="U18" t="str">
        <f t="shared" si="5"/>
        <v>{"language":"ENG","image":"https://i.postimg.cc/FHhT6TXj/APICS.png","category":"Education","name":"Inventory control","location":"EDOMEX","businessName":"APICs","description":"reorder point, costs, ABC classification","begin":"01/10/2018","end":"01/10/2018"}</v>
      </c>
    </row>
    <row r="19" spans="1:21 16384:16384" x14ac:dyDescent="0.25">
      <c r="A19" t="s">
        <v>78</v>
      </c>
      <c r="B19" s="5" t="s">
        <v>129</v>
      </c>
      <c r="C19" t="s">
        <v>134</v>
      </c>
      <c r="D19" t="s">
        <v>150</v>
      </c>
      <c r="E19" t="s">
        <v>157</v>
      </c>
      <c r="F19" t="s">
        <v>169</v>
      </c>
      <c r="G19" t="s">
        <v>184</v>
      </c>
      <c r="H19" s="3" t="s">
        <v>94</v>
      </c>
      <c r="I19" s="4" t="s">
        <v>94</v>
      </c>
      <c r="K19" t="str">
        <f t="shared" si="0"/>
        <v>"language":"ENG"</v>
      </c>
      <c r="L19" t="str">
        <f t="shared" si="2"/>
        <v>"image":"https://i.postimg.cc/FHhT6TXj/APICS.png"</v>
      </c>
      <c r="M19" t="str">
        <f>CONCATENATE(C$1,$M$1,C19)</f>
        <v>"category":"Education"</v>
      </c>
      <c r="N19" t="str">
        <f>CONCATENATE(D$1,$M$1,D19)</f>
        <v>"name":"Procurement planning"</v>
      </c>
      <c r="O19" t="str">
        <f>CONCATENATE(E$1,$M$1,E19)</f>
        <v>"location":"EDOMEX"</v>
      </c>
      <c r="P19" t="str">
        <f>CONCATENATE(F$1,$M$1,F19)</f>
        <v>"businessName":"APICs"</v>
      </c>
      <c r="Q19" t="str">
        <f>CONCATENATE(G$1,$M$1,G19)</f>
        <v>"description":"sourcing, supplier management, OOS, CSL"</v>
      </c>
      <c r="R19" t="str">
        <f t="shared" si="3"/>
        <v>"begin":"01/10/2018"</v>
      </c>
      <c r="S19" t="str">
        <f t="shared" si="4"/>
        <v>"end":"01/10/2018"</v>
      </c>
      <c r="U19" t="str">
        <f t="shared" si="5"/>
        <v>{"language":"ENG","image":"https://i.postimg.cc/FHhT6TXj/APICS.png","category":"Education","name":"Procurement planning","location":"EDOMEX","businessName":"APICs","description":"sourcing, supplier management, OOS, CSL","begin":"01/10/2018","end":"01/10/2018"}</v>
      </c>
    </row>
    <row r="20" spans="1:21 16384:16384" x14ac:dyDescent="0.25">
      <c r="A20" t="s">
        <v>78</v>
      </c>
      <c r="B20" s="5" t="s">
        <v>130</v>
      </c>
      <c r="C20" t="s">
        <v>134</v>
      </c>
      <c r="D20" t="s">
        <v>151</v>
      </c>
      <c r="E20" t="s">
        <v>155</v>
      </c>
      <c r="F20" t="s">
        <v>170</v>
      </c>
      <c r="G20" t="s">
        <v>188</v>
      </c>
      <c r="H20" s="3" t="s">
        <v>95</v>
      </c>
      <c r="I20" s="4" t="s">
        <v>109</v>
      </c>
      <c r="K20" t="str">
        <f t="shared" si="0"/>
        <v>"language":"ENG"</v>
      </c>
      <c r="L20" t="str">
        <f t="shared" si="2"/>
        <v>"image":"https://i.postimg.cc/KYRDXVqg/ITESM.png"</v>
      </c>
      <c r="M20" t="str">
        <f>CONCATENATE(C$1,$M$1,C20)</f>
        <v>"category":"Education"</v>
      </c>
      <c r="N20" t="str">
        <f>CONCATENATE(D$1,$M$1,D20)</f>
        <v>"name":"Six Sigma"</v>
      </c>
      <c r="O20" t="str">
        <f>CONCATENATE(E$1,$M$1,E20)</f>
        <v>"location":"CDMX"</v>
      </c>
      <c r="P20" t="str">
        <f>CONCATENATE(F$1,$M$1,F20)</f>
        <v>"businessName":"ITESM"</v>
      </c>
      <c r="Q20" t="str">
        <f>CONCATENATE(G$1,$M$1,G20)</f>
        <v>"description":"DMAIC methodology and tools"</v>
      </c>
      <c r="R20" t="str">
        <f t="shared" si="3"/>
        <v>"begin":"01/02/2013"</v>
      </c>
      <c r="S20" t="str">
        <f t="shared" si="4"/>
        <v>"end":"01/06/2013"</v>
      </c>
      <c r="U20" t="str">
        <f t="shared" si="5"/>
        <v>{"language":"ENG","image":"https://i.postimg.cc/KYRDXVqg/ITESM.png","category":"Education","name":"Six Sigma","location":"CDMX","businessName":"ITESM","description":"DMAIC methodology and tools","begin":"01/02/2013","end":"01/06/2013"}</v>
      </c>
    </row>
    <row r="21" spans="1:21 16384:16384" x14ac:dyDescent="0.25">
      <c r="A21" t="s">
        <v>78</v>
      </c>
      <c r="B21" s="5" t="s">
        <v>130</v>
      </c>
      <c r="C21" t="s">
        <v>134</v>
      </c>
      <c r="D21" t="s">
        <v>152</v>
      </c>
      <c r="E21" t="s">
        <v>155</v>
      </c>
      <c r="F21" t="s">
        <v>170</v>
      </c>
      <c r="G21" t="s">
        <v>185</v>
      </c>
      <c r="H21" s="3" t="s">
        <v>96</v>
      </c>
      <c r="I21" s="4" t="s">
        <v>110</v>
      </c>
      <c r="K21" t="str">
        <f t="shared" si="0"/>
        <v>"language":"ENG"</v>
      </c>
      <c r="L21" t="str">
        <f t="shared" si="2"/>
        <v>"image":"https://i.postimg.cc/KYRDXVqg/ITESM.png"</v>
      </c>
      <c r="M21" t="str">
        <f>CONCATENATE(C$1,$M$1,C21)</f>
        <v>"category":"Education"</v>
      </c>
      <c r="N21" t="str">
        <f>CONCATENATE(D$1,$M$1,D21)</f>
        <v>"name":"Lean Enterprise"</v>
      </c>
      <c r="O21" t="str">
        <f>CONCATENATE(E$1,$M$1,E21)</f>
        <v>"location":"CDMX"</v>
      </c>
      <c r="P21" t="str">
        <f>CONCATENATE(F$1,$M$1,F21)</f>
        <v>"businessName":"ITESM"</v>
      </c>
      <c r="Q21" t="str">
        <f>CONCATENATE(G$1,$M$1,G21)</f>
        <v>"description":"house of quality, pull, value mapping"</v>
      </c>
      <c r="R21" t="str">
        <f t="shared" si="3"/>
        <v>"begin":"01/08/2014"</v>
      </c>
      <c r="S21" t="str">
        <f t="shared" si="4"/>
        <v>"end":"01/10/2014"</v>
      </c>
      <c r="U21" t="str">
        <f t="shared" si="5"/>
        <v>{"language":"ENG","image":"https://i.postimg.cc/KYRDXVqg/ITESM.png","category":"Education","name":"Lean Enterprise","location":"CDMX","businessName":"ITESM","description":"house of quality, pull, value mapping","begin":"01/08/2014","end":"01/10/2014"}</v>
      </c>
    </row>
    <row r="22" spans="1:21 16384:16384" x14ac:dyDescent="0.25">
      <c r="A22" t="s">
        <v>78</v>
      </c>
      <c r="B22" s="5" t="s">
        <v>131</v>
      </c>
      <c r="C22" t="s">
        <v>134</v>
      </c>
      <c r="D22" t="s">
        <v>153</v>
      </c>
      <c r="E22" t="s">
        <v>159</v>
      </c>
      <c r="F22" t="s">
        <v>171</v>
      </c>
      <c r="G22" t="s">
        <v>186</v>
      </c>
      <c r="H22" s="3" t="s">
        <v>97</v>
      </c>
      <c r="I22" s="4" t="s">
        <v>111</v>
      </c>
      <c r="K22" t="str">
        <f t="shared" si="0"/>
        <v>"language":"ENG"</v>
      </c>
      <c r="L22" t="str">
        <f t="shared" si="2"/>
        <v>"image":"https://i.postimg.cc/cLDBbZmS/MITX.png"</v>
      </c>
      <c r="M22" t="str">
        <f>CONCATENATE(C$1,$M$1,C22)</f>
        <v>"category":"Education"</v>
      </c>
      <c r="N22" t="str">
        <f>CONCATENATE(D$1,$M$1,D22)</f>
        <v>"name":"Supply chain fundamentals"</v>
      </c>
      <c r="O22" t="str">
        <f>CONCATENATE(E$1,$M$1,E22)</f>
        <v>"location":"online"</v>
      </c>
      <c r="P22" t="str">
        <f>CONCATENATE(F$1,$M$1,F22)</f>
        <v>"businessName":"MITx"</v>
      </c>
      <c r="Q22" t="str">
        <f>CONCATENATE(G$1,$M$1,G22)</f>
        <v>"description":"Excel tools from demand planning to CSL and sales evaluations"</v>
      </c>
      <c r="R22" t="str">
        <f t="shared" si="3"/>
        <v>"begin":"01/05/2016"</v>
      </c>
      <c r="S22" t="str">
        <f t="shared" si="4"/>
        <v>"end":"01/07/2016"</v>
      </c>
      <c r="U22" t="str">
        <f t="shared" si="5"/>
        <v>{"language":"ENG","image":"https://i.postimg.cc/cLDBbZmS/MITX.png","category":"Education","name":"Supply chain fundamentals","location":"online","businessName":"MITx","description":"Excel tools from demand planning to CSL and sales evaluations","begin":"01/05/2016","end":"01/07/2016"}</v>
      </c>
    </row>
    <row r="23" spans="1:21 16384:16384" x14ac:dyDescent="0.25">
      <c r="A23" t="s">
        <v>78</v>
      </c>
      <c r="B23" s="5" t="s">
        <v>132</v>
      </c>
      <c r="C23" t="s">
        <v>134</v>
      </c>
      <c r="D23" t="s">
        <v>154</v>
      </c>
      <c r="E23" t="s">
        <v>159</v>
      </c>
      <c r="F23" t="s">
        <v>172</v>
      </c>
      <c r="G23" t="s">
        <v>187</v>
      </c>
      <c r="H23" s="3" t="s">
        <v>98</v>
      </c>
      <c r="I23" s="4" t="s">
        <v>98</v>
      </c>
      <c r="K23" t="str">
        <f t="shared" si="0"/>
        <v>"language":"ENG"</v>
      </c>
      <c r="L23" t="str">
        <f t="shared" si="2"/>
        <v>"image":"https://i.postimg.cc/QMt08VtC/ADELAIDE.png"</v>
      </c>
      <c r="M23" t="str">
        <f>CONCATENATE(C$1,$M$1,C23)</f>
        <v>"category":"Education"</v>
      </c>
      <c r="N23" t="str">
        <f>CONCATENATE(D$1,$M$1,D23)</f>
        <v>"name":"Project Management"</v>
      </c>
      <c r="O23" t="str">
        <f>CONCATENATE(E$1,$M$1,E23)</f>
        <v>"location":"online"</v>
      </c>
      <c r="P23" t="str">
        <f>CONCATENATE(F$1,$M$1,F23)</f>
        <v>"businessName":"AldeideX"</v>
      </c>
      <c r="Q23" t="str">
        <f>CONCATENATE(G$1,$M$1,G23)</f>
        <v>"description":"3 months basic course in project management BOK"</v>
      </c>
      <c r="R23" t="str">
        <f t="shared" si="3"/>
        <v>"begin":"01/04/2016"</v>
      </c>
      <c r="S23" t="str">
        <f t="shared" si="4"/>
        <v>"end":"01/04/2016"</v>
      </c>
      <c r="U23" t="str">
        <f t="shared" si="5"/>
        <v>{"language":"ENG","image":"https://i.postimg.cc/QMt08VtC/ADELAIDE.png","category":"Education","name":"Project Management","location":"online","businessName":"AldeideX","description":"3 months basic course in project management BOK","begin":"01/04/2016","end":"01/04/2016"}</v>
      </c>
    </row>
    <row r="32" spans="1:21 16384:16384" x14ac:dyDescent="0.25">
      <c r="XFD32" s="2"/>
    </row>
    <row r="40" spans="1:9" x14ac:dyDescent="0.25">
      <c r="A40" t="s">
        <v>78</v>
      </c>
      <c r="B40" t="s">
        <v>32</v>
      </c>
      <c r="C40" t="s">
        <v>25</v>
      </c>
      <c r="D40" t="s">
        <v>63</v>
      </c>
      <c r="E40" t="s">
        <v>12</v>
      </c>
      <c r="F40" t="s">
        <v>34</v>
      </c>
      <c r="G40" t="s">
        <v>64</v>
      </c>
      <c r="H40" s="3" t="s">
        <v>99</v>
      </c>
      <c r="I40" s="4">
        <v>43917</v>
      </c>
    </row>
    <row r="41" spans="1:9" x14ac:dyDescent="0.25">
      <c r="A41" t="s">
        <v>78</v>
      </c>
      <c r="B41" t="s">
        <v>65</v>
      </c>
      <c r="C41" t="s">
        <v>66</v>
      </c>
      <c r="D41" t="s">
        <v>67</v>
      </c>
      <c r="E41" t="s">
        <v>12</v>
      </c>
      <c r="F41" t="s">
        <v>67</v>
      </c>
      <c r="G41" t="s">
        <v>68</v>
      </c>
      <c r="H41" s="3" t="s">
        <v>100</v>
      </c>
      <c r="I41" s="4">
        <v>41104</v>
      </c>
    </row>
    <row r="42" spans="1:9" x14ac:dyDescent="0.25">
      <c r="A42" t="s">
        <v>78</v>
      </c>
      <c r="B42" t="s">
        <v>69</v>
      </c>
      <c r="C42" t="s">
        <v>66</v>
      </c>
      <c r="D42" t="s">
        <v>70</v>
      </c>
      <c r="E42" t="s">
        <v>71</v>
      </c>
      <c r="F42" t="s">
        <v>72</v>
      </c>
      <c r="G42" t="s">
        <v>73</v>
      </c>
      <c r="H42" s="3" t="s">
        <v>101</v>
      </c>
      <c r="I42" s="4">
        <v>44271</v>
      </c>
    </row>
    <row r="43" spans="1:9" x14ac:dyDescent="0.25">
      <c r="A43" t="s">
        <v>78</v>
      </c>
      <c r="B43" t="s">
        <v>74</v>
      </c>
      <c r="C43" t="s">
        <v>66</v>
      </c>
      <c r="D43" t="s">
        <v>75</v>
      </c>
      <c r="E43" t="s">
        <v>71</v>
      </c>
      <c r="F43" t="s">
        <v>76</v>
      </c>
      <c r="G43" t="s">
        <v>77</v>
      </c>
      <c r="H43" s="3" t="s">
        <v>102</v>
      </c>
      <c r="I43" t="s">
        <v>103</v>
      </c>
    </row>
  </sheetData>
  <autoFilter ref="A1:J23" xr:uid="{08630837-D9DA-4E92-997A-E80AD53DE965}">
    <filterColumn colId="9">
      <filters blank="1"/>
    </filterColumn>
  </autoFilter>
  <hyperlinks>
    <hyperlink ref="B3" r:id="rId1" xr:uid="{252060EC-65E3-493D-A711-C143D7CAFBEB}"/>
    <hyperlink ref="B4" r:id="rId2" xr:uid="{4EA91293-30D3-4D38-8DB9-AFDE2EDAD70C}"/>
    <hyperlink ref="B5" r:id="rId3" xr:uid="{DA00B8FE-DDE7-4C8E-8E50-75E88B406B00}"/>
    <hyperlink ref="B6" r:id="rId4" xr:uid="{17393893-2C88-42E6-A909-C85A98C7757F}"/>
    <hyperlink ref="B7" r:id="rId5" xr:uid="{03B5F52E-0051-427E-BEDF-4A868086342A}"/>
    <hyperlink ref="B8" r:id="rId6" xr:uid="{A51D2CF4-AFA4-4FCA-9B52-ABF13C39772B}"/>
    <hyperlink ref="B9" r:id="rId7" xr:uid="{F7117EEE-36A8-4649-8490-DC0D02C83050}"/>
    <hyperlink ref="B10" r:id="rId8" xr:uid="{1944C717-7400-4971-B3FA-7BCDD45462D8}"/>
    <hyperlink ref="B11" r:id="rId9" xr:uid="{492B08A8-0C09-4E7C-A6B3-25F60DE76207}"/>
    <hyperlink ref="B12" r:id="rId10" xr:uid="{4515ACED-39A5-4026-BF6F-D3129263F67B}"/>
    <hyperlink ref="B13" r:id="rId11" xr:uid="{662ACEE3-CD10-4F38-B7CA-9CBFEDECEEB9}"/>
    <hyperlink ref="B14" r:id="rId12" xr:uid="{BE937999-A25E-4EC8-A2B1-08708EEBFD63}"/>
    <hyperlink ref="B15" r:id="rId13" xr:uid="{3B425A84-D8FC-47BD-B1ED-6D0BC42A8282}"/>
    <hyperlink ref="B16" r:id="rId14" xr:uid="{6C1AEE56-D9C1-433C-9562-2C234B15E179}"/>
    <hyperlink ref="B17" r:id="rId15" xr:uid="{DE4F68A7-F36C-41DC-9AF9-A58426E6A8DF}"/>
    <hyperlink ref="B18" r:id="rId16" xr:uid="{E406050D-C42E-4437-BA46-0934E40C7E85}"/>
    <hyperlink ref="B19" r:id="rId17" xr:uid="{592F0917-660C-446C-8AD1-5F5C869CBADF}"/>
    <hyperlink ref="B20" r:id="rId18" xr:uid="{B5023EDF-052B-41DD-BD07-E91674999BA5}"/>
    <hyperlink ref="B21" r:id="rId19" xr:uid="{5F911E5F-CA95-450F-B416-06EFFE607A4A}"/>
    <hyperlink ref="B22" r:id="rId20" xr:uid="{FFAAF3D9-4F30-4033-91A7-1E94E17A734E}"/>
    <hyperlink ref="B23" r:id="rId21" xr:uid="{5F7E6EE3-6C46-4D4A-BA62-675C975A9F50}"/>
    <hyperlink ref="B2" r:id="rId22" xr:uid="{08DC4D07-E0FB-41DB-B2D9-E90EBDDAC5B4}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BE0D3-1FED-444E-85F3-AC56CB93C951}">
  <dimension ref="A1:Q17"/>
  <sheetViews>
    <sheetView tabSelected="1" workbookViewId="0">
      <selection activeCell="A7" sqref="A7"/>
    </sheetView>
  </sheetViews>
  <sheetFormatPr baseColWidth="10" defaultRowHeight="15" x14ac:dyDescent="0.25"/>
  <cols>
    <col min="1" max="1" width="8.140625" bestFit="1" customWidth="1"/>
    <col min="2" max="2" width="23.140625" bestFit="1" customWidth="1"/>
    <col min="3" max="3" width="9" bestFit="1" customWidth="1"/>
    <col min="4" max="4" width="20.5703125" bestFit="1" customWidth="1"/>
    <col min="5" max="5" width="10.5703125" bestFit="1" customWidth="1"/>
    <col min="6" max="6" width="48.28515625" bestFit="1" customWidth="1"/>
    <col min="7" max="7" width="6.28515625" bestFit="1" customWidth="1"/>
    <col min="8" max="8" width="66" bestFit="1" customWidth="1"/>
  </cols>
  <sheetData>
    <row r="1" spans="1:17" x14ac:dyDescent="0.25">
      <c r="A1" t="s">
        <v>104</v>
      </c>
      <c r="B1" t="s">
        <v>0</v>
      </c>
      <c r="C1" t="s">
        <v>2</v>
      </c>
      <c r="D1" t="s">
        <v>3</v>
      </c>
      <c r="E1" t="s">
        <v>1</v>
      </c>
      <c r="F1" t="s">
        <v>4</v>
      </c>
      <c r="G1" t="s">
        <v>5</v>
      </c>
      <c r="H1" t="s">
        <v>6</v>
      </c>
    </row>
    <row r="2" spans="1:17" x14ac:dyDescent="0.25">
      <c r="A2" t="s">
        <v>78</v>
      </c>
      <c r="B2" t="s">
        <v>26</v>
      </c>
      <c r="C2" t="s">
        <v>25</v>
      </c>
      <c r="D2" t="s">
        <v>24</v>
      </c>
      <c r="E2" t="s">
        <v>23</v>
      </c>
      <c r="F2" t="s">
        <v>22</v>
      </c>
      <c r="H2" t="s">
        <v>27</v>
      </c>
      <c r="P2" s="3"/>
      <c r="Q2" s="4"/>
    </row>
    <row r="3" spans="1:17" x14ac:dyDescent="0.25">
      <c r="A3" t="s">
        <v>78</v>
      </c>
      <c r="B3" t="s">
        <v>29</v>
      </c>
      <c r="C3" t="s">
        <v>25</v>
      </c>
      <c r="D3" t="s">
        <v>30</v>
      </c>
      <c r="E3" t="s">
        <v>12</v>
      </c>
      <c r="F3" t="s">
        <v>28</v>
      </c>
      <c r="H3" t="s">
        <v>31</v>
      </c>
      <c r="P3" s="3"/>
      <c r="Q3" s="4"/>
    </row>
    <row r="4" spans="1:17" x14ac:dyDescent="0.25">
      <c r="A4" t="s">
        <v>78</v>
      </c>
      <c r="B4" t="s">
        <v>33</v>
      </c>
      <c r="C4" t="s">
        <v>25</v>
      </c>
      <c r="D4" t="s">
        <v>34</v>
      </c>
      <c r="E4" t="s">
        <v>12</v>
      </c>
      <c r="F4" t="s">
        <v>32</v>
      </c>
      <c r="H4" t="s">
        <v>35</v>
      </c>
      <c r="P4" s="3"/>
      <c r="Q4" s="1"/>
    </row>
    <row r="5" spans="1:17" x14ac:dyDescent="0.25">
      <c r="A5" t="s">
        <v>78</v>
      </c>
      <c r="B5" t="s">
        <v>36</v>
      </c>
      <c r="C5" t="s">
        <v>25</v>
      </c>
      <c r="D5" t="s">
        <v>24</v>
      </c>
      <c r="E5" t="s">
        <v>23</v>
      </c>
      <c r="F5" t="s">
        <v>22</v>
      </c>
      <c r="H5" t="s">
        <v>37</v>
      </c>
      <c r="P5" s="3"/>
      <c r="Q5" s="4"/>
    </row>
    <row r="6" spans="1:17" x14ac:dyDescent="0.25">
      <c r="A6" t="s">
        <v>78</v>
      </c>
      <c r="B6" t="s">
        <v>38</v>
      </c>
      <c r="C6" t="s">
        <v>25</v>
      </c>
      <c r="D6" t="s">
        <v>39</v>
      </c>
      <c r="E6" t="s">
        <v>15</v>
      </c>
      <c r="F6" t="s">
        <v>14</v>
      </c>
      <c r="H6" t="s">
        <v>40</v>
      </c>
      <c r="P6" s="3"/>
      <c r="Q6" s="4"/>
    </row>
    <row r="7" spans="1:17" x14ac:dyDescent="0.25">
      <c r="A7" t="s">
        <v>78</v>
      </c>
      <c r="B7" t="s">
        <v>41</v>
      </c>
      <c r="C7" t="s">
        <v>25</v>
      </c>
      <c r="D7" t="s">
        <v>19</v>
      </c>
      <c r="E7" t="s">
        <v>18</v>
      </c>
      <c r="F7" t="s">
        <v>17</v>
      </c>
      <c r="H7" t="s">
        <v>42</v>
      </c>
      <c r="P7" s="3"/>
      <c r="Q7" s="4"/>
    </row>
    <row r="8" spans="1:17" x14ac:dyDescent="0.25">
      <c r="A8" t="s">
        <v>78</v>
      </c>
      <c r="B8" t="s">
        <v>43</v>
      </c>
      <c r="C8" t="s">
        <v>25</v>
      </c>
      <c r="D8" t="s">
        <v>19</v>
      </c>
      <c r="E8" t="s">
        <v>18</v>
      </c>
      <c r="F8" t="s">
        <v>17</v>
      </c>
      <c r="H8" t="s">
        <v>44</v>
      </c>
      <c r="P8" s="3"/>
      <c r="Q8" s="4"/>
    </row>
    <row r="9" spans="1:17" x14ac:dyDescent="0.25">
      <c r="A9" t="s">
        <v>78</v>
      </c>
      <c r="B9" t="s">
        <v>45</v>
      </c>
      <c r="C9" t="s">
        <v>25</v>
      </c>
      <c r="D9" t="s">
        <v>21</v>
      </c>
      <c r="E9" t="s">
        <v>12</v>
      </c>
      <c r="F9" t="s">
        <v>20</v>
      </c>
      <c r="H9" t="s">
        <v>46</v>
      </c>
      <c r="P9" s="3"/>
      <c r="Q9" s="4"/>
    </row>
    <row r="10" spans="1:17" x14ac:dyDescent="0.25">
      <c r="A10" t="s">
        <v>78</v>
      </c>
      <c r="B10" t="s">
        <v>47</v>
      </c>
      <c r="C10" t="s">
        <v>25</v>
      </c>
      <c r="D10" t="s">
        <v>21</v>
      </c>
      <c r="E10" t="s">
        <v>12</v>
      </c>
      <c r="F10" t="s">
        <v>20</v>
      </c>
      <c r="H10" t="s">
        <v>48</v>
      </c>
      <c r="P10" s="3"/>
      <c r="Q10" s="4"/>
    </row>
    <row r="11" spans="1:17" x14ac:dyDescent="0.25">
      <c r="A11" t="s">
        <v>78</v>
      </c>
      <c r="B11" t="s">
        <v>49</v>
      </c>
      <c r="C11" t="s">
        <v>25</v>
      </c>
      <c r="D11" t="s">
        <v>16</v>
      </c>
      <c r="E11" t="s">
        <v>15</v>
      </c>
      <c r="F11" t="s">
        <v>20</v>
      </c>
      <c r="H11" t="s">
        <v>50</v>
      </c>
      <c r="P11" s="3"/>
      <c r="Q11" s="4"/>
    </row>
    <row r="12" spans="1:17" x14ac:dyDescent="0.25">
      <c r="A12" t="s">
        <v>78</v>
      </c>
      <c r="B12" t="s">
        <v>51</v>
      </c>
      <c r="C12" t="s">
        <v>25</v>
      </c>
      <c r="D12" t="s">
        <v>21</v>
      </c>
      <c r="E12" t="s">
        <v>12</v>
      </c>
      <c r="F12" t="s">
        <v>20</v>
      </c>
      <c r="H12" t="s">
        <v>52</v>
      </c>
      <c r="P12" s="3"/>
      <c r="Q12" s="4"/>
    </row>
    <row r="13" spans="1:17" x14ac:dyDescent="0.25">
      <c r="A13" t="s">
        <v>78</v>
      </c>
      <c r="B13" t="s">
        <v>53</v>
      </c>
      <c r="C13" t="s">
        <v>25</v>
      </c>
      <c r="D13" t="s">
        <v>21</v>
      </c>
      <c r="E13" t="s">
        <v>12</v>
      </c>
      <c r="F13" t="s">
        <v>20</v>
      </c>
      <c r="H13" t="s">
        <v>54</v>
      </c>
      <c r="P13" s="3"/>
      <c r="Q13" s="4"/>
    </row>
    <row r="14" spans="1:17" x14ac:dyDescent="0.25">
      <c r="A14" t="s">
        <v>78</v>
      </c>
      <c r="B14" t="s">
        <v>55</v>
      </c>
      <c r="C14" t="s">
        <v>25</v>
      </c>
      <c r="D14" t="s">
        <v>21</v>
      </c>
      <c r="E14" t="s">
        <v>12</v>
      </c>
      <c r="F14" t="s">
        <v>20</v>
      </c>
      <c r="H14" t="s">
        <v>56</v>
      </c>
      <c r="P14" s="3"/>
      <c r="Q14" s="4"/>
    </row>
    <row r="15" spans="1:17" x14ac:dyDescent="0.25">
      <c r="A15" t="s">
        <v>78</v>
      </c>
      <c r="B15" t="s">
        <v>57</v>
      </c>
      <c r="C15" t="s">
        <v>25</v>
      </c>
      <c r="D15" t="s">
        <v>16</v>
      </c>
      <c r="E15" t="s">
        <v>15</v>
      </c>
      <c r="F15" t="s">
        <v>20</v>
      </c>
      <c r="H15" t="s">
        <v>58</v>
      </c>
      <c r="P15" s="3"/>
      <c r="Q15" s="4"/>
    </row>
    <row r="16" spans="1:17" x14ac:dyDescent="0.25">
      <c r="A16" t="s">
        <v>78</v>
      </c>
      <c r="B16" t="s">
        <v>59</v>
      </c>
      <c r="C16" t="s">
        <v>25</v>
      </c>
      <c r="D16" t="s">
        <v>13</v>
      </c>
      <c r="E16" t="s">
        <v>12</v>
      </c>
      <c r="F16" t="s">
        <v>11</v>
      </c>
      <c r="H16" t="s">
        <v>60</v>
      </c>
      <c r="P16" s="3"/>
      <c r="Q16" s="4"/>
    </row>
    <row r="17" spans="1:17" x14ac:dyDescent="0.25">
      <c r="A17" t="s">
        <v>78</v>
      </c>
      <c r="B17" t="s">
        <v>61</v>
      </c>
      <c r="C17" t="s">
        <v>25</v>
      </c>
      <c r="D17" t="s">
        <v>13</v>
      </c>
      <c r="E17" t="s">
        <v>12</v>
      </c>
      <c r="F17" t="s">
        <v>11</v>
      </c>
      <c r="H17" t="s">
        <v>62</v>
      </c>
      <c r="P17" s="3"/>
      <c r="Q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work exp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2023-04-21T04:37:50Z</dcterms:created>
  <dcterms:modified xsi:type="dcterms:W3CDTF">2023-05-02T03:17:53Z</dcterms:modified>
</cp:coreProperties>
</file>