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railways_dispatching_silesia\data\"/>
    </mc:Choice>
  </mc:AlternateContent>
  <xr:revisionPtr revIDLastSave="0" documentId="13_ncr:1_{E7EE4C8C-070A-4F37-81C8-B3DBA567D343}" xr6:coauthVersionLast="36" xr6:coauthVersionMax="36" xr10:uidLastSave="{00000000-0000-0000-0000-000000000000}"/>
  <bookViews>
    <workbookView xWindow="0" yWindow="0" windowWidth="28800" windowHeight="12345" xr2:uid="{00000000-000D-0000-FFFF-FFFF00000000}"/>
  </bookViews>
  <sheets>
    <sheet name="Linia kolejowa 137" sheetId="1" r:id="rId1"/>
    <sheet name="RJ" sheetId="4" r:id="rId2"/>
    <sheet name="Założenia" sheetId="2" r:id="rId3"/>
    <sheet name="Symbole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4" l="1"/>
  <c r="I2" i="4"/>
  <c r="G2" i="4"/>
  <c r="I3" i="4"/>
  <c r="J138" i="4"/>
  <c r="L136" i="1" l="1"/>
  <c r="L134" i="1"/>
  <c r="L135" i="1"/>
  <c r="L132" i="1"/>
  <c r="L133" i="1"/>
  <c r="L106" i="1"/>
  <c r="L45" i="1" l="1"/>
  <c r="L46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84" i="1"/>
  <c r="L85" i="1"/>
  <c r="L83" i="1"/>
  <c r="L86" i="1"/>
  <c r="L6" i="1" l="1"/>
  <c r="L126" i="1" l="1"/>
  <c r="L125" i="1"/>
  <c r="L124" i="1"/>
  <c r="L127" i="1"/>
  <c r="L128" i="1"/>
  <c r="L129" i="1"/>
  <c r="L119" i="1"/>
  <c r="L120" i="1"/>
  <c r="L130" i="1"/>
  <c r="L131" i="1"/>
  <c r="L100" i="1"/>
  <c r="L101" i="1"/>
  <c r="L102" i="1"/>
  <c r="L103" i="1"/>
  <c r="L104" i="1"/>
  <c r="L105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21" i="1"/>
  <c r="L122" i="1"/>
  <c r="L123" i="1"/>
  <c r="L99" i="1" l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47" i="1"/>
  <c r="L81" i="1"/>
  <c r="L82" i="1"/>
  <c r="L87" i="1"/>
  <c r="L88" i="1"/>
  <c r="L89" i="1"/>
  <c r="L90" i="1"/>
  <c r="L91" i="1"/>
  <c r="L92" i="1"/>
  <c r="L93" i="1"/>
  <c r="L94" i="1"/>
  <c r="L95" i="1"/>
  <c r="L96" i="1"/>
  <c r="L97" i="1"/>
  <c r="L98" i="1"/>
  <c r="L137" i="1"/>
  <c r="L138" i="1"/>
  <c r="L139" i="1"/>
  <c r="L140" i="1"/>
  <c r="L141" i="1"/>
  <c r="L142" i="1"/>
  <c r="L143" i="1"/>
  <c r="L144" i="1"/>
  <c r="L41" i="1" l="1"/>
  <c r="L42" i="1"/>
  <c r="L43" i="1"/>
  <c r="L44" i="1"/>
  <c r="L5" i="1" l="1"/>
  <c r="I6" i="4" l="1"/>
  <c r="J6" i="4" s="1"/>
  <c r="G6" i="4"/>
  <c r="I5" i="4"/>
  <c r="J5" i="4" s="1"/>
  <c r="G5" i="4"/>
  <c r="G4" i="4"/>
  <c r="I4" i="4" s="1"/>
  <c r="J4" i="4" s="1"/>
  <c r="G3" i="4"/>
  <c r="K153" i="4"/>
  <c r="I153" i="4"/>
  <c r="J153" i="4" s="1"/>
  <c r="G153" i="4"/>
  <c r="G149" i="4"/>
  <c r="I149" i="4" s="1"/>
  <c r="J149" i="4" s="1"/>
  <c r="G148" i="4"/>
  <c r="I148" i="4" s="1"/>
  <c r="J148" i="4" s="1"/>
  <c r="G147" i="4"/>
  <c r="I147" i="4" s="1"/>
  <c r="J147" i="4" s="1"/>
  <c r="I112" i="4"/>
  <c r="J112" i="4" s="1"/>
  <c r="G142" i="4"/>
  <c r="I142" i="4" s="1"/>
  <c r="J142" i="4" s="1"/>
  <c r="G141" i="4"/>
  <c r="I141" i="4" s="1"/>
  <c r="J141" i="4" s="1"/>
  <c r="G140" i="4"/>
  <c r="I140" i="4" s="1"/>
  <c r="J140" i="4" s="1"/>
  <c r="G139" i="4"/>
  <c r="I139" i="4" s="1"/>
  <c r="J139" i="4" s="1"/>
  <c r="G138" i="4"/>
  <c r="I138" i="4" s="1"/>
  <c r="I134" i="4"/>
  <c r="J134" i="4" s="1"/>
  <c r="I143" i="4"/>
  <c r="J143" i="4" s="1"/>
  <c r="G134" i="4"/>
  <c r="G133" i="4"/>
  <c r="I133" i="4" s="1"/>
  <c r="J133" i="4" s="1"/>
  <c r="G132" i="4"/>
  <c r="I132" i="4" s="1"/>
  <c r="J132" i="4" s="1"/>
  <c r="G131" i="4"/>
  <c r="I131" i="4" s="1"/>
  <c r="J131" i="4" s="1"/>
  <c r="G130" i="4"/>
  <c r="I130" i="4" s="1"/>
  <c r="J130" i="4" s="1"/>
  <c r="G129" i="4"/>
  <c r="I129" i="4" s="1"/>
  <c r="J129" i="4" s="1"/>
  <c r="G128" i="4"/>
  <c r="I128" i="4" s="1"/>
  <c r="J128" i="4" s="1"/>
  <c r="G127" i="4"/>
  <c r="I127" i="4" s="1"/>
  <c r="J127" i="4" s="1"/>
  <c r="G126" i="4"/>
  <c r="I126" i="4" s="1"/>
  <c r="J126" i="4" s="1"/>
  <c r="G122" i="4"/>
  <c r="I122" i="4" s="1"/>
  <c r="J122" i="4" s="1"/>
  <c r="G121" i="4"/>
  <c r="I121" i="4" s="1"/>
  <c r="J121" i="4" s="1"/>
  <c r="G120" i="4"/>
  <c r="I120" i="4" s="1"/>
  <c r="J120" i="4" s="1"/>
  <c r="G119" i="4"/>
  <c r="I119" i="4" s="1"/>
  <c r="J119" i="4" s="1"/>
  <c r="G118" i="4"/>
  <c r="I118" i="4" s="1"/>
  <c r="J118" i="4" s="1"/>
  <c r="G117" i="4"/>
  <c r="I117" i="4" s="1"/>
  <c r="J117" i="4" s="1"/>
  <c r="G45" i="4"/>
  <c r="I45" i="4" s="1"/>
  <c r="J45" i="4" s="1"/>
  <c r="G46" i="4"/>
  <c r="I46" i="4" s="1"/>
  <c r="J46" i="4" s="1"/>
  <c r="G47" i="4"/>
  <c r="I47" i="4" s="1"/>
  <c r="J47" i="4" s="1"/>
  <c r="G55" i="4"/>
  <c r="I55" i="4" s="1"/>
  <c r="J55" i="4" s="1"/>
  <c r="G56" i="4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G113" i="4"/>
  <c r="I113" i="4" s="1"/>
  <c r="J113" i="4" s="1"/>
  <c r="G112" i="4"/>
  <c r="G111" i="4"/>
  <c r="I111" i="4" s="1"/>
  <c r="J111" i="4" s="1"/>
  <c r="G107" i="4"/>
  <c r="I107" i="4" s="1"/>
  <c r="J107" i="4" s="1"/>
  <c r="G103" i="4"/>
  <c r="I103" i="4" s="1"/>
  <c r="J103" i="4" s="1"/>
  <c r="G104" i="4"/>
  <c r="I104" i="4" s="1"/>
  <c r="J104" i="4" s="1"/>
  <c r="G105" i="4"/>
  <c r="I105" i="4" s="1"/>
  <c r="J105" i="4" s="1"/>
  <c r="G106" i="4"/>
  <c r="I106" i="4" s="1"/>
  <c r="J106" i="4" s="1"/>
  <c r="G102" i="4"/>
  <c r="I102" i="4" s="1"/>
  <c r="J102" i="4" s="1"/>
  <c r="G98" i="4"/>
  <c r="I98" i="4" s="1"/>
  <c r="J98" i="4" s="1"/>
  <c r="G97" i="4"/>
  <c r="I97" i="4" s="1"/>
  <c r="J97" i="4" s="1"/>
  <c r="G96" i="4"/>
  <c r="I96" i="4" s="1"/>
  <c r="J96" i="4" s="1"/>
  <c r="G95" i="4"/>
  <c r="I95" i="4" s="1"/>
  <c r="J95" i="4" s="1"/>
  <c r="G75" i="4"/>
  <c r="I75" i="4" s="1"/>
  <c r="J75" i="4" s="1"/>
  <c r="G79" i="4"/>
  <c r="I79" i="4" s="1"/>
  <c r="J79" i="4" s="1"/>
  <c r="G78" i="4"/>
  <c r="I78" i="4" s="1"/>
  <c r="J78" i="4" s="1"/>
  <c r="G77" i="4"/>
  <c r="I77" i="4" s="1"/>
  <c r="J77" i="4" s="1"/>
  <c r="G76" i="4"/>
  <c r="I76" i="4" s="1"/>
  <c r="J76" i="4" s="1"/>
  <c r="G74" i="4"/>
  <c r="I74" i="4" s="1"/>
  <c r="J74" i="4" s="1"/>
  <c r="G73" i="4"/>
  <c r="I73" i="4" s="1"/>
  <c r="J73" i="4" s="1"/>
  <c r="G72" i="4"/>
  <c r="I72" i="4" s="1"/>
  <c r="J72" i="4" s="1"/>
  <c r="G71" i="4"/>
  <c r="I71" i="4" s="1"/>
  <c r="J71" i="4" s="1"/>
  <c r="I70" i="4"/>
  <c r="J70" i="4" s="1"/>
  <c r="I69" i="4"/>
  <c r="J69" i="4" s="1"/>
  <c r="G84" i="4"/>
  <c r="I84" i="4" s="1"/>
  <c r="J84" i="4" s="1"/>
  <c r="G85" i="4"/>
  <c r="I85" i="4" s="1"/>
  <c r="J85" i="4" s="1"/>
  <c r="G86" i="4"/>
  <c r="I86" i="4" s="1"/>
  <c r="J86" i="4" s="1"/>
  <c r="G87" i="4"/>
  <c r="I87" i="4" s="1"/>
  <c r="J87" i="4" s="1"/>
  <c r="G88" i="4"/>
  <c r="I88" i="4" s="1"/>
  <c r="J88" i="4" s="1"/>
  <c r="G89" i="4"/>
  <c r="I89" i="4" s="1"/>
  <c r="J89" i="4" s="1"/>
  <c r="G90" i="4"/>
  <c r="G91" i="4"/>
  <c r="I91" i="4" s="1"/>
  <c r="J91" i="4" s="1"/>
  <c r="G167" i="4"/>
  <c r="I167" i="4" s="1"/>
  <c r="G168" i="4"/>
  <c r="I168" i="4" s="1"/>
  <c r="G169" i="4"/>
  <c r="I169" i="4" s="1"/>
  <c r="G170" i="4"/>
  <c r="I170" i="4" s="1"/>
  <c r="G171" i="4"/>
  <c r="I171" i="4" s="1"/>
  <c r="G172" i="4"/>
  <c r="I172" i="4" s="1"/>
  <c r="G173" i="4"/>
  <c r="I173" i="4" s="1"/>
  <c r="G174" i="4"/>
  <c r="I174" i="4" s="1"/>
  <c r="G175" i="4"/>
  <c r="I175" i="4" s="1"/>
  <c r="G176" i="4"/>
  <c r="I176" i="4" s="1"/>
  <c r="G177" i="4"/>
  <c r="I177" i="4" s="1"/>
  <c r="G178" i="4"/>
  <c r="I178" i="4" s="1"/>
  <c r="G179" i="4"/>
  <c r="I179" i="4" s="1"/>
  <c r="G180" i="4"/>
  <c r="I180" i="4" s="1"/>
  <c r="G181" i="4"/>
  <c r="I181" i="4" s="1"/>
  <c r="G182" i="4"/>
  <c r="I182" i="4" s="1"/>
  <c r="G183" i="4"/>
  <c r="I183" i="4" s="1"/>
  <c r="G184" i="4"/>
  <c r="I184" i="4" s="1"/>
  <c r="G185" i="4"/>
  <c r="I185" i="4" s="1"/>
  <c r="G186" i="4"/>
  <c r="I186" i="4" s="1"/>
  <c r="G187" i="4"/>
  <c r="I187" i="4" s="1"/>
  <c r="G188" i="4"/>
  <c r="I188" i="4" s="1"/>
  <c r="G189" i="4"/>
  <c r="G190" i="4"/>
  <c r="I190" i="4" s="1"/>
  <c r="G191" i="4"/>
  <c r="I191" i="4" s="1"/>
  <c r="G192" i="4"/>
  <c r="I192" i="4" s="1"/>
  <c r="G193" i="4"/>
  <c r="I193" i="4" s="1"/>
  <c r="G194" i="4"/>
  <c r="I194" i="4" s="1"/>
  <c r="G195" i="4"/>
  <c r="I195" i="4" s="1"/>
  <c r="G196" i="4"/>
  <c r="I196" i="4" s="1"/>
  <c r="G197" i="4"/>
  <c r="G198" i="4"/>
  <c r="I198" i="4" s="1"/>
  <c r="G199" i="4"/>
  <c r="I199" i="4" s="1"/>
  <c r="G200" i="4"/>
  <c r="I200" i="4" s="1"/>
  <c r="G201" i="4"/>
  <c r="I201" i="4" s="1"/>
  <c r="G202" i="4"/>
  <c r="I202" i="4" s="1"/>
  <c r="G203" i="4"/>
  <c r="I203" i="4" s="1"/>
  <c r="G204" i="4"/>
  <c r="I204" i="4" s="1"/>
  <c r="G205" i="4"/>
  <c r="I205" i="4" s="1"/>
  <c r="G206" i="4"/>
  <c r="I206" i="4" s="1"/>
  <c r="G207" i="4"/>
  <c r="I207" i="4" s="1"/>
  <c r="G208" i="4"/>
  <c r="I208" i="4" s="1"/>
  <c r="G209" i="4"/>
  <c r="I209" i="4" s="1"/>
  <c r="G210" i="4"/>
  <c r="I210" i="4" s="1"/>
  <c r="G211" i="4"/>
  <c r="I211" i="4" s="1"/>
  <c r="G212" i="4"/>
  <c r="I212" i="4" s="1"/>
  <c r="G213" i="4"/>
  <c r="I213" i="4" s="1"/>
  <c r="G214" i="4"/>
  <c r="I214" i="4" s="1"/>
  <c r="G215" i="4"/>
  <c r="I215" i="4" s="1"/>
  <c r="G216" i="4"/>
  <c r="I216" i="4" s="1"/>
  <c r="G217" i="4"/>
  <c r="I217" i="4" s="1"/>
  <c r="G83" i="4"/>
  <c r="I83" i="4" s="1"/>
  <c r="J83" i="4" s="1"/>
  <c r="I67" i="4"/>
  <c r="J67" i="4" s="1"/>
  <c r="I82" i="4"/>
  <c r="J82" i="4" s="1"/>
  <c r="I90" i="4"/>
  <c r="J90" i="4" s="1"/>
  <c r="I18" i="4"/>
  <c r="J18" i="4" s="1"/>
  <c r="I19" i="4"/>
  <c r="J19" i="4" s="1"/>
  <c r="I20" i="4"/>
  <c r="J20" i="4" s="1"/>
  <c r="I21" i="4"/>
  <c r="J21" i="4" s="1"/>
  <c r="I22" i="4"/>
  <c r="J22" i="4" s="1"/>
  <c r="I23" i="4"/>
  <c r="J23" i="4" s="1"/>
  <c r="I17" i="4"/>
  <c r="J17" i="4" s="1"/>
  <c r="G64" i="4"/>
  <c r="I64" i="4" s="1"/>
  <c r="J64" i="4" s="1"/>
  <c r="G65" i="4"/>
  <c r="I65" i="4" s="1"/>
  <c r="J65" i="4" s="1"/>
  <c r="G66" i="4"/>
  <c r="I66" i="4" s="1"/>
  <c r="J66" i="4" s="1"/>
  <c r="G63" i="4"/>
  <c r="I63" i="4" s="1"/>
  <c r="J63" i="4" s="1"/>
  <c r="L3" i="1"/>
  <c r="L14" i="1"/>
  <c r="G44" i="4"/>
  <c r="I44" i="4" s="1"/>
  <c r="J44" i="4" s="1"/>
  <c r="G43" i="4"/>
  <c r="I43" i="4" s="1"/>
  <c r="J43" i="4" s="1"/>
  <c r="G42" i="4"/>
  <c r="I42" i="4" s="1"/>
  <c r="J42" i="4" s="1"/>
  <c r="I197" i="4"/>
  <c r="I189" i="4"/>
  <c r="I61" i="4"/>
  <c r="J61" i="4" s="1"/>
  <c r="I60" i="4"/>
  <c r="J60" i="4" s="1"/>
  <c r="I59" i="4"/>
  <c r="J59" i="4" s="1"/>
  <c r="I58" i="4"/>
  <c r="J58" i="4" s="1"/>
  <c r="I51" i="4"/>
  <c r="J51" i="4" s="1"/>
  <c r="I50" i="4"/>
  <c r="J50" i="4" s="1"/>
  <c r="I49" i="4"/>
  <c r="J49" i="4" s="1"/>
  <c r="I48" i="4"/>
  <c r="J48" i="4" s="1"/>
  <c r="I41" i="4"/>
  <c r="J41" i="4" s="1"/>
  <c r="I40" i="4"/>
  <c r="J40" i="4" s="1"/>
  <c r="I39" i="4"/>
  <c r="J39" i="4" s="1"/>
  <c r="I38" i="4"/>
  <c r="J38" i="4" s="1"/>
  <c r="I31" i="4"/>
  <c r="J31" i="4" s="1"/>
  <c r="I30" i="4"/>
  <c r="J30" i="4" s="1"/>
  <c r="G8" i="4"/>
  <c r="I8" i="4" s="1"/>
  <c r="J8" i="4" s="1"/>
  <c r="G9" i="4"/>
  <c r="I9" i="4" s="1"/>
  <c r="J9" i="4" s="1"/>
  <c r="G25" i="4"/>
  <c r="I25" i="4" s="1"/>
  <c r="J25" i="4" s="1"/>
  <c r="G26" i="4"/>
  <c r="I26" i="4" s="1"/>
  <c r="J26" i="4" s="1"/>
  <c r="G32" i="4"/>
  <c r="I32" i="4" s="1"/>
  <c r="J32" i="4" s="1"/>
  <c r="G33" i="4"/>
  <c r="I33" i="4" s="1"/>
  <c r="J33" i="4" s="1"/>
  <c r="G34" i="4"/>
  <c r="I34" i="4" s="1"/>
  <c r="J34" i="4" s="1"/>
  <c r="G37" i="4"/>
  <c r="I37" i="4" s="1"/>
  <c r="J37" i="4" s="1"/>
  <c r="G36" i="4"/>
  <c r="I36" i="4" s="1"/>
  <c r="J36" i="4" s="1"/>
  <c r="G35" i="4"/>
  <c r="I35" i="4" s="1"/>
  <c r="J35" i="4" s="1"/>
  <c r="L4" i="1"/>
  <c r="L7" i="1"/>
  <c r="L8" i="1"/>
  <c r="L9" i="1"/>
  <c r="L10" i="1"/>
  <c r="L11" i="1"/>
  <c r="L12" i="1"/>
  <c r="L13" i="1"/>
  <c r="L15" i="1"/>
  <c r="L16" i="1"/>
  <c r="L17" i="1"/>
  <c r="L18" i="1"/>
  <c r="L19" i="1"/>
  <c r="L20" i="1"/>
  <c r="L21" i="1"/>
  <c r="L22" i="1"/>
  <c r="G29" i="4"/>
  <c r="I29" i="4" s="1"/>
  <c r="J29" i="4" s="1"/>
  <c r="G28" i="4"/>
  <c r="I28" i="4" s="1"/>
  <c r="J28" i="4" s="1"/>
  <c r="G27" i="4"/>
  <c r="I27" i="4" s="1"/>
  <c r="J27" i="4" s="1"/>
  <c r="G24" i="4"/>
  <c r="I24" i="4" s="1"/>
  <c r="J24" i="4" s="1"/>
  <c r="J3" i="4" l="1"/>
  <c r="G53" i="4"/>
  <c r="I53" i="4" s="1"/>
  <c r="J53" i="4" s="1"/>
  <c r="G54" i="4"/>
  <c r="I54" i="4" s="1"/>
  <c r="J54" i="4" s="1"/>
  <c r="I56" i="4"/>
  <c r="J56" i="4" s="1"/>
  <c r="G57" i="4"/>
  <c r="I57" i="4" s="1"/>
  <c r="J57" i="4" s="1"/>
  <c r="G52" i="4"/>
  <c r="I52" i="4" s="1"/>
  <c r="J52" i="4" s="1"/>
  <c r="G16" i="4" l="1"/>
  <c r="I16" i="4" s="1"/>
  <c r="J16" i="4" s="1"/>
  <c r="G15" i="4"/>
  <c r="I15" i="4" s="1"/>
  <c r="J15" i="4" s="1"/>
  <c r="G14" i="4"/>
  <c r="I14" i="4" s="1"/>
  <c r="J14" i="4" s="1"/>
  <c r="G13" i="4"/>
  <c r="I13" i="4" s="1"/>
  <c r="J13" i="4" s="1"/>
  <c r="G12" i="4"/>
  <c r="I12" i="4" s="1"/>
  <c r="J12" i="4" s="1"/>
  <c r="G11" i="4"/>
  <c r="I11" i="4" s="1"/>
  <c r="J11" i="4" s="1"/>
  <c r="G10" i="4"/>
  <c r="I10" i="4" s="1"/>
  <c r="J10" i="4" s="1"/>
  <c r="M18" i="4"/>
  <c r="P18" i="4" s="1"/>
  <c r="M19" i="4" l="1"/>
  <c r="P19" i="4" s="1"/>
  <c r="L2" i="1"/>
</calcChain>
</file>

<file path=xl/sharedStrings.xml><?xml version="1.0" encoding="utf-8"?>
<sst xmlns="http://schemas.openxmlformats.org/spreadsheetml/2006/main" count="1568" uniqueCount="555">
  <si>
    <t>Katowice</t>
  </si>
  <si>
    <t>Samoczynna blokada liniowa w Polsce – Baza kolejowa</t>
  </si>
  <si>
    <t>Block_type</t>
  </si>
  <si>
    <t>KO</t>
  </si>
  <si>
    <t>Symbol</t>
  </si>
  <si>
    <t>Block_No</t>
  </si>
  <si>
    <t>Section</t>
  </si>
  <si>
    <t>1</t>
  </si>
  <si>
    <t>2</t>
  </si>
  <si>
    <t>4</t>
  </si>
  <si>
    <t>3</t>
  </si>
  <si>
    <t>Name</t>
  </si>
  <si>
    <t>Station_Track_No</t>
  </si>
  <si>
    <t>Section_Track_No</t>
  </si>
  <si>
    <t>Eac</t>
  </si>
  <si>
    <t xml:space="preserve">Typ </t>
  </si>
  <si>
    <t>Semafor świetlny</t>
  </si>
  <si>
    <t>Uwagi</t>
  </si>
  <si>
    <t xml:space="preserve">Tor 1 w stronę Gliwic </t>
  </si>
  <si>
    <t>Założenia</t>
  </si>
  <si>
    <t>ST</t>
  </si>
  <si>
    <t>POGP</t>
  </si>
  <si>
    <t>skrót</t>
  </si>
  <si>
    <t>rodzaj</t>
  </si>
  <si>
    <t>Punkty ekspedycyjne</t>
  </si>
  <si>
    <t>PO</t>
  </si>
  <si>
    <t>przystanek osobowy publiczny</t>
  </si>
  <si>
    <t>L</t>
  </si>
  <si>
    <t>ładownia publiczna</t>
  </si>
  <si>
    <t>LPO</t>
  </si>
  <si>
    <t>ładownia publiczna i przystanek osobowy</t>
  </si>
  <si>
    <t>BSZ</t>
  </si>
  <si>
    <t>bocznica szlakowa</t>
  </si>
  <si>
    <t>Stacje</t>
  </si>
  <si>
    <t>stacja</t>
  </si>
  <si>
    <t>STH</t>
  </si>
  <si>
    <t>stacja handlowa</t>
  </si>
  <si>
    <t>STTH</t>
  </si>
  <si>
    <t>stacja techniczna</t>
  </si>
  <si>
    <t>M</t>
  </si>
  <si>
    <t>mijanka</t>
  </si>
  <si>
    <t>MPO</t>
  </si>
  <si>
    <t>mijanka i przystanek osobowy</t>
  </si>
  <si>
    <t>MLP</t>
  </si>
  <si>
    <t>mijanka, ładownia i przystanek osobowy</t>
  </si>
  <si>
    <t>Posterunki odgałęźne</t>
  </si>
  <si>
    <t>PODG</t>
  </si>
  <si>
    <t>posterunek odgałęźny</t>
  </si>
  <si>
    <t>posterunek odgałęźny i przystanek osobowy</t>
  </si>
  <si>
    <t>PGL</t>
  </si>
  <si>
    <t>posterunek odgałęźny i ładownia</t>
  </si>
  <si>
    <t>PGLP</t>
  </si>
  <si>
    <t>posterunek odgałęźny, przystanek osobowy i ładownia</t>
  </si>
  <si>
    <t>Posterunki odstępowe, bocznicowe i osłonne</t>
  </si>
  <si>
    <t>ODST</t>
  </si>
  <si>
    <t>posterunek odstępowy</t>
  </si>
  <si>
    <t>PODS</t>
  </si>
  <si>
    <t>posterunek odstępowy i przystanek osobowy</t>
  </si>
  <si>
    <t>PBSZ</t>
  </si>
  <si>
    <t>posterunek bocznicowy szlakowy</t>
  </si>
  <si>
    <t>PBSP</t>
  </si>
  <si>
    <t>posterunek bocznicowy szlakowy i przystanek osobowy</t>
  </si>
  <si>
    <t>POSL</t>
  </si>
  <si>
    <t>posterunek osłonny</t>
  </si>
  <si>
    <t>Jeżeli przystanek osobowy znajduje się na bloku, piszemy to w taki sposób: KO-KTC(K-ce Załęże)</t>
  </si>
  <si>
    <t>Jeżeli stacja de facto funkcjonuje jako posterunek odgałęźny, to traktujemy ją jak Posterunek Odgałęźny</t>
  </si>
  <si>
    <t>Bloki numerujemy zgodnie z oznaczeniem, np. KO-KTC1 !=  KTC-KO1 (bo może być różna liczba bloków w każdą stronę)</t>
  </si>
  <si>
    <t>SBL</t>
  </si>
  <si>
    <t>SBL+POGP</t>
  </si>
  <si>
    <t>SBL/KO-KTC/1/1</t>
  </si>
  <si>
    <t>/</t>
  </si>
  <si>
    <t>(</t>
  </si>
  <si>
    <t>)</t>
  </si>
  <si>
    <t>Stacja/Katowice Osobowa/Tor 1(przy peronie 1)</t>
  </si>
  <si>
    <t>Samoczynna blokada liniowa / szlak Katowice Osobowa - Katowice Towarowa /Tor pierwszy / odstęp blokowy pierwszy zgodnie z kierunkiem zapisu szlaku</t>
  </si>
  <si>
    <t>Samoczynna blokada liniowa, na której końcu znajduje się posterunek odgałęźny z przystankiem osobowym / szlak Katowice Osobowa - Katowice Towarowa /Tor pierwszy / odstęp blokowy drugi zgodnie z kierunkiem zapisu szlaku</t>
  </si>
  <si>
    <t>Samoczynna blokada liniowa, na której znajduje się  przystanek osobowy / szlak  Katowice Towarowa - Katowice Osobowa  /Tor drugi / odstęp blokowy pierwszy zgodnie z kierunkiem zapisu szlaku</t>
  </si>
  <si>
    <t>SBL+Sem(ST)</t>
  </si>
  <si>
    <t>Samoczynna blokada liniowa, na której końcu znajduje się semafor wjazdowy na stację  / szlak  Katowice Towarowa - Katowice Osobowa  /Tor drugi / odstęp blokowy drugi zgodnie z kierunkiem zapisu szlaku</t>
  </si>
  <si>
    <t>ST/KO/1(2)</t>
  </si>
  <si>
    <t>ST/KO/2(3)</t>
  </si>
  <si>
    <t>ST/KO/3(2)</t>
  </si>
  <si>
    <t>ST/KO/4(3)</t>
  </si>
  <si>
    <t>ST/KO/7(1)</t>
  </si>
  <si>
    <t>ST/KO/8(4)</t>
  </si>
  <si>
    <t>ST/KO/9(1)</t>
  </si>
  <si>
    <t>ST/KO/10(4)</t>
  </si>
  <si>
    <t>SBL+Sem(ST)/KTC-KO/2/2</t>
  </si>
  <si>
    <t>SBL+POGP/KO-KTC/1/2</t>
  </si>
  <si>
    <t>SBL/KTC-CO/1/1</t>
  </si>
  <si>
    <t>SBL+POGP/CO-KTC/2/3</t>
  </si>
  <si>
    <t>uzupełnic</t>
  </si>
  <si>
    <t>uzupełnić</t>
  </si>
  <si>
    <t>Zakładamy racjonalność decyzji dyżurnych ruchu (że nie będzie robił bezsensownych ruchów)</t>
  </si>
  <si>
    <t>ST/KO/1(2):91,88,85,67,66</t>
  </si>
  <si>
    <t>[</t>
  </si>
  <si>
    <t>]</t>
  </si>
  <si>
    <t>Blocks_quantity</t>
  </si>
  <si>
    <t>Platform_No/track_type</t>
  </si>
  <si>
    <t>nie rozróżniamy główne dodatkowych i głównych zasadniczych</t>
  </si>
  <si>
    <t>nie ma manewrów towarowych</t>
  </si>
  <si>
    <t>nie modelujemy torów manewrowych (tych pozostałych)</t>
  </si>
  <si>
    <t>Peron przyperonowy/nieprzyperonowy, anie nie modelujemy torów stricte manewrowych (grup towarowych)</t>
  </si>
  <si>
    <t>SBL+PO(Załęże)</t>
  </si>
  <si>
    <t>"</t>
  </si>
  <si>
    <t>N/A</t>
  </si>
  <si>
    <t>CB</t>
  </si>
  <si>
    <t>SBL+Sem(PODG)</t>
  </si>
  <si>
    <t>Chorzów Batory</t>
  </si>
  <si>
    <t>KO-Bry</t>
  </si>
  <si>
    <t>Bry-KO</t>
  </si>
  <si>
    <t>Katowice Ligota</t>
  </si>
  <si>
    <t>KL</t>
  </si>
  <si>
    <t>5</t>
  </si>
  <si>
    <t>KZ-KO</t>
  </si>
  <si>
    <t>KO-KZ</t>
  </si>
  <si>
    <t>KZ-KO_LK_1</t>
  </si>
  <si>
    <t>KO-KZ_LK_1</t>
  </si>
  <si>
    <t>KZ-KO_LK_138</t>
  </si>
  <si>
    <t>KO-KZ_LK_138</t>
  </si>
  <si>
    <t>Bry-KL_1_LK_139</t>
  </si>
  <si>
    <t>Bry-KL_2_LK_139</t>
  </si>
  <si>
    <t>KL-Bry_1_LK_139</t>
  </si>
  <si>
    <t>Kl-Bry_2_LK_139</t>
  </si>
  <si>
    <t>KO-KTC_1_LK_137</t>
  </si>
  <si>
    <t>KO-KTC_2_LK_137</t>
  </si>
  <si>
    <t>KTC-KO_1_LK_137</t>
  </si>
  <si>
    <t>KTC-KO_2_LK_137</t>
  </si>
  <si>
    <t>KTC-CB_1_LK_137</t>
  </si>
  <si>
    <t>KTC-CB_2_LK_137</t>
  </si>
  <si>
    <t>CB-KTC_1_LK_137</t>
  </si>
  <si>
    <t>CB-KTC_2_LK_137</t>
  </si>
  <si>
    <t>Chorzów Batory (tor łącznikowy PODG Gottwald, ale już na stacji)</t>
  </si>
  <si>
    <t>Chorzów Batory (10a)</t>
  </si>
  <si>
    <t>KTC-Gt</t>
  </si>
  <si>
    <t>Gt-CB</t>
  </si>
  <si>
    <t>Sem(PODG)+Sem(PODG)</t>
  </si>
  <si>
    <t>Sem(PODG)+Sem(ST)</t>
  </si>
  <si>
    <t>Bocznica</t>
  </si>
  <si>
    <t>PB</t>
  </si>
  <si>
    <t>Katowice - Raciborska</t>
  </si>
  <si>
    <t>Rac(KS)</t>
  </si>
  <si>
    <t>Katowice - PKP IC</t>
  </si>
  <si>
    <t>Katowice Zawodzie</t>
  </si>
  <si>
    <t>KZ</t>
  </si>
  <si>
    <t>ST-M</t>
  </si>
  <si>
    <t>tory postojowe ochraniane wyłącznie tarczą manewrową oznaczane są czterocyfrowo, od najbliższego głównego (licząc od peronów)</t>
  </si>
  <si>
    <t>KO(IC)</t>
  </si>
  <si>
    <t>nie modelujemy torów bocznych zabezpieczonych wykolejnicami</t>
  </si>
  <si>
    <t>B-M</t>
  </si>
  <si>
    <t>ST-M oznacza tory  na stacji, na których obowiązują wyłącznie jazdy manewrowe (przy czym nas interesują tylko manewry pociągów pasażerskich)</t>
  </si>
  <si>
    <t>oznaczono jako B-M bocznice na Raciborskiej i PKP intercity mają nieograniczoną przepustowość</t>
  </si>
  <si>
    <t>jazdę manewrową można poznać po tym, że przynajmniej jeden blok ("z" lub "do") jest oznaczony jako ST-M lub B-M ==&gt; domyślnie wszystkie jazdy są pociągowe (i nadpisują warstwę manewrów)</t>
  </si>
  <si>
    <t>pytanie do KD: czas przejazdu trzebaby podzielić na: pociągowy na przelocie, pociagowy od/do zatrzymania, manewrowy</t>
  </si>
  <si>
    <t xml:space="preserve">, </t>
  </si>
  <si>
    <t>"Block_type", "Symbol", Station_Track_No, (Platform_No/track_type)</t>
  </si>
  <si>
    <t xml:space="preserve">pytanie do KD: czas przejazdu od czoła pociągu do czoła pociągu? </t>
  </si>
  <si>
    <t>pytanie do KD: a co z  czasem ustalenia drogi przebiegu i jej blokady (przed wjazdem pociągu na blok)?</t>
  </si>
  <si>
    <t>pytanie do KD: manewry polegają na tym, że można wjechać na już zajęty blok</t>
  </si>
  <si>
    <t>kierunki preferencyjne</t>
  </si>
  <si>
    <t>Rozkład jazdy</t>
  </si>
  <si>
    <t>Katowice - Katowice Brynów</t>
  </si>
  <si>
    <t>Katowice Brynów - Katowice Ligota</t>
  </si>
  <si>
    <t>KŚ</t>
  </si>
  <si>
    <t>IC</t>
  </si>
  <si>
    <t>Postój na Brynowie</t>
  </si>
  <si>
    <t xml:space="preserve">Postój na Ligocie </t>
  </si>
  <si>
    <t>ko_Bry</t>
  </si>
  <si>
    <t>5.5 min</t>
  </si>
  <si>
    <t>Cała trasa K-ce _ K-ce Ligota (od zapalenia semafora do opuszczenia bloku)</t>
  </si>
  <si>
    <t>Wjazdowy na Brynów - peron</t>
  </si>
  <si>
    <t>Pomiary z EC Praha</t>
  </si>
  <si>
    <t>Peron - SBL pomiędzy Brynowem a Ligotą</t>
  </si>
  <si>
    <t>dodać czas postoju w peronie Brynowa</t>
  </si>
  <si>
    <t>Wjazdowy na Brynów - SBL pomiędzy Brynowem a Ligotą</t>
  </si>
  <si>
    <t>SBL pomiędzy Brynowem a Ligotą - Wjazdowy na Ligotę</t>
  </si>
  <si>
    <t>Wjazdowy na Ligotę - peron</t>
  </si>
  <si>
    <t>dodać czas postoju w peronie Ligoty</t>
  </si>
  <si>
    <t>peron - wyjazdowy</t>
  </si>
  <si>
    <t>Wjazdowy na Ligotę - wyjazdowy z Ligoty</t>
  </si>
  <si>
    <t>Czas przejazdu dla Intercity</t>
  </si>
  <si>
    <t>Czas przejazdu dla KŚ</t>
  </si>
  <si>
    <t>Postój na Ligocie</t>
  </si>
  <si>
    <t>7.5 min</t>
  </si>
  <si>
    <t>"", "", , "", "()"</t>
  </si>
  <si>
    <t>pomiary z EN63 Chałupki-Katowice</t>
  </si>
  <si>
    <t>Wjazdowy na ligotę</t>
  </si>
  <si>
    <t>Wliczając postój</t>
  </si>
  <si>
    <t>Dojazd do peronu</t>
  </si>
  <si>
    <t>SBL pomiędzy Ligotą a Brynowem klbry1</t>
  </si>
  <si>
    <t>klbry2</t>
  </si>
  <si>
    <t>bry-ko</t>
  </si>
  <si>
    <t>Rybnik - Katowice KŚ</t>
  </si>
  <si>
    <t>Bielsko Biała- Katowice EIC Ondraszek</t>
  </si>
  <si>
    <t>KL: Wjazdowy-Wyjazdowy</t>
  </si>
  <si>
    <t>klbry1</t>
  </si>
  <si>
    <t>Ruszenie z peronu - wyjazdowy</t>
  </si>
  <si>
    <t>brykl1</t>
  </si>
  <si>
    <t>brykl2</t>
  </si>
  <si>
    <t>kl</t>
  </si>
  <si>
    <t>Katowice - Zwardoń (TLK Rozewie)</t>
  </si>
  <si>
    <t xml:space="preserve"> </t>
  </si>
  <si>
    <t>Sem(ST)+SBL</t>
  </si>
  <si>
    <t>t_ic</t>
  </si>
  <si>
    <t>t_ks</t>
  </si>
  <si>
    <t>Katowice - Żywiec (KŚ)</t>
  </si>
  <si>
    <t>kobry1 (bugla)</t>
  </si>
  <si>
    <t>kobry2 (bugla)</t>
  </si>
  <si>
    <t>BuglaSBL  - Wjazdowy na Brynów przez Bugle</t>
  </si>
  <si>
    <t>Katowicev (wyjazdowy) - Bugla SBL</t>
  </si>
  <si>
    <t>KO-Bugla-Bry1</t>
  </si>
  <si>
    <t>KO-Bugla-Bry2</t>
  </si>
  <si>
    <t>KO-KTC-1</t>
  </si>
  <si>
    <t>KO-KTC-2</t>
  </si>
  <si>
    <t>KTC-KO-1</t>
  </si>
  <si>
    <t>KTC-KO-2</t>
  </si>
  <si>
    <t>KTC-CB-1</t>
  </si>
  <si>
    <t>KTC-CB-2</t>
  </si>
  <si>
    <t>CB-KTC-1</t>
  </si>
  <si>
    <t>CB-KTC-2</t>
  </si>
  <si>
    <t>KO-Bugla-Bry-1</t>
  </si>
  <si>
    <t>KO-Bugla-Bry-2</t>
  </si>
  <si>
    <t>Bry-KL-1</t>
  </si>
  <si>
    <t>Bry-KL-2</t>
  </si>
  <si>
    <t>KL-Bry-1</t>
  </si>
  <si>
    <t>KL-Bry-2</t>
  </si>
  <si>
    <t>Kraków Główny Katowice</t>
  </si>
  <si>
    <t>KZ3</t>
  </si>
  <si>
    <t>Wjazdowy na Zawodzie (bez zatrzymania, SOS na zawodziu)</t>
  </si>
  <si>
    <t>Peron</t>
  </si>
  <si>
    <t>Wjazdowy na Zawodzie, tor 1</t>
  </si>
  <si>
    <t>KZ-Koeast</t>
  </si>
  <si>
    <t>KO-east-KO-wjazdowy na perony</t>
  </si>
  <si>
    <t>KO-wjazdowy na perony -KO wyjazdowy</t>
  </si>
  <si>
    <t>Dąbrowa Górnicza Ząbkowice - Gliwice (KŚ)</t>
  </si>
  <si>
    <t>CB-1</t>
  </si>
  <si>
    <t>Kraków - Katowice - Wrocław</t>
  </si>
  <si>
    <t>(bez zatrzymania)</t>
  </si>
  <si>
    <t>Katowice - Kraków z tyłu składju Porta Moravica</t>
  </si>
  <si>
    <t>Wyjazdowy z peronów</t>
  </si>
  <si>
    <t>Wyjazdowy z peronów - KO wyjazdowy</t>
  </si>
  <si>
    <t>KZ4</t>
  </si>
  <si>
    <t>"Rac(KS)", "B-M", 200, "(N/A)"</t>
  </si>
  <si>
    <t>"KO(IC)", "B-M", 500, "(N/A)"</t>
  </si>
  <si>
    <t>"KO", "ST", 1, "(2)"</t>
  </si>
  <si>
    <t>"KO", "ST", 2, "(3)"</t>
  </si>
  <si>
    <t>"KO", "ST", 3, "(2)"</t>
  </si>
  <si>
    <t>"KO", "ST", 4, "(3)"</t>
  </si>
  <si>
    <t>"KO", "ST", 5, "(N/A)"</t>
  </si>
  <si>
    <t>"KO", "ST", 6, "(N/A)"</t>
  </si>
  <si>
    <t>"KO", "ST", 7, "(1)"</t>
  </si>
  <si>
    <t>"KO", "ST", 8, "(4)"</t>
  </si>
  <si>
    <t>"KO", "ST", 9, "(1)"</t>
  </si>
  <si>
    <t>"KO", "ST", 10, "(4)"</t>
  </si>
  <si>
    <t>"KO", "ST", 113, "(N/A)"</t>
  </si>
  <si>
    <t>"KO", "ST", 114, "(N/A)"</t>
  </si>
  <si>
    <t>"KO", "ST", 115, "(N/A)"</t>
  </si>
  <si>
    <t>"KO", "ST", 116, "(N/A)"</t>
  </si>
  <si>
    <t>"KO", "ST", 117, "(N/A)"</t>
  </si>
  <si>
    <t>"KO", "ST", 118, "(N/A)"</t>
  </si>
  <si>
    <t>"KO", "ST", 120, "(5)"</t>
  </si>
  <si>
    <t>"KO", "ST-M", 1113, "(N/A)"</t>
  </si>
  <si>
    <t>"KO", "ST-M", 1114, "(N/A)"</t>
  </si>
  <si>
    <t>"KO", "ST-M", 1118, "(N/A)"</t>
  </si>
  <si>
    <t>"KO-KTC-1", "SBL", 1, "1", "(2)"</t>
  </si>
  <si>
    <t>"KO-KTC-2", "SBL+POGP", 1, "2", "(2)"</t>
  </si>
  <si>
    <t>"KTC-KO-1", "SBL+PO(Załęże)", 2, "1", "(2)"</t>
  </si>
  <si>
    <t>"KTC-KO-2", "SBL+Sem(ST)", 2, "2", "(2)"</t>
  </si>
  <si>
    <t>"KTC-CB-1", "SBL", 1, "1", "(2)"</t>
  </si>
  <si>
    <t>"KTC-CB-2", "SBL+Sem(ST)", 1, "2", "(2)"</t>
  </si>
  <si>
    <t>"CB-KTC-1", "SBL", 2, "1", "(2)"</t>
  </si>
  <si>
    <t>"CB-KTC-2", "SBL+Sem(PODG)", 2, "2", "(2)"</t>
  </si>
  <si>
    <t>"KTC-Gt", "Sem(PODG)+Sem(PODG)", 1, "1", "(1)"</t>
  </si>
  <si>
    <t>"Gt-CB", "Sem(PODG)+Sem(ST)", 1, "1", "(1)"</t>
  </si>
  <si>
    <t>"CB", "ST", 1, "(1)"</t>
  </si>
  <si>
    <t>"CB", "ST", 2, "(1)"</t>
  </si>
  <si>
    <t>"CB", "ST", 3, "(2)"</t>
  </si>
  <si>
    <t>"CB", "ST", 4, "(2)"</t>
  </si>
  <si>
    <t>"CB", "ST", 5, "(N/A)"</t>
  </si>
  <si>
    <t>"CB", "ST", 10, "(N/A)"</t>
  </si>
  <si>
    <t>"KO-Bugla-Bry-1", "Sem(ST)+SBL", 1, "1", "(2)"</t>
  </si>
  <si>
    <t>"KO-Bugla-Bry-2", "SBL+Sem(PODG)", 1, "2", "(2)"</t>
  </si>
  <si>
    <t>"Bry-KO", "SBL+Sem(ST)", 2, "1", "(1)"</t>
  </si>
  <si>
    <t>"Bry-KL-1", "SBL+POGP", 1, "1", "(2)"</t>
  </si>
  <si>
    <t>"Bry-KL-2", "SBL+Sem(ST)", 1, "2", "(2)"</t>
  </si>
  <si>
    <t>"KL-Bry-1", "SBL", 2, "1", "(2)"</t>
  </si>
  <si>
    <t>"KL-Bry-2", "SBL+Sem(PODG)", 2, "2", "(2)"</t>
  </si>
  <si>
    <t>"KL", "ST", 1, "(2)"</t>
  </si>
  <si>
    <t>"KL", "ST", 2, "(2)"</t>
  </si>
  <si>
    <t>"KL", "ST", 3, "(1)"</t>
  </si>
  <si>
    <t>"KZ-KO", "SBL+Sem(ST)", 1, "1", "(1)"</t>
  </si>
  <si>
    <t>"KO-KZ", "SBL+Sem(ST)", 2, "1", "(1)"</t>
  </si>
  <si>
    <t>"KZ-KO", "SBL+Sem(ST)", 3, "1", "(1)"</t>
  </si>
  <si>
    <t>"KO-KZ", "SBL+Sem(ST)", 4, "1", "(1)"</t>
  </si>
  <si>
    <t>"KZ", "ST", 1, "(1)"</t>
  </si>
  <si>
    <t>"KZ", "ST", 2, "(1)"</t>
  </si>
  <si>
    <t>"KZ", "ST", 3, "(2)"</t>
  </si>
  <si>
    <t>"KZ", "ST", 4, "(2)"</t>
  </si>
  <si>
    <t>Miasteczko Śląskie - Katowice]</t>
  </si>
  <si>
    <t>Semafor wjazdowy</t>
  </si>
  <si>
    <t>Katowice - Kraków Główny 20.01.2020 osobowy</t>
  </si>
  <si>
    <t xml:space="preserve">  j</t>
  </si>
  <si>
    <t>Zywiec - Katowice 2017</t>
  </si>
  <si>
    <t>Bry-KO-2</t>
  </si>
  <si>
    <t>PODG+Sem(ST)</t>
  </si>
  <si>
    <t>ST+Sem(PODG)</t>
  </si>
  <si>
    <t>"Bry-KO-1", "PODG", 2, "1", "(1)"</t>
  </si>
  <si>
    <t>"Bry-KO-2", "PODG+Sem(ST)", 2, "1", "(1)"</t>
  </si>
  <si>
    <t>bry (wyjazd z odgałęźnego)</t>
  </si>
  <si>
    <t>EC Porta Moravica</t>
  </si>
  <si>
    <t>Bry-KO2</t>
  </si>
  <si>
    <t>Cabview Wisła uzdrowisko - Katowice (przyspieszony)</t>
  </si>
  <si>
    <t>Bry</t>
  </si>
  <si>
    <t>KO-Br</t>
  </si>
  <si>
    <t>"Bry", "PODG", 2, "1", "(1)"</t>
  </si>
  <si>
    <t>"Bry-KO", "PODG+Sem(ST)", 2, "1", "(1)"</t>
  </si>
  <si>
    <t>"KO-Bry", "ST+Sem(PODG)", 3, "1", "(1)"</t>
  </si>
  <si>
    <t/>
  </si>
  <si>
    <t>Wjazdowy na Zawodzie (bez zatrzymania, WOS na zawodziu)</t>
  </si>
  <si>
    <t>Cabview ED250 Pendolino Katowice - CMK - Warszawa Centralna 200km/h</t>
  </si>
  <si>
    <t>IC Szukner - objazd</t>
  </si>
  <si>
    <t>Chorzów Batory w stronę bytomia</t>
  </si>
  <si>
    <t>Wyjazd z peronu</t>
  </si>
  <si>
    <t>sb</t>
  </si>
  <si>
    <t>lb</t>
  </si>
  <si>
    <t>"Bry", "PODG", 1, "1", "(1)"</t>
  </si>
  <si>
    <t>CB-CM_1_LK_131</t>
  </si>
  <si>
    <t>CM-CB-2_LK_131</t>
  </si>
  <si>
    <t>CB-CM</t>
  </si>
  <si>
    <t>CM-CB</t>
  </si>
  <si>
    <t>Chorzów Miasto</t>
  </si>
  <si>
    <t>CM</t>
  </si>
  <si>
    <t>"CB-CM", "SBL+Sem(ST)", 1, "1", "(1)"</t>
  </si>
  <si>
    <t>"CM", "ST", 1, "(1)"</t>
  </si>
  <si>
    <t>"CM", "ST", 2, "(1)"</t>
  </si>
  <si>
    <t>713</t>
  </si>
  <si>
    <t>131</t>
  </si>
  <si>
    <t>139</t>
  </si>
  <si>
    <t>138</t>
  </si>
  <si>
    <t>CB-RCB_2_LK_137</t>
  </si>
  <si>
    <t>CB-RCB_1_LK_137</t>
  </si>
  <si>
    <t>CB-RCB_3_LK_137</t>
  </si>
  <si>
    <t>RCB-CB_1_LK_137</t>
  </si>
  <si>
    <t>RCB-CB_2_LK_137</t>
  </si>
  <si>
    <t>RCB-CB_3_LK_137</t>
  </si>
  <si>
    <t>SBL+PO(Świętochłowice)</t>
  </si>
  <si>
    <t>Ruda Chebzie</t>
  </si>
  <si>
    <t>RCB</t>
  </si>
  <si>
    <t>ZZ</t>
  </si>
  <si>
    <t>RCB-ZZ_1_LK_137</t>
  </si>
  <si>
    <t>RCB-ZZ_2_LK_137</t>
  </si>
  <si>
    <t>RCB-ZZ_3_LK_137</t>
  </si>
  <si>
    <t>RCB-ZZ_4_LK_137</t>
  </si>
  <si>
    <t>ZZ-RCB_1_LK_137</t>
  </si>
  <si>
    <t>ZZ-RCB_2_LK_137</t>
  </si>
  <si>
    <t>ZZ-RCB_3_LK_137</t>
  </si>
  <si>
    <t>ZZ-RCB_4_LK_137</t>
  </si>
  <si>
    <t>Zabrze</t>
  </si>
  <si>
    <t>ZZ-GLC_1_LK_137</t>
  </si>
  <si>
    <t>ZZ-GLC_2_LK_137</t>
  </si>
  <si>
    <t>ZZ-GLC_3_LK_137</t>
  </si>
  <si>
    <t>ZZ-GLC_4_LK_137</t>
  </si>
  <si>
    <t>ZZ-GLC_5_LK_137</t>
  </si>
  <si>
    <t>GLC-ZZ_1_LK_137</t>
  </si>
  <si>
    <t>GLC-ZZ_2_LK_137</t>
  </si>
  <si>
    <t>GLC-ZZ_3_LK_137</t>
  </si>
  <si>
    <t>GLC-ZZ_4_LK_137</t>
  </si>
  <si>
    <t>GLC-ZZ_5_LK_137</t>
  </si>
  <si>
    <t>Gliwice</t>
  </si>
  <si>
    <t>GLC</t>
  </si>
  <si>
    <t>KL-MJ_1</t>
  </si>
  <si>
    <t>KL-MJ_2</t>
  </si>
  <si>
    <t>Sem(odstep)</t>
  </si>
  <si>
    <t>KL-MJ-1</t>
  </si>
  <si>
    <t>KL-MJ-2</t>
  </si>
  <si>
    <t>CB-RCB-1</t>
  </si>
  <si>
    <t>CB-RCB-2</t>
  </si>
  <si>
    <t>CB-RCB-3</t>
  </si>
  <si>
    <t>RCB-CB-1</t>
  </si>
  <si>
    <t>RCB-CB-2</t>
  </si>
  <si>
    <t>RCB-CB-3</t>
  </si>
  <si>
    <t>RCB-ZZ-1</t>
  </si>
  <si>
    <t>RCB-ZZ-2</t>
  </si>
  <si>
    <t>RCB-ZZ-3</t>
  </si>
  <si>
    <t>RCB-ZZ-4</t>
  </si>
  <si>
    <t>ZZ-RCB-2</t>
  </si>
  <si>
    <t>ZZ-RCB-1</t>
  </si>
  <si>
    <t>ZZ-RCB-3</t>
  </si>
  <si>
    <t>ZZ-RCB-4</t>
  </si>
  <si>
    <t>ZZ-GLC-1</t>
  </si>
  <si>
    <t>ZZ-GLC-2</t>
  </si>
  <si>
    <t>ZZ-GLC-3</t>
  </si>
  <si>
    <t>ZZ-GLC-4</t>
  </si>
  <si>
    <t>ZZ-GLC-5</t>
  </si>
  <si>
    <t>GLC-ZZ-1</t>
  </si>
  <si>
    <t>GLC-ZZ-2</t>
  </si>
  <si>
    <t>GLC-ZZ-3</t>
  </si>
  <si>
    <t>GLC-ZZ-4</t>
  </si>
  <si>
    <t>GLC-ZZ-5</t>
  </si>
  <si>
    <t>Mikołów Jamna</t>
  </si>
  <si>
    <t>MJ</t>
  </si>
  <si>
    <t>MJ-Mi</t>
  </si>
  <si>
    <t>Mikołów</t>
  </si>
  <si>
    <t>140</t>
  </si>
  <si>
    <t>Mc</t>
  </si>
  <si>
    <t>KL-Mc_1</t>
  </si>
  <si>
    <t>KL-Mc_2</t>
  </si>
  <si>
    <t>KL-Mc_3</t>
  </si>
  <si>
    <t>KL-Mc_4</t>
  </si>
  <si>
    <t>KL-Mc_5</t>
  </si>
  <si>
    <t>KL-Mc_6</t>
  </si>
  <si>
    <t>Mc-KL_1</t>
  </si>
  <si>
    <t>Mc-KL_2</t>
  </si>
  <si>
    <t>Mc-KL_3</t>
  </si>
  <si>
    <t>Mc-KL_4</t>
  </si>
  <si>
    <t>Mc-KL_5</t>
  </si>
  <si>
    <t>Sem(odstep)+PO(Piotrowice)</t>
  </si>
  <si>
    <t>SBL+PO(Piotrowice)</t>
  </si>
  <si>
    <t>SBL+PO(Podlesie)</t>
  </si>
  <si>
    <t>6</t>
  </si>
  <si>
    <t>KL-Mc-1</t>
  </si>
  <si>
    <t>KL-Mc-2</t>
  </si>
  <si>
    <t>KL-Mc-3</t>
  </si>
  <si>
    <t>KL-Mc-4</t>
  </si>
  <si>
    <t>KL-Mc-5</t>
  </si>
  <si>
    <t>KL-Mc-6</t>
  </si>
  <si>
    <t>Sem(odstep)+Sem(ST)</t>
  </si>
  <si>
    <t>Mc-Ty</t>
  </si>
  <si>
    <t>Ty</t>
  </si>
  <si>
    <t>Tychy</t>
  </si>
  <si>
    <t>8</t>
  </si>
  <si>
    <t>7</t>
  </si>
  <si>
    <t>9</t>
  </si>
  <si>
    <t>Sem(odstep)+Sem(PODG)</t>
  </si>
  <si>
    <t>Mi</t>
  </si>
  <si>
    <t>Ty-Mc</t>
  </si>
  <si>
    <t>Ty-Mc_LK_142</t>
  </si>
  <si>
    <t>Ty-Mc_LK_139</t>
  </si>
  <si>
    <t>Mc-Ty_LK_139</t>
  </si>
  <si>
    <t>"CB-RCB-1", "SBL", 1, "1", "(3)"</t>
  </si>
  <si>
    <t>"CB-RCB-2", "SBL+PO(Świętochłowice)", 1, "2", "(3)"</t>
  </si>
  <si>
    <t>"CB-RCB-3", "SBL+Sem(ST)", 1, "3", "(3)"</t>
  </si>
  <si>
    <t>"RCB-CB-1", "SBL", 2, "1", "(3)"</t>
  </si>
  <si>
    <t>"RCB-CB-3", "SBL+Sem(ST)", 2, "3", "(3)"</t>
  </si>
  <si>
    <t>"RCB", "ST", 1, "(1)"</t>
  </si>
  <si>
    <t>"RCB", "ST", 2, "(1)"</t>
  </si>
  <si>
    <t>"RCB-ZZ-1", "SBL", 1, "1", "(4)"</t>
  </si>
  <si>
    <t>"RCB-ZZ-3", "SBL", 1, "3", "(4)"</t>
  </si>
  <si>
    <t>"RCB-ZZ-4", "SBL+Sem(ST)", 1, "4", "(4)"</t>
  </si>
  <si>
    <t>"ZZ-RCB-1", "SBL", 2, "1", "(4)"</t>
  </si>
  <si>
    <t>"ZZ-RCB-2", "SBL", 2, "2", "(4)"</t>
  </si>
  <si>
    <t>"ZZ-RCB-4", "SBL+Sem(ST)", 2, "4", "(4)"</t>
  </si>
  <si>
    <t>"ZZ", "ST", 1, "(1)"</t>
  </si>
  <si>
    <t>"ZZ", "ST", 2, "(1)"</t>
  </si>
  <si>
    <t>"ZZ-GLC-1", "SBL", 1, "1", "(5)"</t>
  </si>
  <si>
    <t>"ZZ-GLC-2", "SBL", 1, "2", "(5)"</t>
  </si>
  <si>
    <t>"ZZ-GLC-3", "SBL", 1, "3", "(5)"</t>
  </si>
  <si>
    <t>"ZZ-GLC-4", "SBL", 1, "4", "(5)"</t>
  </si>
  <si>
    <t>"ZZ-GLC-5", "SBL+Sem(ST)", 1, "5", "(5)"</t>
  </si>
  <si>
    <t>"GLC-ZZ-1", "SBL", 2, "1", "(5)"</t>
  </si>
  <si>
    <t>"GLC-ZZ-2", "SBL", 2, "2", "(5)"</t>
  </si>
  <si>
    <t>"GLC-ZZ-3", "SBL", 2, "3", "(5)"</t>
  </si>
  <si>
    <t>"GLC-ZZ-4", "SBL", 2, "4", "(5)"</t>
  </si>
  <si>
    <t>"GLC-ZZ-5", "SBL+Sem(ST)", 2, "5", "(5)"</t>
  </si>
  <si>
    <t>"KL-MJ-1", "Sem(odstep)+PO(Piotrowice)", 1, "1", "(2)"</t>
  </si>
  <si>
    <t>"KL-MJ-2", "Sem(odstep)", 1, "2", "(2)"</t>
  </si>
  <si>
    <t>"MJ", "ST", 1, "(1)"</t>
  </si>
  <si>
    <t>"MJ-Mi", "Sem(odstep)", 1, "1", "(1)"</t>
  </si>
  <si>
    <t>"Mi", "ST", 2, "(1)"</t>
  </si>
  <si>
    <t>"KL-Mc-1", "SBL+PO(Piotrowice)", 1, "1", "(6)"</t>
  </si>
  <si>
    <t>"KL-Mc-2", "SBL", 1, "2", "(6)"</t>
  </si>
  <si>
    <t>"KL-Mc-3", "SBL", 1, "3", "(6)"</t>
  </si>
  <si>
    <t>"KL-Mc-4", "SBL+PO(Podlesie)", 1, "4", "(6)"</t>
  </si>
  <si>
    <t>"KL-Mc-5", "SBL", 1, "5", "(6)"</t>
  </si>
  <si>
    <t>"KL-Mc-6", "SBL+Sem(PODG)", 1, "6", "(6)"</t>
  </si>
  <si>
    <t>"Mc", "PODG", 1, "(N/A)"</t>
  </si>
  <si>
    <t>"Mc", "PODG", 2, "(N/A)"</t>
  </si>
  <si>
    <t>"Mc", "PODG", 3, "(N/A)"</t>
  </si>
  <si>
    <t>"Mc-Ty", "Sem(odstep)+Sem(ST)", 1, "1", "(1)"</t>
  </si>
  <si>
    <t>"Ty-Mc", "Sem(odstep)", 2, "1", "(1)"</t>
  </si>
  <si>
    <t>"Ty-Mc", "Sem(odstep)+Sem(PODG)", 3, "1", "(1)"</t>
  </si>
  <si>
    <t>"Ty", "ST", 1, "(2)"</t>
  </si>
  <si>
    <t>"Ty", "ST", 2, "(2)"</t>
  </si>
  <si>
    <t>"Ty", "ST", 8, "(1)"</t>
  </si>
  <si>
    <t>"Ty", "ST", 7, "(3)"</t>
  </si>
  <si>
    <t>"Ty", "ST", 9, "(3)"</t>
  </si>
  <si>
    <t>Mc-KL-1</t>
  </si>
  <si>
    <t>Mc-KL-2</t>
  </si>
  <si>
    <t>Mc-KL-3</t>
  </si>
  <si>
    <t>Mc-KL-4</t>
  </si>
  <si>
    <t>Mc-KL-5</t>
  </si>
  <si>
    <t>"Mc-KL-1", "SBL", 2, "1", "(5)"</t>
  </si>
  <si>
    <t>"Mc-KL-2", "SBL+PO(Podlesie)", 2, "2", "(5)"</t>
  </si>
  <si>
    <t>"Mc-KL-3", "SBL", 2, "3", "(5)"</t>
  </si>
  <si>
    <t>"Mc-KL-4", "SBL", 2, "4", "(5)"</t>
  </si>
  <si>
    <t>"Mc-KL-5", "SBL+Sem(ST)", 2, "5", "(5)"</t>
  </si>
  <si>
    <t>101</t>
  </si>
  <si>
    <t>102</t>
  </si>
  <si>
    <t>108</t>
  </si>
  <si>
    <t>"Ty", "ST", 101, "(N/A)"</t>
  </si>
  <si>
    <t>"Ty", "ST", 102, "(N/A)"</t>
  </si>
  <si>
    <t>"Ty", "ST", 108, "(N/A)"</t>
  </si>
  <si>
    <t>"GLC", "ST", 3, "(1)"</t>
  </si>
  <si>
    <t>"GLC", "ST", 4, "(1)"</t>
  </si>
  <si>
    <t>"GLC", "ST", 5, "(2)"</t>
  </si>
  <si>
    <t>"GLC", "ST", 6, "(2)"</t>
  </si>
  <si>
    <t>"GLC", "ST", 7, "(3)"</t>
  </si>
  <si>
    <t>"GLC", "ST", 8, "(3)"</t>
  </si>
  <si>
    <t>"GLC", "ST", 9, "(4)"</t>
  </si>
  <si>
    <t>"GLC", "ST", 11, "(4)"</t>
  </si>
  <si>
    <t>"Mi", "ST", 1, "(2)"</t>
  </si>
  <si>
    <t>GLC(KS)</t>
  </si>
  <si>
    <t>GLC-Szo</t>
  </si>
  <si>
    <t>Szo-GLC</t>
  </si>
  <si>
    <t>SBL(odstep)</t>
  </si>
  <si>
    <t>"GLC-Szo", "Sem(odstep)", 1, "1", "(1)"</t>
  </si>
  <si>
    <t>"Szo-GLC", "SBL(odstep)", 2, "1", "(1)"</t>
  </si>
  <si>
    <t>KZ-Szb</t>
  </si>
  <si>
    <t>Szb-KZ</t>
  </si>
  <si>
    <t>KZ-SG</t>
  </si>
  <si>
    <t>SG-KZ</t>
  </si>
  <si>
    <t>CM-CS</t>
  </si>
  <si>
    <t>CS-CM</t>
  </si>
  <si>
    <t>Sem(odstęp)</t>
  </si>
  <si>
    <t>"CM-CS", "Sem(odstęp)", 1, "1", "(1)"</t>
  </si>
  <si>
    <t>"CS-CM", "Sem(odstęp)", 2, "1", "(1)"</t>
  </si>
  <si>
    <t>"SG-KZ", "SBL", 1, "1", "(3)"</t>
  </si>
  <si>
    <t>"KZ-SG", "SBL+Sem(ST)", 2, "3", "(3)"</t>
  </si>
  <si>
    <t>Szb-KZ-3</t>
  </si>
  <si>
    <t>"Szb-KZ-3", "SBL", 3, "2", "(2)"</t>
  </si>
  <si>
    <t>KZ-Szb-1</t>
  </si>
  <si>
    <t>"KZ-Szb-1", "SBL+Sem(ST)", 4, "1", "(3)"</t>
  </si>
  <si>
    <t>Mi-ŁGB</t>
  </si>
  <si>
    <t>Mi_ŁGB</t>
  </si>
  <si>
    <t>"Mi_ŁGB", "Sem(odstęp)", 1, "1", "(1)"</t>
  </si>
  <si>
    <t>"CM-CB", "SBL+Sem(ST)", 1, "1", "(1)"</t>
  </si>
  <si>
    <t>"RCB-ZZ-2", "SBL+PO(Świętochłowice)", 1, "2", "(4)"</t>
  </si>
  <si>
    <t>"GLC", "B-M", 200, "(N/A)"</t>
  </si>
  <si>
    <t>"MJ", "ST", 2, "(1)"</t>
  </si>
  <si>
    <t>Ty-Kob</t>
  </si>
  <si>
    <t>Kob-Ty</t>
  </si>
  <si>
    <t>Ty-Kob-1</t>
  </si>
  <si>
    <t>Kob-Ty-6</t>
  </si>
  <si>
    <t>Ty-ŁŚ</t>
  </si>
  <si>
    <t>Ty-Tmo</t>
  </si>
  <si>
    <t>Tmo</t>
  </si>
  <si>
    <t>TMo-Ty</t>
  </si>
  <si>
    <t>"Ty-Kob-1", "SBL", 1, "1", "(6)"</t>
  </si>
  <si>
    <t>"Kob-Ty-6", "SBL+Sem(ST)", 2, "6", "(6)"</t>
  </si>
  <si>
    <t>"Ty-ŁŚ", "Sem(odstep)", 1, "1", "(1)"</t>
  </si>
  <si>
    <t>"TMo-Ty", "Sem(odstęp)", 2, "1", "(1)"</t>
  </si>
  <si>
    <t xml:space="preserve">Ty-TMo </t>
  </si>
  <si>
    <t>"Ty-TMo ", "SBL", 1, "1", "(2)"</t>
  </si>
  <si>
    <t>"ZZ-RCB-3", "SBL+PO(Ruda)", 2, "3", "(4)"</t>
  </si>
  <si>
    <t>"RCB-CB-2", "SBL+PO(Ruda)", 2, "2", "(3)"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</si>
</sst>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0"/>
      <color theme="1"/>
      <name val="Verdana"/>
      <family val="2"/>
      <charset val="238"/>
    </font>
    <font>
      <b/>
      <sz val="10"/>
      <color theme="1"/>
      <name val="Verdana"/>
      <family val="2"/>
      <charset val="238"/>
    </font>
    <font>
      <sz val="11"/>
      <name val="Calibri"/>
      <family val="2"/>
      <charset val="238"/>
      <scheme val="minor"/>
    </font>
    <font>
      <sz val="11"/>
      <color theme="0" tint="-0.1499984740745262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5" fillId="4" borderId="0" xfId="0" applyFont="1" applyFill="1"/>
    <xf numFmtId="49" fontId="5" fillId="4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0" fontId="0" fillId="2" borderId="4" xfId="0" applyFill="1" applyBorder="1"/>
    <xf numFmtId="0" fontId="5" fillId="5" borderId="4" xfId="0" applyFont="1" applyFill="1" applyBorder="1"/>
    <xf numFmtId="49" fontId="5" fillId="5" borderId="4" xfId="0" applyNumberFormat="1" applyFont="1" applyFill="1" applyBorder="1" applyAlignment="1">
      <alignment horizontal="left"/>
    </xf>
    <xf numFmtId="0" fontId="4" fillId="5" borderId="4" xfId="0" applyFont="1" applyFill="1" applyBorder="1"/>
    <xf numFmtId="0" fontId="4" fillId="6" borderId="4" xfId="0" applyFont="1" applyFill="1" applyBorder="1"/>
    <xf numFmtId="0" fontId="4" fillId="2" borderId="4" xfId="0" applyFont="1" applyFill="1" applyBorder="1"/>
    <xf numFmtId="0" fontId="6" fillId="0" borderId="0" xfId="0" applyNumberFormat="1" applyFont="1" applyAlignment="1">
      <alignment horizontal="center"/>
    </xf>
    <xf numFmtId="0" fontId="3" fillId="3" borderId="5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49" fontId="0" fillId="2" borderId="4" xfId="0" applyNumberFormat="1" applyFill="1" applyBorder="1"/>
    <xf numFmtId="0" fontId="0" fillId="0" borderId="0" xfId="0" applyFill="1"/>
    <xf numFmtId="49" fontId="0" fillId="0" borderId="0" xfId="0" applyNumberFormat="1" applyFill="1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left" wrapText="1"/>
    </xf>
    <xf numFmtId="21" fontId="0" fillId="0" borderId="0" xfId="0" applyNumberFormat="1"/>
    <xf numFmtId="46" fontId="0" fillId="0" borderId="0" xfId="0" applyNumberFormat="1"/>
    <xf numFmtId="20" fontId="0" fillId="0" borderId="0" xfId="0" applyNumberFormat="1"/>
    <xf numFmtId="0" fontId="0" fillId="7" borderId="0" xfId="0" applyFill="1"/>
    <xf numFmtId="1" fontId="4" fillId="0" borderId="0" xfId="0" applyNumberFormat="1" applyFont="1"/>
    <xf numFmtId="2" fontId="0" fillId="0" borderId="0" xfId="0" applyNumberFormat="1"/>
    <xf numFmtId="0" fontId="0" fillId="0" borderId="0" xfId="0" applyAlignment="1">
      <alignment horizontal="center"/>
    </xf>
    <xf numFmtId="49" fontId="0" fillId="2" borderId="0" xfId="0" applyNumberFormat="1" applyFill="1" applyBorder="1"/>
    <xf numFmtId="49" fontId="0" fillId="0" borderId="4" xfId="0" applyNumberFormat="1" applyFill="1" applyBorder="1"/>
    <xf numFmtId="0" fontId="0" fillId="0" borderId="4" xfId="0" applyFill="1" applyBorder="1"/>
    <xf numFmtId="49" fontId="0" fillId="0" borderId="0" xfId="0" applyNumberFormat="1"/>
    <xf numFmtId="0" fontId="3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emaforek.kolej.org.pl/wiki/index.php?title=Samoczynna_blokada_liniowa_w_Pols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410"/>
  <sheetViews>
    <sheetView tabSelected="1" topLeftCell="M45" zoomScaleNormal="100" workbookViewId="0">
      <selection activeCell="M69" sqref="M69"/>
    </sheetView>
  </sheetViews>
  <sheetFormatPr defaultRowHeight="15" x14ac:dyDescent="0.25"/>
  <cols>
    <col min="1" max="1" width="28.28515625" customWidth="1"/>
    <col min="2" max="2" width="23.28515625" bestFit="1" customWidth="1"/>
    <col min="3" max="3" width="7.5703125" style="2" bestFit="1" customWidth="1"/>
    <col min="4" max="5" width="9.5703125" style="2" customWidth="1"/>
    <col min="6" max="6" width="14.5703125" style="2" bestFit="1" customWidth="1"/>
    <col min="7" max="9" width="9.5703125" style="2" customWidth="1"/>
    <col min="10" max="10" width="19" style="2" customWidth="1"/>
    <col min="11" max="11" width="14.28515625" style="2" customWidth="1"/>
    <col min="12" max="12" width="37.28515625" style="11" customWidth="1"/>
    <col min="13" max="13" width="63.85546875" style="20" bestFit="1" customWidth="1"/>
    <col min="14" max="14" width="4.28515625" style="33" bestFit="1" customWidth="1"/>
    <col min="15" max="15" width="25.140625" style="16" bestFit="1" customWidth="1"/>
    <col min="16" max="16" width="21.5703125" style="16" customWidth="1"/>
    <col min="17" max="19" width="21.5703125" style="11" customWidth="1"/>
    <col min="20" max="22" width="21.5703125" style="12" customWidth="1"/>
    <col min="23" max="23" width="23.85546875" style="12" bestFit="1" customWidth="1"/>
    <col min="24" max="24" width="15.5703125" customWidth="1"/>
    <col min="25" max="25" width="140.85546875" style="10" bestFit="1" customWidth="1"/>
    <col min="26" max="26" width="15.5703125" bestFit="1" customWidth="1"/>
    <col min="27" max="27" width="22.140625" bestFit="1" customWidth="1"/>
    <col min="28" max="28" width="22.140625" customWidth="1"/>
  </cols>
  <sheetData>
    <row r="1" spans="1:39" x14ac:dyDescent="0.25">
      <c r="A1" s="7" t="s">
        <v>70</v>
      </c>
      <c r="B1" s="7" t="s">
        <v>71</v>
      </c>
      <c r="C1" s="8" t="s">
        <v>72</v>
      </c>
      <c r="D1" s="8" t="s">
        <v>95</v>
      </c>
      <c r="E1" s="8" t="s">
        <v>96</v>
      </c>
      <c r="F1" s="8" t="s">
        <v>104</v>
      </c>
      <c r="G1" s="8" t="s">
        <v>154</v>
      </c>
      <c r="O1" s="14"/>
      <c r="P1" s="14"/>
      <c r="Q1" s="12"/>
      <c r="R1" s="12"/>
      <c r="S1" s="12"/>
      <c r="X1" t="s">
        <v>15</v>
      </c>
      <c r="Y1" s="10" t="s">
        <v>17</v>
      </c>
      <c r="AM1" s="1" t="s">
        <v>1</v>
      </c>
    </row>
    <row r="2" spans="1:39" x14ac:dyDescent="0.25">
      <c r="A2" t="s">
        <v>11</v>
      </c>
      <c r="B2" t="s">
        <v>2</v>
      </c>
      <c r="C2" s="3" t="s">
        <v>4</v>
      </c>
      <c r="D2" t="s">
        <v>12</v>
      </c>
      <c r="E2" s="3" t="s">
        <v>98</v>
      </c>
      <c r="F2" s="3" t="s">
        <v>6</v>
      </c>
      <c r="G2" s="3" t="s">
        <v>13</v>
      </c>
      <c r="H2" s="3" t="s">
        <v>5</v>
      </c>
      <c r="I2" s="3" t="s">
        <v>97</v>
      </c>
      <c r="J2" s="3" t="s">
        <v>203</v>
      </c>
      <c r="K2" s="3" t="s">
        <v>204</v>
      </c>
      <c r="L2" s="11" t="str">
        <f>IF(C2="",CONCATENATE($F$1,B2,$F$1,$G$1,$F$1,F2,$F$1,$G$1,G2,$G$1,H2,$B$1,I2,$C$1),CONCATENATE($F$1,B2,$F$1,$G$1, $F$1,C2,$F$1,$G$1,D2,$G$1,$B$1,E2,$C$1))</f>
        <v>"Block_type", "Symbol", Station_Track_No, (Platform_No/track_type)</v>
      </c>
      <c r="M2" s="20" t="s">
        <v>155</v>
      </c>
      <c r="N2" s="33" t="s">
        <v>3</v>
      </c>
      <c r="O2" s="14"/>
      <c r="P2" s="14"/>
      <c r="Q2" s="12"/>
      <c r="R2" s="12"/>
      <c r="S2" s="12"/>
      <c r="U2" s="13"/>
      <c r="V2" s="13"/>
      <c r="W2" s="13"/>
      <c r="Y2" s="9" t="s">
        <v>18</v>
      </c>
    </row>
    <row r="3" spans="1:39" x14ac:dyDescent="0.25">
      <c r="A3" t="s">
        <v>140</v>
      </c>
      <c r="B3" t="s">
        <v>149</v>
      </c>
      <c r="C3" s="3" t="s">
        <v>141</v>
      </c>
      <c r="D3">
        <v>200</v>
      </c>
      <c r="E3" s="2" t="s">
        <v>105</v>
      </c>
      <c r="F3" s="3"/>
      <c r="G3" s="3"/>
      <c r="H3" s="3"/>
      <c r="I3" s="3"/>
      <c r="J3" s="3"/>
      <c r="K3" s="3"/>
      <c r="L3" s="11" t="str">
        <f t="shared" ref="L3:L22" si="0">IF(C3="",CONCATENATE($F$1,F3,$F$1,$G$1,$F$1,B3,$F$1,$G$1,G3,$G$1,$F$1,H3,$F$1,$G$1,$F$1,$B$1,I3,$C$1,$F$1),CONCATENATE($F$1,C3,$F$1,$G$1, $F$1,B3,$F$1,$G$1,D3,$G$1,$F$1,$B$1,E3,$C$1,$F$1))</f>
        <v>"Rac(KS)", "B-M", 200, "(N/A)"</v>
      </c>
      <c r="M3" s="20" t="s">
        <v>242</v>
      </c>
      <c r="N3" s="33" t="s">
        <v>3</v>
      </c>
      <c r="O3" s="14"/>
      <c r="P3" s="14"/>
      <c r="Q3" s="12"/>
      <c r="R3" s="12"/>
      <c r="S3" s="12"/>
      <c r="U3" s="13"/>
      <c r="V3" s="13"/>
      <c r="W3" s="13"/>
      <c r="Y3" s="9"/>
    </row>
    <row r="4" spans="1:39" x14ac:dyDescent="0.25">
      <c r="A4" t="s">
        <v>142</v>
      </c>
      <c r="B4" t="s">
        <v>149</v>
      </c>
      <c r="C4" s="3" t="s">
        <v>147</v>
      </c>
      <c r="D4">
        <v>500</v>
      </c>
      <c r="E4" s="2" t="s">
        <v>105</v>
      </c>
      <c r="F4" s="3"/>
      <c r="G4" s="3"/>
      <c r="H4" s="3"/>
      <c r="I4" s="3"/>
      <c r="J4" s="3"/>
      <c r="K4" s="3"/>
      <c r="L4" s="11" t="str">
        <f t="shared" si="0"/>
        <v>"KO(IC)", "B-M", 500, "(N/A)"</v>
      </c>
      <c r="M4" s="20" t="s">
        <v>243</v>
      </c>
      <c r="N4" s="33" t="s">
        <v>3</v>
      </c>
      <c r="O4" s="14"/>
      <c r="P4" s="14"/>
      <c r="Q4" s="12"/>
      <c r="R4" s="12"/>
      <c r="S4" s="12"/>
      <c r="U4" s="13"/>
      <c r="V4" s="13"/>
      <c r="W4" s="13"/>
      <c r="Y4" s="9"/>
    </row>
    <row r="5" spans="1:39" x14ac:dyDescent="0.25">
      <c r="A5" t="s">
        <v>0</v>
      </c>
      <c r="B5" t="s">
        <v>20</v>
      </c>
      <c r="C5" s="2" t="s">
        <v>3</v>
      </c>
      <c r="D5">
        <v>1</v>
      </c>
      <c r="E5" s="2" t="s">
        <v>8</v>
      </c>
      <c r="F5" s="17"/>
      <c r="L5" s="11" t="str">
        <f>IF(C5="",CONCATENATE($F$1,F5,$F$1,$G$1,$F$1,B5,$F$1,$G$1,G5,$G$1,$F$1,H5,$F$1,$G$1,$F$1,$B$1,I5,$C$1,$F$1),CONCATENATE($F$1,C5,$F$1,$G$1, $F$1,B5,$F$1,$G$1,D5,$G$1,$F$1,$B$1,E5,$C$1,$F$1))</f>
        <v>"KO", "ST", 1, "(2)"</v>
      </c>
      <c r="M5" s="20" t="s">
        <v>244</v>
      </c>
      <c r="N5" s="33" t="s">
        <v>3</v>
      </c>
      <c r="O5" s="14"/>
      <c r="P5" s="14"/>
      <c r="Q5" s="12"/>
      <c r="R5" s="12"/>
      <c r="S5" s="12"/>
      <c r="X5" t="s">
        <v>16</v>
      </c>
      <c r="Y5" s="10" t="s">
        <v>73</v>
      </c>
    </row>
    <row r="6" spans="1:39" x14ac:dyDescent="0.25">
      <c r="A6" t="s">
        <v>0</v>
      </c>
      <c r="B6" t="s">
        <v>20</v>
      </c>
      <c r="C6" s="2" t="s">
        <v>3</v>
      </c>
      <c r="D6">
        <v>2</v>
      </c>
      <c r="E6" s="2" t="s">
        <v>10</v>
      </c>
      <c r="F6" s="17"/>
      <c r="L6" s="11" t="str">
        <f>IF(C6="",CONCATENATE($F$1,F6,$F$1,$G$1,$F$1,B6,$F$1,$G$1,G6,$G$1,$F$1,H6,$F$1,$G$1,$F$1,$B$1,I6,$C$1,$F$1),CONCATENATE($F$1,C6,$F$1,$G$1, $F$1,B6,$F$1,$G$1,D6,$G$1,$F$1,$B$1,E6,$C$1,$F$1))</f>
        <v>"KO", "ST", 2, "(3)"</v>
      </c>
      <c r="M6" s="20" t="s">
        <v>245</v>
      </c>
      <c r="N6" s="33" t="s">
        <v>3</v>
      </c>
      <c r="O6" s="14"/>
      <c r="P6" s="14"/>
      <c r="Q6" s="12"/>
      <c r="R6" s="12"/>
      <c r="S6" s="12"/>
      <c r="X6" t="s">
        <v>16</v>
      </c>
      <c r="Y6" s="10" t="s">
        <v>73</v>
      </c>
    </row>
    <row r="7" spans="1:39" x14ac:dyDescent="0.25">
      <c r="A7" t="s">
        <v>0</v>
      </c>
      <c r="B7" t="s">
        <v>20</v>
      </c>
      <c r="C7" s="2" t="s">
        <v>3</v>
      </c>
      <c r="D7">
        <v>3</v>
      </c>
      <c r="E7" s="2" t="s">
        <v>8</v>
      </c>
      <c r="F7" s="17"/>
      <c r="L7" s="11" t="str">
        <f t="shared" si="0"/>
        <v>"KO", "ST", 3, "(2)"</v>
      </c>
      <c r="M7" s="20" t="s">
        <v>246</v>
      </c>
      <c r="N7" s="33" t="s">
        <v>3</v>
      </c>
      <c r="O7" s="14"/>
      <c r="P7" s="14"/>
      <c r="Q7" s="12"/>
      <c r="R7" s="12"/>
      <c r="S7" s="12"/>
      <c r="X7" t="s">
        <v>16</v>
      </c>
      <c r="Y7" s="10" t="s">
        <v>73</v>
      </c>
    </row>
    <row r="8" spans="1:39" x14ac:dyDescent="0.25">
      <c r="A8" t="s">
        <v>0</v>
      </c>
      <c r="B8" t="s">
        <v>20</v>
      </c>
      <c r="C8" s="2" t="s">
        <v>3</v>
      </c>
      <c r="D8">
        <v>4</v>
      </c>
      <c r="E8" s="2" t="s">
        <v>10</v>
      </c>
      <c r="F8" s="17"/>
      <c r="L8" s="11" t="str">
        <f t="shared" si="0"/>
        <v>"KO", "ST", 4, "(3)"</v>
      </c>
      <c r="M8" s="20" t="s">
        <v>247</v>
      </c>
      <c r="N8" s="33" t="s">
        <v>3</v>
      </c>
      <c r="O8" s="14"/>
      <c r="P8" s="14"/>
      <c r="Q8" s="12"/>
      <c r="R8" s="12"/>
      <c r="S8" s="12"/>
      <c r="X8" t="s">
        <v>16</v>
      </c>
      <c r="Y8" s="10" t="s">
        <v>73</v>
      </c>
    </row>
    <row r="9" spans="1:39" x14ac:dyDescent="0.25">
      <c r="A9" t="s">
        <v>0</v>
      </c>
      <c r="B9" t="s">
        <v>20</v>
      </c>
      <c r="C9" s="2" t="s">
        <v>3</v>
      </c>
      <c r="D9">
        <v>5</v>
      </c>
      <c r="E9" s="2" t="s">
        <v>105</v>
      </c>
      <c r="F9" s="17"/>
      <c r="L9" s="11" t="str">
        <f t="shared" si="0"/>
        <v>"KO", "ST", 5, "(N/A)"</v>
      </c>
      <c r="M9" s="20" t="s">
        <v>248</v>
      </c>
      <c r="N9" s="33" t="s">
        <v>3</v>
      </c>
      <c r="O9" s="14"/>
      <c r="P9" s="14"/>
      <c r="Q9" s="12"/>
      <c r="R9" s="12"/>
      <c r="S9" s="12"/>
    </row>
    <row r="10" spans="1:39" x14ac:dyDescent="0.25">
      <c r="A10" t="s">
        <v>0</v>
      </c>
      <c r="B10" t="s">
        <v>20</v>
      </c>
      <c r="C10" s="2" t="s">
        <v>3</v>
      </c>
      <c r="D10">
        <v>6</v>
      </c>
      <c r="E10" s="2" t="s">
        <v>105</v>
      </c>
      <c r="F10" s="17"/>
      <c r="L10" s="11" t="str">
        <f t="shared" si="0"/>
        <v>"KO", "ST", 6, "(N/A)"</v>
      </c>
      <c r="M10" s="20" t="s">
        <v>249</v>
      </c>
      <c r="N10" s="33" t="s">
        <v>3</v>
      </c>
      <c r="O10" s="14"/>
      <c r="P10" s="14"/>
      <c r="Q10" s="12"/>
      <c r="R10" s="12"/>
      <c r="S10" s="12"/>
    </row>
    <row r="11" spans="1:39" x14ac:dyDescent="0.25">
      <c r="A11" t="s">
        <v>0</v>
      </c>
      <c r="B11" t="s">
        <v>20</v>
      </c>
      <c r="C11" s="2" t="s">
        <v>3</v>
      </c>
      <c r="D11">
        <v>7</v>
      </c>
      <c r="E11" s="2" t="s">
        <v>7</v>
      </c>
      <c r="F11" s="17"/>
      <c r="L11" s="11" t="str">
        <f t="shared" si="0"/>
        <v>"KO", "ST", 7, "(1)"</v>
      </c>
      <c r="M11" s="20" t="s">
        <v>250</v>
      </c>
      <c r="N11" s="33" t="s">
        <v>3</v>
      </c>
      <c r="O11" s="14"/>
      <c r="P11" s="14"/>
      <c r="Q11" s="12"/>
      <c r="R11" s="12"/>
      <c r="S11" s="12"/>
      <c r="X11" t="s">
        <v>16</v>
      </c>
      <c r="Y11" s="10" t="s">
        <v>73</v>
      </c>
    </row>
    <row r="12" spans="1:39" x14ac:dyDescent="0.25">
      <c r="A12" t="s">
        <v>0</v>
      </c>
      <c r="B12" t="s">
        <v>20</v>
      </c>
      <c r="C12" s="2" t="s">
        <v>3</v>
      </c>
      <c r="D12">
        <v>8</v>
      </c>
      <c r="E12" s="2" t="s">
        <v>9</v>
      </c>
      <c r="F12" s="17"/>
      <c r="L12" s="11" t="str">
        <f t="shared" si="0"/>
        <v>"KO", "ST", 8, "(4)"</v>
      </c>
      <c r="M12" s="20" t="s">
        <v>251</v>
      </c>
      <c r="N12" s="33" t="s">
        <v>3</v>
      </c>
      <c r="O12" s="14"/>
      <c r="P12" s="14"/>
      <c r="Q12" s="12"/>
      <c r="R12" s="12"/>
      <c r="S12" s="12"/>
      <c r="X12" t="s">
        <v>16</v>
      </c>
      <c r="Y12" s="10" t="s">
        <v>73</v>
      </c>
    </row>
    <row r="13" spans="1:39" x14ac:dyDescent="0.25">
      <c r="A13" t="s">
        <v>0</v>
      </c>
      <c r="B13" t="s">
        <v>20</v>
      </c>
      <c r="C13" s="2" t="s">
        <v>3</v>
      </c>
      <c r="D13">
        <v>9</v>
      </c>
      <c r="E13" s="2" t="s">
        <v>7</v>
      </c>
      <c r="F13" s="17"/>
      <c r="L13" s="11" t="str">
        <f t="shared" si="0"/>
        <v>"KO", "ST", 9, "(1)"</v>
      </c>
      <c r="M13" s="20" t="s">
        <v>252</v>
      </c>
      <c r="N13" s="33" t="s">
        <v>3</v>
      </c>
      <c r="O13" s="14"/>
      <c r="P13" s="14"/>
      <c r="Q13" s="12"/>
      <c r="R13" s="12"/>
      <c r="S13" s="12"/>
      <c r="X13" t="s">
        <v>16</v>
      </c>
      <c r="Y13" s="10" t="s">
        <v>73</v>
      </c>
    </row>
    <row r="14" spans="1:39" x14ac:dyDescent="0.25">
      <c r="A14" t="s">
        <v>0</v>
      </c>
      <c r="B14" t="s">
        <v>20</v>
      </c>
      <c r="C14" s="2" t="s">
        <v>3</v>
      </c>
      <c r="D14">
        <v>10</v>
      </c>
      <c r="E14" s="2" t="s">
        <v>9</v>
      </c>
      <c r="F14" s="17"/>
      <c r="L14" s="11" t="str">
        <f t="shared" si="0"/>
        <v>"KO", "ST", 10, "(4)"</v>
      </c>
      <c r="M14" s="20" t="s">
        <v>253</v>
      </c>
      <c r="N14" s="33" t="s">
        <v>3</v>
      </c>
      <c r="O14" s="14"/>
      <c r="P14" s="14"/>
      <c r="Q14" s="12"/>
      <c r="R14" s="12"/>
      <c r="S14" s="12"/>
      <c r="X14" t="s">
        <v>16</v>
      </c>
      <c r="Y14" s="10" t="s">
        <v>73</v>
      </c>
    </row>
    <row r="15" spans="1:39" x14ac:dyDescent="0.25">
      <c r="A15" t="s">
        <v>0</v>
      </c>
      <c r="B15" t="s">
        <v>20</v>
      </c>
      <c r="C15" s="2" t="s">
        <v>3</v>
      </c>
      <c r="D15">
        <v>113</v>
      </c>
      <c r="E15" s="2" t="s">
        <v>105</v>
      </c>
      <c r="F15" s="17"/>
      <c r="L15" s="11" t="str">
        <f t="shared" si="0"/>
        <v>"KO", "ST", 113, "(N/A)"</v>
      </c>
      <c r="M15" s="20" t="s">
        <v>254</v>
      </c>
      <c r="N15" s="33" t="s">
        <v>3</v>
      </c>
      <c r="O15" s="14"/>
      <c r="P15" s="14"/>
      <c r="Q15" s="12"/>
      <c r="R15" s="12"/>
      <c r="S15" s="12"/>
    </row>
    <row r="16" spans="1:39" x14ac:dyDescent="0.25">
      <c r="A16" t="s">
        <v>0</v>
      </c>
      <c r="B16" t="s">
        <v>20</v>
      </c>
      <c r="C16" s="2" t="s">
        <v>3</v>
      </c>
      <c r="D16">
        <v>114</v>
      </c>
      <c r="E16" s="2" t="s">
        <v>105</v>
      </c>
      <c r="F16" s="17"/>
      <c r="L16" s="11" t="str">
        <f t="shared" si="0"/>
        <v>"KO", "ST", 114, "(N/A)"</v>
      </c>
      <c r="M16" s="20" t="s">
        <v>255</v>
      </c>
      <c r="N16" s="33" t="s">
        <v>3</v>
      </c>
      <c r="O16" s="14"/>
      <c r="P16" s="14"/>
      <c r="Q16" s="12"/>
      <c r="R16" s="12"/>
      <c r="S16" s="12"/>
    </row>
    <row r="17" spans="1:25" x14ac:dyDescent="0.25">
      <c r="A17" t="s">
        <v>0</v>
      </c>
      <c r="B17" t="s">
        <v>20</v>
      </c>
      <c r="C17" s="2" t="s">
        <v>3</v>
      </c>
      <c r="D17">
        <v>115</v>
      </c>
      <c r="E17" s="2" t="s">
        <v>105</v>
      </c>
      <c r="F17" s="17"/>
      <c r="L17" s="11" t="str">
        <f t="shared" si="0"/>
        <v>"KO", "ST", 115, "(N/A)"</v>
      </c>
      <c r="M17" s="20" t="s">
        <v>256</v>
      </c>
      <c r="N17" s="33" t="s">
        <v>3</v>
      </c>
      <c r="O17" s="14"/>
      <c r="P17" s="14"/>
      <c r="Q17" s="12"/>
      <c r="R17" s="12"/>
      <c r="S17" s="12"/>
    </row>
    <row r="18" spans="1:25" x14ac:dyDescent="0.25">
      <c r="A18" t="s">
        <v>0</v>
      </c>
      <c r="B18" t="s">
        <v>20</v>
      </c>
      <c r="C18" s="2" t="s">
        <v>3</v>
      </c>
      <c r="D18">
        <v>116</v>
      </c>
      <c r="E18" s="2" t="s">
        <v>105</v>
      </c>
      <c r="F18" s="17"/>
      <c r="L18" s="11" t="str">
        <f t="shared" si="0"/>
        <v>"KO", "ST", 116, "(N/A)"</v>
      </c>
      <c r="M18" s="20" t="s">
        <v>257</v>
      </c>
      <c r="N18" s="33" t="s">
        <v>3</v>
      </c>
      <c r="O18" s="14"/>
      <c r="P18" s="14"/>
      <c r="Q18" s="12"/>
      <c r="R18" s="12"/>
      <c r="S18" s="12"/>
    </row>
    <row r="19" spans="1:25" x14ac:dyDescent="0.25">
      <c r="A19" t="s">
        <v>0</v>
      </c>
      <c r="B19" t="s">
        <v>20</v>
      </c>
      <c r="C19" s="2" t="s">
        <v>3</v>
      </c>
      <c r="D19">
        <v>117</v>
      </c>
      <c r="E19" s="2" t="s">
        <v>105</v>
      </c>
      <c r="F19" s="17"/>
      <c r="L19" s="11" t="str">
        <f t="shared" si="0"/>
        <v>"KO", "ST", 117, "(N/A)"</v>
      </c>
      <c r="M19" s="20" t="s">
        <v>258</v>
      </c>
      <c r="N19" s="33" t="s">
        <v>3</v>
      </c>
      <c r="O19" s="14"/>
      <c r="P19" s="14"/>
      <c r="Q19" s="14"/>
      <c r="R19" s="14"/>
      <c r="S19" s="14"/>
      <c r="T19" s="14"/>
      <c r="U19" s="14"/>
      <c r="V19" s="14"/>
      <c r="W19" s="14"/>
    </row>
    <row r="20" spans="1:25" x14ac:dyDescent="0.25">
      <c r="A20" t="s">
        <v>0</v>
      </c>
      <c r="B20" t="s">
        <v>20</v>
      </c>
      <c r="C20" s="2" t="s">
        <v>3</v>
      </c>
      <c r="D20">
        <v>118</v>
      </c>
      <c r="E20" s="2" t="s">
        <v>105</v>
      </c>
      <c r="F20" s="17"/>
      <c r="L20" s="11" t="str">
        <f t="shared" si="0"/>
        <v>"KO", "ST", 118, "(N/A)"</v>
      </c>
      <c r="M20" s="11" t="s">
        <v>259</v>
      </c>
      <c r="N20" s="33" t="s">
        <v>3</v>
      </c>
      <c r="O20" s="14"/>
      <c r="P20" s="14"/>
      <c r="Q20" s="14"/>
      <c r="R20" s="14"/>
      <c r="S20" s="14"/>
      <c r="T20" s="14"/>
      <c r="U20" s="14"/>
      <c r="V20" s="14"/>
      <c r="W20" s="14"/>
    </row>
    <row r="21" spans="1:25" s="21" customFormat="1" x14ac:dyDescent="0.25">
      <c r="A21" s="21" t="s">
        <v>0</v>
      </c>
      <c r="B21" s="21" t="s">
        <v>20</v>
      </c>
      <c r="C21" s="22" t="s">
        <v>3</v>
      </c>
      <c r="D21" s="21">
        <v>120</v>
      </c>
      <c r="E21" s="22" t="s">
        <v>113</v>
      </c>
      <c r="F21" s="23"/>
      <c r="G21" s="22"/>
      <c r="H21" s="22"/>
      <c r="I21" s="22"/>
      <c r="J21" s="22"/>
      <c r="K21" s="22"/>
      <c r="L21" s="11" t="str">
        <f t="shared" si="0"/>
        <v>"KO", "ST", 120, "(5)"</v>
      </c>
      <c r="M21" s="11" t="s">
        <v>260</v>
      </c>
      <c r="N21" s="33" t="s">
        <v>3</v>
      </c>
      <c r="O21" s="14"/>
      <c r="P21" s="14"/>
      <c r="Q21" s="14"/>
      <c r="R21" s="14"/>
      <c r="S21" s="14"/>
      <c r="T21" s="14"/>
      <c r="U21" s="14"/>
      <c r="V21" s="14"/>
      <c r="W21" s="14"/>
      <c r="Y21" s="24"/>
    </row>
    <row r="22" spans="1:25" x14ac:dyDescent="0.25">
      <c r="A22" t="s">
        <v>0</v>
      </c>
      <c r="B22" t="s">
        <v>145</v>
      </c>
      <c r="C22" s="2" t="s">
        <v>3</v>
      </c>
      <c r="D22">
        <v>1113</v>
      </c>
      <c r="E22" s="2" t="s">
        <v>105</v>
      </c>
      <c r="F22" s="17"/>
      <c r="L22" s="11" t="str">
        <f t="shared" si="0"/>
        <v>"KO", "ST-M", 1113, "(N/A)"</v>
      </c>
      <c r="M22" s="11" t="s">
        <v>261</v>
      </c>
      <c r="N22" s="33" t="s">
        <v>3</v>
      </c>
      <c r="O22" s="14"/>
      <c r="P22" s="14"/>
      <c r="Q22" s="14"/>
      <c r="R22" s="14"/>
      <c r="S22" s="14"/>
      <c r="T22" s="14"/>
      <c r="U22" s="14"/>
      <c r="V22" s="14"/>
      <c r="W22" s="14"/>
    </row>
    <row r="23" spans="1:25" x14ac:dyDescent="0.25">
      <c r="A23" t="s">
        <v>0</v>
      </c>
      <c r="B23" t="s">
        <v>145</v>
      </c>
      <c r="C23" s="2" t="s">
        <v>3</v>
      </c>
      <c r="D23">
        <v>1114</v>
      </c>
      <c r="E23" s="2" t="s">
        <v>105</v>
      </c>
      <c r="F23" s="17"/>
      <c r="L23" s="11" t="str">
        <f t="shared" ref="L23:L145" si="1">IF(C23="",CONCATENATE($F$1,F23,$F$1,$G$1,$F$1,B23,$F$1,$G$1,G23,$G$1,$F$1,H23,$F$1,$G$1,$F$1,$B$1,I23,$C$1,$F$1),CONCATENATE($F$1,C23,$F$1,$G$1, $F$1,B23,$F$1,$G$1,D23,$G$1,$F$1,$B$1,E23,$C$1,$F$1))</f>
        <v>"KO", "ST-M", 1114, "(N/A)"</v>
      </c>
      <c r="M23" s="11" t="s">
        <v>262</v>
      </c>
      <c r="N23" s="33" t="s">
        <v>3</v>
      </c>
      <c r="O23" s="14"/>
      <c r="P23" s="14"/>
      <c r="Q23" s="14"/>
      <c r="R23" s="14"/>
      <c r="S23" s="14"/>
      <c r="T23" s="14"/>
      <c r="U23" s="14"/>
      <c r="V23" s="14"/>
      <c r="W23" s="14"/>
    </row>
    <row r="24" spans="1:25" x14ac:dyDescent="0.25">
      <c r="A24" t="s">
        <v>0</v>
      </c>
      <c r="B24" t="s">
        <v>145</v>
      </c>
      <c r="C24" s="2" t="s">
        <v>3</v>
      </c>
      <c r="D24">
        <v>1118</v>
      </c>
      <c r="E24" s="2" t="s">
        <v>105</v>
      </c>
      <c r="F24" s="17"/>
      <c r="L24" s="11" t="str">
        <f t="shared" si="1"/>
        <v>"KO", "ST-M", 1118, "(N/A)"</v>
      </c>
      <c r="M24" s="11" t="s">
        <v>263</v>
      </c>
      <c r="N24" s="33" t="s">
        <v>3</v>
      </c>
      <c r="O24" s="14"/>
      <c r="P24" s="14"/>
      <c r="Q24" s="12"/>
      <c r="R24" s="12"/>
      <c r="S24" s="12"/>
    </row>
    <row r="25" spans="1:25" x14ac:dyDescent="0.25">
      <c r="A25" t="s">
        <v>124</v>
      </c>
      <c r="B25" t="s">
        <v>67</v>
      </c>
      <c r="F25" s="2" t="s">
        <v>212</v>
      </c>
      <c r="G25" s="2" t="s">
        <v>7</v>
      </c>
      <c r="H25" s="2" t="s">
        <v>7</v>
      </c>
      <c r="I25" s="2" t="s">
        <v>8</v>
      </c>
      <c r="L25" s="11" t="str">
        <f t="shared" si="1"/>
        <v>"KO-KTC-1", "SBL", 1, "1", "(2)"</v>
      </c>
      <c r="M25" s="11" t="s">
        <v>264</v>
      </c>
      <c r="N25" s="34">
        <v>137</v>
      </c>
      <c r="O25" s="14" t="s">
        <v>94</v>
      </c>
      <c r="P25" s="14" t="s">
        <v>80</v>
      </c>
      <c r="Q25" s="14" t="s">
        <v>81</v>
      </c>
      <c r="R25" s="14" t="s">
        <v>82</v>
      </c>
      <c r="S25" s="14" t="s">
        <v>83</v>
      </c>
      <c r="T25" s="14" t="s">
        <v>84</v>
      </c>
      <c r="U25" s="14" t="s">
        <v>85</v>
      </c>
      <c r="V25" s="14" t="s">
        <v>86</v>
      </c>
      <c r="W25" s="15" t="s">
        <v>88</v>
      </c>
      <c r="X25" t="s">
        <v>14</v>
      </c>
      <c r="Y25" s="9" t="s">
        <v>74</v>
      </c>
    </row>
    <row r="26" spans="1:25" ht="30" x14ac:dyDescent="0.25">
      <c r="A26" t="s">
        <v>125</v>
      </c>
      <c r="B26" t="s">
        <v>68</v>
      </c>
      <c r="F26" s="2" t="s">
        <v>213</v>
      </c>
      <c r="G26" s="2" t="s">
        <v>7</v>
      </c>
      <c r="H26" s="2" t="s">
        <v>8</v>
      </c>
      <c r="I26" s="2" t="s">
        <v>8</v>
      </c>
      <c r="L26" s="11" t="str">
        <f t="shared" si="1"/>
        <v>"KO-KTC-2", "SBL+POGP", 1, "2", "(2)"</v>
      </c>
      <c r="M26" s="11" t="s">
        <v>265</v>
      </c>
      <c r="N26" s="34">
        <v>137</v>
      </c>
      <c r="O26" s="14" t="s">
        <v>69</v>
      </c>
      <c r="P26" s="14" t="s">
        <v>89</v>
      </c>
      <c r="Q26" s="14" t="s">
        <v>90</v>
      </c>
      <c r="R26" s="14"/>
      <c r="S26" s="14"/>
      <c r="T26" s="14"/>
      <c r="U26" s="14"/>
      <c r="V26" s="14"/>
      <c r="X26" t="s">
        <v>14</v>
      </c>
      <c r="Y26" s="9" t="s">
        <v>75</v>
      </c>
    </row>
    <row r="27" spans="1:25" ht="30" x14ac:dyDescent="0.25">
      <c r="A27" t="s">
        <v>126</v>
      </c>
      <c r="B27" t="s">
        <v>103</v>
      </c>
      <c r="F27" s="2" t="s">
        <v>214</v>
      </c>
      <c r="G27" s="2" t="s">
        <v>8</v>
      </c>
      <c r="H27" s="2" t="s">
        <v>7</v>
      </c>
      <c r="I27" s="2" t="s">
        <v>8</v>
      </c>
      <c r="L27" s="11" t="str">
        <f t="shared" si="1"/>
        <v>"KTC-KO-1", "SBL+PO(Załęże)", 2, "1", "(2)"</v>
      </c>
      <c r="M27" s="11" t="s">
        <v>266</v>
      </c>
      <c r="N27" s="34">
        <v>137</v>
      </c>
      <c r="O27" s="14" t="s">
        <v>90</v>
      </c>
      <c r="P27" s="14" t="s">
        <v>87</v>
      </c>
      <c r="Q27" s="12"/>
      <c r="R27" s="12"/>
      <c r="S27" s="12"/>
      <c r="X27" t="s">
        <v>14</v>
      </c>
      <c r="Y27" s="9" t="s">
        <v>76</v>
      </c>
    </row>
    <row r="28" spans="1:25" ht="30" x14ac:dyDescent="0.25">
      <c r="A28" t="s">
        <v>127</v>
      </c>
      <c r="B28" t="s">
        <v>77</v>
      </c>
      <c r="F28" s="2" t="s">
        <v>215</v>
      </c>
      <c r="G28" s="2" t="s">
        <v>8</v>
      </c>
      <c r="H28" s="2" t="s">
        <v>8</v>
      </c>
      <c r="I28" s="2" t="s">
        <v>8</v>
      </c>
      <c r="L28" s="11" t="str">
        <f t="shared" si="1"/>
        <v>"KTC-KO-2", "SBL+Sem(ST)", 2, "2", "(2)"</v>
      </c>
      <c r="M28" s="11" t="s">
        <v>267</v>
      </c>
      <c r="N28" s="34">
        <v>137</v>
      </c>
      <c r="O28" s="14" t="s">
        <v>79</v>
      </c>
      <c r="P28" s="14" t="s">
        <v>80</v>
      </c>
      <c r="Q28" s="14" t="s">
        <v>81</v>
      </c>
      <c r="R28" s="14" t="s">
        <v>82</v>
      </c>
      <c r="S28" s="14" t="s">
        <v>83</v>
      </c>
      <c r="T28" s="14" t="s">
        <v>84</v>
      </c>
      <c r="U28" s="14" t="s">
        <v>85</v>
      </c>
      <c r="V28" s="14" t="s">
        <v>86</v>
      </c>
      <c r="W28" s="15" t="s">
        <v>87</v>
      </c>
      <c r="X28" t="s">
        <v>14</v>
      </c>
      <c r="Y28" s="9" t="s">
        <v>78</v>
      </c>
    </row>
    <row r="29" spans="1:25" x14ac:dyDescent="0.25">
      <c r="A29" t="s">
        <v>128</v>
      </c>
      <c r="B29" t="s">
        <v>67</v>
      </c>
      <c r="F29" s="2" t="s">
        <v>216</v>
      </c>
      <c r="G29" s="2" t="s">
        <v>7</v>
      </c>
      <c r="H29" s="2" t="s">
        <v>7</v>
      </c>
      <c r="I29" s="2" t="s">
        <v>8</v>
      </c>
      <c r="L29" s="11" t="str">
        <f t="shared" si="1"/>
        <v>"KTC-CB-1", "SBL", 1, "1", "(2)"</v>
      </c>
      <c r="M29" s="20" t="s">
        <v>268</v>
      </c>
      <c r="N29" s="34">
        <v>137</v>
      </c>
      <c r="O29" s="14" t="s">
        <v>91</v>
      </c>
      <c r="P29" s="14" t="s">
        <v>92</v>
      </c>
      <c r="Q29" s="12"/>
      <c r="R29" s="12"/>
      <c r="S29" s="12"/>
    </row>
    <row r="30" spans="1:25" x14ac:dyDescent="0.25">
      <c r="A30" t="s">
        <v>129</v>
      </c>
      <c r="B30" t="s">
        <v>77</v>
      </c>
      <c r="F30" s="2" t="s">
        <v>217</v>
      </c>
      <c r="G30" s="2" t="s">
        <v>7</v>
      </c>
      <c r="H30" s="2" t="s">
        <v>8</v>
      </c>
      <c r="I30" s="2" t="s">
        <v>8</v>
      </c>
      <c r="L30" s="11" t="str">
        <f t="shared" si="1"/>
        <v>"KTC-CB-2", "SBL+Sem(ST)", 1, "2", "(2)"</v>
      </c>
      <c r="M30" s="20" t="s">
        <v>269</v>
      </c>
      <c r="N30" s="34">
        <v>137</v>
      </c>
      <c r="O30" s="14" t="s">
        <v>92</v>
      </c>
      <c r="P30" s="14" t="s">
        <v>92</v>
      </c>
      <c r="Q30" s="12"/>
      <c r="R30" s="12"/>
      <c r="S30" s="12"/>
    </row>
    <row r="31" spans="1:25" x14ac:dyDescent="0.25">
      <c r="A31" t="s">
        <v>130</v>
      </c>
      <c r="B31" t="s">
        <v>67</v>
      </c>
      <c r="F31" s="2" t="s">
        <v>218</v>
      </c>
      <c r="G31" s="2" t="s">
        <v>8</v>
      </c>
      <c r="H31" s="2" t="s">
        <v>7</v>
      </c>
      <c r="I31" s="2" t="s">
        <v>8</v>
      </c>
      <c r="L31" s="11" t="str">
        <f t="shared" si="1"/>
        <v>"CB-KTC-1", "SBL", 2, "1", "(2)"</v>
      </c>
      <c r="M31" s="20" t="s">
        <v>270</v>
      </c>
      <c r="N31" s="34">
        <v>137</v>
      </c>
      <c r="O31" s="14"/>
      <c r="P31" s="14"/>
      <c r="Q31" s="12"/>
      <c r="R31" s="12"/>
      <c r="S31" s="12"/>
    </row>
    <row r="32" spans="1:25" x14ac:dyDescent="0.25">
      <c r="A32" t="s">
        <v>131</v>
      </c>
      <c r="B32" t="s">
        <v>107</v>
      </c>
      <c r="F32" s="2" t="s">
        <v>219</v>
      </c>
      <c r="G32" s="2" t="s">
        <v>8</v>
      </c>
      <c r="H32" s="2" t="s">
        <v>8</v>
      </c>
      <c r="I32" s="2" t="s">
        <v>8</v>
      </c>
      <c r="L32" s="11" t="str">
        <f t="shared" si="1"/>
        <v>"CB-KTC-2", "SBL+Sem(PODG)", 2, "2", "(2)"</v>
      </c>
      <c r="M32" s="20" t="s">
        <v>271</v>
      </c>
      <c r="N32" s="34">
        <v>137</v>
      </c>
      <c r="O32" s="14"/>
      <c r="P32" s="14"/>
      <c r="Q32" s="12"/>
      <c r="R32" s="12"/>
      <c r="S32" s="12"/>
    </row>
    <row r="33" spans="1:19" x14ac:dyDescent="0.25">
      <c r="A33" t="s">
        <v>134</v>
      </c>
      <c r="B33" t="s">
        <v>136</v>
      </c>
      <c r="F33" s="2" t="s">
        <v>134</v>
      </c>
      <c r="G33" s="2" t="s">
        <v>7</v>
      </c>
      <c r="H33" s="2" t="s">
        <v>7</v>
      </c>
      <c r="I33" s="2" t="s">
        <v>7</v>
      </c>
      <c r="L33" s="11" t="str">
        <f t="shared" si="1"/>
        <v>"KTC-Gt", "Sem(PODG)+Sem(PODG)", 1, "1", "(1)"</v>
      </c>
      <c r="M33" s="20" t="s">
        <v>272</v>
      </c>
      <c r="N33" s="34">
        <v>713</v>
      </c>
      <c r="O33" s="14"/>
      <c r="P33" s="14"/>
      <c r="Q33" s="12"/>
      <c r="R33" s="12"/>
      <c r="S33" s="12"/>
    </row>
    <row r="34" spans="1:19" x14ac:dyDescent="0.25">
      <c r="A34" t="s">
        <v>135</v>
      </c>
      <c r="B34" t="s">
        <v>137</v>
      </c>
      <c r="F34" s="2" t="s">
        <v>135</v>
      </c>
      <c r="G34" s="2" t="s">
        <v>7</v>
      </c>
      <c r="H34" s="2" t="s">
        <v>7</v>
      </c>
      <c r="I34" s="2" t="s">
        <v>7</v>
      </c>
      <c r="L34" s="11" t="str">
        <f t="shared" si="1"/>
        <v>"Gt-CB", "Sem(PODG)+Sem(ST)", 1, "1", "(1)"</v>
      </c>
      <c r="M34" s="20" t="s">
        <v>273</v>
      </c>
      <c r="N34" s="33" t="s">
        <v>335</v>
      </c>
      <c r="O34" s="14"/>
      <c r="P34" s="14"/>
      <c r="Q34" s="12"/>
      <c r="R34" s="12"/>
      <c r="S34" s="12"/>
    </row>
    <row r="35" spans="1:19" ht="13.5" customHeight="1" x14ac:dyDescent="0.25">
      <c r="A35" t="s">
        <v>108</v>
      </c>
      <c r="B35" t="s">
        <v>20</v>
      </c>
      <c r="C35" s="2" t="s">
        <v>106</v>
      </c>
      <c r="D35">
        <v>1</v>
      </c>
      <c r="E35" s="2" t="s">
        <v>7</v>
      </c>
      <c r="L35" s="11" t="str">
        <f t="shared" si="1"/>
        <v>"CB", "ST", 1, "(1)"</v>
      </c>
      <c r="M35" s="20" t="s">
        <v>274</v>
      </c>
      <c r="N35" s="34">
        <v>137</v>
      </c>
      <c r="O35" s="14"/>
      <c r="P35" s="14"/>
      <c r="Q35" s="12"/>
      <c r="R35" s="12"/>
      <c r="S35" s="12"/>
    </row>
    <row r="36" spans="1:19" x14ac:dyDescent="0.25">
      <c r="A36" t="s">
        <v>108</v>
      </c>
      <c r="B36" t="s">
        <v>20</v>
      </c>
      <c r="C36" s="2" t="s">
        <v>106</v>
      </c>
      <c r="D36">
        <v>2</v>
      </c>
      <c r="E36" s="2" t="s">
        <v>7</v>
      </c>
      <c r="L36" s="11" t="str">
        <f t="shared" si="1"/>
        <v>"CB", "ST", 2, "(1)"</v>
      </c>
      <c r="M36" s="20" t="s">
        <v>275</v>
      </c>
      <c r="N36" s="34">
        <v>137</v>
      </c>
      <c r="O36" s="14"/>
      <c r="P36" s="14"/>
      <c r="Q36" s="12"/>
      <c r="R36" s="12"/>
      <c r="S36" s="12"/>
    </row>
    <row r="37" spans="1:19" ht="14.25" customHeight="1" x14ac:dyDescent="0.25">
      <c r="A37" t="s">
        <v>108</v>
      </c>
      <c r="B37" t="s">
        <v>20</v>
      </c>
      <c r="C37" s="2" t="s">
        <v>106</v>
      </c>
      <c r="D37">
        <v>3</v>
      </c>
      <c r="E37" s="2" t="s">
        <v>8</v>
      </c>
      <c r="L37" s="11" t="str">
        <f t="shared" si="1"/>
        <v>"CB", "ST", 3, "(2)"</v>
      </c>
      <c r="M37" s="20" t="s">
        <v>276</v>
      </c>
      <c r="N37" s="34">
        <v>137</v>
      </c>
      <c r="O37" s="14"/>
      <c r="P37" s="14"/>
      <c r="Q37" s="12"/>
      <c r="R37" s="12"/>
      <c r="S37" s="12"/>
    </row>
    <row r="38" spans="1:19" x14ac:dyDescent="0.25">
      <c r="A38" t="s">
        <v>108</v>
      </c>
      <c r="B38" t="s">
        <v>20</v>
      </c>
      <c r="C38" s="2" t="s">
        <v>106</v>
      </c>
      <c r="D38">
        <v>4</v>
      </c>
      <c r="E38" s="2" t="s">
        <v>8</v>
      </c>
      <c r="L38" s="11" t="str">
        <f t="shared" si="1"/>
        <v>"CB", "ST", 4, "(2)"</v>
      </c>
      <c r="M38" s="20" t="s">
        <v>277</v>
      </c>
      <c r="N38" s="34">
        <v>137</v>
      </c>
      <c r="O38" s="14"/>
      <c r="P38" s="14"/>
      <c r="Q38" s="12"/>
      <c r="R38" s="12"/>
      <c r="S38" s="12"/>
    </row>
    <row r="39" spans="1:19" x14ac:dyDescent="0.25">
      <c r="A39" t="s">
        <v>132</v>
      </c>
      <c r="B39" t="s">
        <v>20</v>
      </c>
      <c r="C39" s="2" t="s">
        <v>106</v>
      </c>
      <c r="D39">
        <v>5</v>
      </c>
      <c r="E39" s="2" t="s">
        <v>105</v>
      </c>
      <c r="L39" s="11" t="str">
        <f t="shared" si="1"/>
        <v>"CB", "ST", 5, "(N/A)"</v>
      </c>
      <c r="M39" s="20" t="s">
        <v>278</v>
      </c>
      <c r="N39" s="34">
        <v>137</v>
      </c>
      <c r="O39" s="14"/>
      <c r="P39" s="14"/>
      <c r="Q39" s="12"/>
      <c r="R39" s="12"/>
      <c r="S39" s="12"/>
    </row>
    <row r="40" spans="1:19" x14ac:dyDescent="0.25">
      <c r="A40" t="s">
        <v>133</v>
      </c>
      <c r="B40" t="s">
        <v>20</v>
      </c>
      <c r="C40" s="2" t="s">
        <v>106</v>
      </c>
      <c r="D40">
        <v>10</v>
      </c>
      <c r="E40" s="2" t="s">
        <v>105</v>
      </c>
      <c r="L40" s="11" t="str">
        <f t="shared" si="1"/>
        <v>"CB", "ST", 10, "(N/A)"</v>
      </c>
      <c r="M40" s="20" t="s">
        <v>279</v>
      </c>
      <c r="N40" s="34">
        <v>137</v>
      </c>
      <c r="O40" s="14"/>
      <c r="P40" s="14"/>
      <c r="Q40" s="12"/>
      <c r="R40" s="12"/>
      <c r="S40" s="12"/>
    </row>
    <row r="41" spans="1:19" x14ac:dyDescent="0.25">
      <c r="A41" t="s">
        <v>326</v>
      </c>
      <c r="B41" t="s">
        <v>77</v>
      </c>
      <c r="D41"/>
      <c r="F41" s="2" t="s">
        <v>328</v>
      </c>
      <c r="G41" s="2" t="s">
        <v>7</v>
      </c>
      <c r="H41" s="2" t="s">
        <v>7</v>
      </c>
      <c r="I41" s="2" t="s">
        <v>7</v>
      </c>
      <c r="L41" s="11" t="str">
        <f t="shared" si="1"/>
        <v>"CB-CM", "SBL+Sem(ST)", 1, "1", "(1)"</v>
      </c>
      <c r="M41" s="20" t="s">
        <v>332</v>
      </c>
      <c r="N41" s="33" t="s">
        <v>336</v>
      </c>
      <c r="O41" s="14"/>
      <c r="P41" s="14"/>
      <c r="Q41" s="12"/>
      <c r="R41" s="12"/>
      <c r="S41" s="12"/>
    </row>
    <row r="42" spans="1:19" x14ac:dyDescent="0.25">
      <c r="A42" t="s">
        <v>327</v>
      </c>
      <c r="B42" t="s">
        <v>77</v>
      </c>
      <c r="D42"/>
      <c r="F42" s="2" t="s">
        <v>329</v>
      </c>
      <c r="G42" s="2" t="s">
        <v>7</v>
      </c>
      <c r="H42" s="2" t="s">
        <v>7</v>
      </c>
      <c r="I42" s="2" t="s">
        <v>7</v>
      </c>
      <c r="L42" s="11" t="str">
        <f t="shared" si="1"/>
        <v>"CM-CB", "SBL+Sem(ST)", 1, "1", "(1)"</v>
      </c>
      <c r="M42" s="20" t="s">
        <v>535</v>
      </c>
      <c r="N42" s="33" t="s">
        <v>336</v>
      </c>
      <c r="O42" s="14"/>
      <c r="P42" s="14"/>
      <c r="Q42" s="12"/>
      <c r="R42" s="12"/>
      <c r="S42" s="12"/>
    </row>
    <row r="43" spans="1:19" x14ac:dyDescent="0.25">
      <c r="A43" t="s">
        <v>330</v>
      </c>
      <c r="B43" t="s">
        <v>20</v>
      </c>
      <c r="C43" s="2" t="s">
        <v>331</v>
      </c>
      <c r="D43">
        <v>1</v>
      </c>
      <c r="E43" s="2" t="s">
        <v>7</v>
      </c>
      <c r="L43" s="11" t="str">
        <f t="shared" si="1"/>
        <v>"CM", "ST", 1, "(1)"</v>
      </c>
      <c r="M43" s="20" t="s">
        <v>333</v>
      </c>
      <c r="N43" s="33" t="s">
        <v>336</v>
      </c>
      <c r="O43" s="14"/>
      <c r="P43" s="14"/>
      <c r="Q43" s="12"/>
      <c r="R43" s="12"/>
      <c r="S43" s="12"/>
    </row>
    <row r="44" spans="1:19" x14ac:dyDescent="0.25">
      <c r="A44" t="s">
        <v>330</v>
      </c>
      <c r="B44" t="s">
        <v>20</v>
      </c>
      <c r="C44" s="2" t="s">
        <v>331</v>
      </c>
      <c r="D44">
        <v>2</v>
      </c>
      <c r="E44" s="2" t="s">
        <v>7</v>
      </c>
      <c r="L44" s="11" t="str">
        <f t="shared" si="1"/>
        <v>"CM", "ST", 2, "(1)"</v>
      </c>
      <c r="M44" s="20" t="s">
        <v>334</v>
      </c>
      <c r="N44" s="33" t="s">
        <v>336</v>
      </c>
      <c r="O44" s="14"/>
      <c r="P44" s="14"/>
      <c r="Q44" s="12"/>
      <c r="R44" s="12"/>
      <c r="S44" s="12"/>
    </row>
    <row r="45" spans="1:19" x14ac:dyDescent="0.25">
      <c r="A45" t="s">
        <v>521</v>
      </c>
      <c r="B45" t="s">
        <v>523</v>
      </c>
      <c r="D45"/>
      <c r="F45" s="2" t="s">
        <v>521</v>
      </c>
      <c r="G45" s="2" t="s">
        <v>7</v>
      </c>
      <c r="H45" s="2" t="s">
        <v>7</v>
      </c>
      <c r="I45" s="2" t="s">
        <v>7</v>
      </c>
      <c r="L45" s="11" t="str">
        <f t="shared" si="1"/>
        <v>"CM-CS", "Sem(odstęp)", 1, "1", "(1)"</v>
      </c>
      <c r="M45" s="20" t="s">
        <v>524</v>
      </c>
      <c r="O45" s="14"/>
      <c r="P45" s="14"/>
      <c r="Q45" s="12"/>
      <c r="R45" s="12"/>
      <c r="S45" s="12"/>
    </row>
    <row r="46" spans="1:19" x14ac:dyDescent="0.25">
      <c r="A46" t="s">
        <v>522</v>
      </c>
      <c r="B46" t="s">
        <v>523</v>
      </c>
      <c r="D46"/>
      <c r="F46" s="2" t="s">
        <v>522</v>
      </c>
      <c r="G46" s="2" t="s">
        <v>8</v>
      </c>
      <c r="H46" s="2" t="s">
        <v>7</v>
      </c>
      <c r="I46" s="2" t="s">
        <v>7</v>
      </c>
      <c r="L46" s="11" t="str">
        <f t="shared" si="1"/>
        <v>"CS-CM", "Sem(odstęp)", 2, "1", "(1)"</v>
      </c>
      <c r="M46" s="20" t="s">
        <v>525</v>
      </c>
      <c r="O46" s="14"/>
      <c r="P46" s="14"/>
      <c r="Q46" s="12"/>
      <c r="R46" s="12"/>
      <c r="S46" s="12"/>
    </row>
    <row r="47" spans="1:19" x14ac:dyDescent="0.25">
      <c r="A47" t="s">
        <v>340</v>
      </c>
      <c r="B47" t="s">
        <v>67</v>
      </c>
      <c r="D47"/>
      <c r="F47" s="2" t="s">
        <v>375</v>
      </c>
      <c r="G47" s="2" t="s">
        <v>7</v>
      </c>
      <c r="H47" s="2" t="s">
        <v>7</v>
      </c>
      <c r="I47" s="2" t="s">
        <v>10</v>
      </c>
      <c r="L47" s="11" t="str">
        <f t="shared" si="1"/>
        <v>"CB-RCB-1", "SBL", 1, "1", "(3)"</v>
      </c>
      <c r="M47" s="20" t="s">
        <v>439</v>
      </c>
      <c r="N47" s="34">
        <v>137</v>
      </c>
      <c r="O47" s="14"/>
      <c r="P47" s="14"/>
      <c r="Q47" s="12"/>
      <c r="R47" s="12"/>
      <c r="S47" s="12"/>
    </row>
    <row r="48" spans="1:19" x14ac:dyDescent="0.25">
      <c r="A48" t="s">
        <v>339</v>
      </c>
      <c r="B48" t="s">
        <v>345</v>
      </c>
      <c r="D48"/>
      <c r="F48" s="2" t="s">
        <v>376</v>
      </c>
      <c r="G48" s="2" t="s">
        <v>7</v>
      </c>
      <c r="H48" s="2" t="s">
        <v>8</v>
      </c>
      <c r="I48" s="2" t="s">
        <v>10</v>
      </c>
      <c r="L48" s="11" t="str">
        <f t="shared" si="1"/>
        <v>"CB-RCB-2", "SBL+PO(Świętochłowice)", 1, "2", "(3)"</v>
      </c>
      <c r="M48" s="20" t="s">
        <v>440</v>
      </c>
      <c r="N48" s="34">
        <v>137</v>
      </c>
      <c r="O48" s="14"/>
      <c r="P48" s="14"/>
      <c r="Q48" s="12"/>
      <c r="R48" s="12"/>
      <c r="S48" s="12"/>
    </row>
    <row r="49" spans="1:19" x14ac:dyDescent="0.25">
      <c r="A49" t="s">
        <v>341</v>
      </c>
      <c r="B49" t="s">
        <v>77</v>
      </c>
      <c r="D49"/>
      <c r="F49" s="2" t="s">
        <v>377</v>
      </c>
      <c r="G49" s="2" t="s">
        <v>7</v>
      </c>
      <c r="H49" s="2" t="s">
        <v>10</v>
      </c>
      <c r="I49" s="2" t="s">
        <v>10</v>
      </c>
      <c r="L49" s="11" t="str">
        <f t="shared" si="1"/>
        <v>"CB-RCB-3", "SBL+Sem(ST)", 1, "3", "(3)"</v>
      </c>
      <c r="M49" s="20" t="s">
        <v>441</v>
      </c>
      <c r="N49" s="34">
        <v>137</v>
      </c>
      <c r="O49" s="14"/>
      <c r="P49" s="14"/>
      <c r="Q49" s="12"/>
      <c r="R49" s="12"/>
      <c r="S49" s="12"/>
    </row>
    <row r="50" spans="1:19" x14ac:dyDescent="0.25">
      <c r="A50" t="s">
        <v>342</v>
      </c>
      <c r="B50" t="s">
        <v>67</v>
      </c>
      <c r="D50"/>
      <c r="F50" s="2" t="s">
        <v>378</v>
      </c>
      <c r="G50" s="2" t="s">
        <v>8</v>
      </c>
      <c r="H50" s="2" t="s">
        <v>7</v>
      </c>
      <c r="I50" s="2" t="s">
        <v>10</v>
      </c>
      <c r="L50" s="11" t="str">
        <f t="shared" si="1"/>
        <v>"RCB-CB-1", "SBL", 2, "1", "(3)"</v>
      </c>
      <c r="M50" s="20" t="s">
        <v>442</v>
      </c>
      <c r="N50" s="34">
        <v>137</v>
      </c>
      <c r="O50" s="14"/>
      <c r="P50" s="14"/>
      <c r="Q50" s="12"/>
      <c r="R50" s="12"/>
      <c r="S50" s="12"/>
    </row>
    <row r="51" spans="1:19" x14ac:dyDescent="0.25">
      <c r="A51" t="s">
        <v>343</v>
      </c>
      <c r="B51" t="s">
        <v>345</v>
      </c>
      <c r="D51"/>
      <c r="F51" s="2" t="s">
        <v>379</v>
      </c>
      <c r="G51" s="2" t="s">
        <v>8</v>
      </c>
      <c r="H51" s="2" t="s">
        <v>8</v>
      </c>
      <c r="I51" s="2" t="s">
        <v>10</v>
      </c>
      <c r="L51" s="11" t="str">
        <f t="shared" si="1"/>
        <v>"RCB-CB-2", "SBL+PO(Świętochłowice)", 2, "2", "(3)"</v>
      </c>
      <c r="M51" s="20" t="s">
        <v>554</v>
      </c>
      <c r="N51" s="34">
        <v>137</v>
      </c>
      <c r="O51" s="14"/>
      <c r="P51" s="14"/>
      <c r="Q51" s="12"/>
      <c r="R51" s="12"/>
      <c r="S51" s="12"/>
    </row>
    <row r="52" spans="1:19" x14ac:dyDescent="0.25">
      <c r="A52" t="s">
        <v>344</v>
      </c>
      <c r="B52" t="s">
        <v>77</v>
      </c>
      <c r="D52"/>
      <c r="F52" s="2" t="s">
        <v>380</v>
      </c>
      <c r="G52" s="2" t="s">
        <v>8</v>
      </c>
      <c r="H52" s="2" t="s">
        <v>10</v>
      </c>
      <c r="I52" s="2" t="s">
        <v>10</v>
      </c>
      <c r="L52" s="11" t="str">
        <f t="shared" si="1"/>
        <v>"RCB-CB-3", "SBL+Sem(ST)", 2, "3", "(3)"</v>
      </c>
      <c r="M52" s="20" t="s">
        <v>443</v>
      </c>
      <c r="N52" s="34">
        <v>137</v>
      </c>
      <c r="O52" s="14"/>
      <c r="P52" s="14"/>
      <c r="Q52" s="12"/>
      <c r="R52" s="12"/>
      <c r="S52" s="12"/>
    </row>
    <row r="53" spans="1:19" x14ac:dyDescent="0.25">
      <c r="A53" t="s">
        <v>346</v>
      </c>
      <c r="B53" t="s">
        <v>20</v>
      </c>
      <c r="C53" s="2" t="s">
        <v>347</v>
      </c>
      <c r="D53">
        <v>1</v>
      </c>
      <c r="E53" s="2" t="s">
        <v>7</v>
      </c>
      <c r="L53" s="11" t="str">
        <f t="shared" si="1"/>
        <v>"RCB", "ST", 1, "(1)"</v>
      </c>
      <c r="M53" s="20" t="s">
        <v>444</v>
      </c>
      <c r="N53" s="34">
        <v>137</v>
      </c>
      <c r="O53" s="14"/>
      <c r="P53" s="14"/>
      <c r="Q53" s="12"/>
      <c r="R53" s="12"/>
      <c r="S53" s="12"/>
    </row>
    <row r="54" spans="1:19" x14ac:dyDescent="0.25">
      <c r="A54" t="s">
        <v>346</v>
      </c>
      <c r="B54" t="s">
        <v>20</v>
      </c>
      <c r="C54" s="2" t="s">
        <v>347</v>
      </c>
      <c r="D54">
        <v>2</v>
      </c>
      <c r="E54" s="2" t="s">
        <v>7</v>
      </c>
      <c r="L54" s="11" t="str">
        <f t="shared" si="1"/>
        <v>"RCB", "ST", 2, "(1)"</v>
      </c>
      <c r="M54" s="20" t="s">
        <v>445</v>
      </c>
      <c r="N54" s="34">
        <v>137</v>
      </c>
      <c r="O54" s="14"/>
      <c r="P54" s="14"/>
      <c r="Q54" s="12"/>
      <c r="R54" s="12"/>
      <c r="S54" s="12"/>
    </row>
    <row r="55" spans="1:19" x14ac:dyDescent="0.25">
      <c r="A55" t="s">
        <v>349</v>
      </c>
      <c r="B55" t="s">
        <v>67</v>
      </c>
      <c r="D55"/>
      <c r="F55" s="2" t="s">
        <v>381</v>
      </c>
      <c r="G55" s="2" t="s">
        <v>7</v>
      </c>
      <c r="H55" s="2" t="s">
        <v>7</v>
      </c>
      <c r="I55" s="2" t="s">
        <v>9</v>
      </c>
      <c r="L55" s="11" t="str">
        <f t="shared" si="1"/>
        <v>"RCB-ZZ-1", "SBL", 1, "1", "(4)"</v>
      </c>
      <c r="M55" s="20" t="s">
        <v>446</v>
      </c>
      <c r="N55" s="34">
        <v>137</v>
      </c>
      <c r="O55" s="14"/>
      <c r="P55" s="14"/>
      <c r="Q55" s="12"/>
      <c r="R55" s="12"/>
      <c r="S55" s="12"/>
    </row>
    <row r="56" spans="1:19" x14ac:dyDescent="0.25">
      <c r="A56" t="s">
        <v>350</v>
      </c>
      <c r="B56" t="s">
        <v>345</v>
      </c>
      <c r="D56"/>
      <c r="F56" s="2" t="s">
        <v>382</v>
      </c>
      <c r="G56" s="2" t="s">
        <v>7</v>
      </c>
      <c r="H56" s="2" t="s">
        <v>8</v>
      </c>
      <c r="I56" s="2" t="s">
        <v>9</v>
      </c>
      <c r="L56" s="11" t="str">
        <f t="shared" si="1"/>
        <v>"RCB-ZZ-2", "SBL+PO(Świętochłowice)", 1, "2", "(4)"</v>
      </c>
      <c r="M56" s="20" t="s">
        <v>536</v>
      </c>
      <c r="N56" s="34">
        <v>137</v>
      </c>
      <c r="O56" s="14"/>
      <c r="P56" s="14"/>
      <c r="Q56" s="12"/>
      <c r="R56" s="12"/>
      <c r="S56" s="12"/>
    </row>
    <row r="57" spans="1:19" x14ac:dyDescent="0.25">
      <c r="A57" t="s">
        <v>351</v>
      </c>
      <c r="B57" t="s">
        <v>67</v>
      </c>
      <c r="D57"/>
      <c r="F57" s="2" t="s">
        <v>383</v>
      </c>
      <c r="G57" s="2" t="s">
        <v>7</v>
      </c>
      <c r="H57" s="2" t="s">
        <v>10</v>
      </c>
      <c r="I57" s="2" t="s">
        <v>9</v>
      </c>
      <c r="L57" s="11" t="str">
        <f t="shared" si="1"/>
        <v>"RCB-ZZ-3", "SBL", 1, "3", "(4)"</v>
      </c>
      <c r="M57" s="20" t="s">
        <v>447</v>
      </c>
      <c r="N57" s="34">
        <v>137</v>
      </c>
      <c r="O57" s="14"/>
      <c r="P57" s="14"/>
      <c r="Q57" s="12"/>
      <c r="R57" s="12"/>
      <c r="S57" s="12"/>
    </row>
    <row r="58" spans="1:19" x14ac:dyDescent="0.25">
      <c r="A58" t="s">
        <v>352</v>
      </c>
      <c r="B58" t="s">
        <v>77</v>
      </c>
      <c r="D58"/>
      <c r="F58" s="2" t="s">
        <v>384</v>
      </c>
      <c r="G58" s="2" t="s">
        <v>7</v>
      </c>
      <c r="H58" s="2" t="s">
        <v>9</v>
      </c>
      <c r="I58" s="2" t="s">
        <v>9</v>
      </c>
      <c r="L58" s="11" t="str">
        <f t="shared" si="1"/>
        <v>"RCB-ZZ-4", "SBL+Sem(ST)", 1, "4", "(4)"</v>
      </c>
      <c r="M58" s="20" t="s">
        <v>448</v>
      </c>
      <c r="N58" s="34">
        <v>137</v>
      </c>
      <c r="O58" s="14"/>
      <c r="P58" s="14"/>
      <c r="Q58" s="12"/>
      <c r="R58" s="12"/>
      <c r="S58" s="12"/>
    </row>
    <row r="59" spans="1:19" x14ac:dyDescent="0.25">
      <c r="A59" t="s">
        <v>353</v>
      </c>
      <c r="B59" t="s">
        <v>67</v>
      </c>
      <c r="D59"/>
      <c r="F59" s="2" t="s">
        <v>386</v>
      </c>
      <c r="G59" s="2" t="s">
        <v>8</v>
      </c>
      <c r="H59" s="2" t="s">
        <v>7</v>
      </c>
      <c r="I59" s="2" t="s">
        <v>9</v>
      </c>
      <c r="L59" s="11" t="str">
        <f t="shared" si="1"/>
        <v>"ZZ-RCB-1", "SBL", 2, "1", "(4)"</v>
      </c>
      <c r="M59" s="20" t="s">
        <v>449</v>
      </c>
      <c r="N59" s="34">
        <v>137</v>
      </c>
      <c r="O59" s="14"/>
      <c r="P59" s="14"/>
      <c r="Q59" s="12"/>
      <c r="R59" s="12"/>
      <c r="S59" s="12"/>
    </row>
    <row r="60" spans="1:19" x14ac:dyDescent="0.25">
      <c r="A60" t="s">
        <v>354</v>
      </c>
      <c r="B60" t="s">
        <v>67</v>
      </c>
      <c r="D60"/>
      <c r="F60" s="2" t="s">
        <v>385</v>
      </c>
      <c r="G60" s="2" t="s">
        <v>8</v>
      </c>
      <c r="H60" s="2" t="s">
        <v>8</v>
      </c>
      <c r="I60" s="2" t="s">
        <v>9</v>
      </c>
      <c r="L60" s="11" t="str">
        <f t="shared" si="1"/>
        <v>"ZZ-RCB-2", "SBL", 2, "2", "(4)"</v>
      </c>
      <c r="M60" s="20" t="s">
        <v>450</v>
      </c>
      <c r="N60" s="34">
        <v>137</v>
      </c>
      <c r="O60" s="14"/>
      <c r="P60" s="14"/>
      <c r="Q60" s="12"/>
      <c r="R60" s="12"/>
      <c r="S60" s="12"/>
    </row>
    <row r="61" spans="1:19" x14ac:dyDescent="0.25">
      <c r="A61" t="s">
        <v>355</v>
      </c>
      <c r="B61" t="s">
        <v>345</v>
      </c>
      <c r="D61"/>
      <c r="F61" s="2" t="s">
        <v>387</v>
      </c>
      <c r="G61" s="2" t="s">
        <v>8</v>
      </c>
      <c r="H61" s="2" t="s">
        <v>10</v>
      </c>
      <c r="I61" s="2" t="s">
        <v>9</v>
      </c>
      <c r="L61" s="11" t="str">
        <f t="shared" si="1"/>
        <v>"ZZ-RCB-3", "SBL+PO(Świętochłowice)", 2, "3", "(4)"</v>
      </c>
      <c r="M61" s="20" t="s">
        <v>553</v>
      </c>
      <c r="N61" s="34">
        <v>137</v>
      </c>
      <c r="O61" s="14"/>
      <c r="P61" s="14"/>
      <c r="Q61" s="12"/>
      <c r="R61" s="12"/>
      <c r="S61" s="12"/>
    </row>
    <row r="62" spans="1:19" x14ac:dyDescent="0.25">
      <c r="A62" t="s">
        <v>356</v>
      </c>
      <c r="B62" t="s">
        <v>77</v>
      </c>
      <c r="D62"/>
      <c r="F62" s="2" t="s">
        <v>388</v>
      </c>
      <c r="G62" s="2" t="s">
        <v>8</v>
      </c>
      <c r="H62" s="2" t="s">
        <v>9</v>
      </c>
      <c r="I62" s="2" t="s">
        <v>9</v>
      </c>
      <c r="L62" s="11" t="str">
        <f t="shared" si="1"/>
        <v>"ZZ-RCB-4", "SBL+Sem(ST)", 2, "4", "(4)"</v>
      </c>
      <c r="M62" s="20" t="s">
        <v>451</v>
      </c>
      <c r="N62" s="34">
        <v>137</v>
      </c>
      <c r="O62" s="14"/>
      <c r="P62" s="14"/>
      <c r="Q62" s="12"/>
      <c r="R62" s="12"/>
      <c r="S62" s="12"/>
    </row>
    <row r="63" spans="1:19" x14ac:dyDescent="0.25">
      <c r="A63" t="s">
        <v>357</v>
      </c>
      <c r="B63" t="s">
        <v>20</v>
      </c>
      <c r="C63" s="2" t="s">
        <v>348</v>
      </c>
      <c r="D63">
        <v>1</v>
      </c>
      <c r="E63" s="2" t="s">
        <v>7</v>
      </c>
      <c r="L63" s="11" t="str">
        <f t="shared" si="1"/>
        <v>"ZZ", "ST", 1, "(1)"</v>
      </c>
      <c r="M63" s="20" t="s">
        <v>452</v>
      </c>
      <c r="N63" s="34">
        <v>137</v>
      </c>
      <c r="O63" s="14"/>
      <c r="P63" s="14"/>
      <c r="Q63" s="12"/>
      <c r="R63" s="12"/>
      <c r="S63" s="12"/>
    </row>
    <row r="64" spans="1:19" x14ac:dyDescent="0.25">
      <c r="A64" t="s">
        <v>357</v>
      </c>
      <c r="B64" t="s">
        <v>20</v>
      </c>
      <c r="C64" s="2" t="s">
        <v>348</v>
      </c>
      <c r="D64">
        <v>2</v>
      </c>
      <c r="E64" s="2" t="s">
        <v>7</v>
      </c>
      <c r="L64" s="11" t="str">
        <f t="shared" si="1"/>
        <v>"ZZ", "ST", 2, "(1)"</v>
      </c>
      <c r="M64" s="20" t="s">
        <v>453</v>
      </c>
      <c r="N64" s="34">
        <v>137</v>
      </c>
      <c r="O64" s="14"/>
      <c r="P64" s="14"/>
      <c r="Q64" s="12"/>
      <c r="R64" s="12"/>
      <c r="S64" s="12"/>
    </row>
    <row r="65" spans="1:19" x14ac:dyDescent="0.25">
      <c r="A65" t="s">
        <v>358</v>
      </c>
      <c r="B65" t="s">
        <v>67</v>
      </c>
      <c r="D65"/>
      <c r="F65" s="2" t="s">
        <v>389</v>
      </c>
      <c r="G65" s="2" t="s">
        <v>7</v>
      </c>
      <c r="H65" s="2" t="s">
        <v>7</v>
      </c>
      <c r="I65" s="2" t="s">
        <v>113</v>
      </c>
      <c r="L65" s="11" t="str">
        <f t="shared" si="1"/>
        <v>"ZZ-GLC-1", "SBL", 1, "1", "(5)"</v>
      </c>
      <c r="M65" s="20" t="s">
        <v>454</v>
      </c>
      <c r="N65" s="34">
        <v>137</v>
      </c>
      <c r="O65" s="14"/>
      <c r="P65" s="14"/>
      <c r="Q65" s="12"/>
      <c r="R65" s="12"/>
      <c r="S65" s="12"/>
    </row>
    <row r="66" spans="1:19" x14ac:dyDescent="0.25">
      <c r="A66" t="s">
        <v>359</v>
      </c>
      <c r="B66" t="s">
        <v>67</v>
      </c>
      <c r="D66"/>
      <c r="F66" s="2" t="s">
        <v>390</v>
      </c>
      <c r="G66" s="2" t="s">
        <v>7</v>
      </c>
      <c r="H66" s="2" t="s">
        <v>8</v>
      </c>
      <c r="I66" s="2" t="s">
        <v>113</v>
      </c>
      <c r="L66" s="11" t="str">
        <f t="shared" si="1"/>
        <v>"ZZ-GLC-2", "SBL", 1, "2", "(5)"</v>
      </c>
      <c r="M66" s="20" t="s">
        <v>455</v>
      </c>
      <c r="N66" s="34">
        <v>137</v>
      </c>
      <c r="O66" s="14"/>
      <c r="P66" s="14"/>
      <c r="Q66" s="12"/>
      <c r="R66" s="12"/>
      <c r="S66" s="12"/>
    </row>
    <row r="67" spans="1:19" x14ac:dyDescent="0.25">
      <c r="A67" t="s">
        <v>360</v>
      </c>
      <c r="B67" t="s">
        <v>67</v>
      </c>
      <c r="D67"/>
      <c r="F67" s="2" t="s">
        <v>391</v>
      </c>
      <c r="G67" s="2" t="s">
        <v>7</v>
      </c>
      <c r="H67" s="2" t="s">
        <v>10</v>
      </c>
      <c r="I67" s="2" t="s">
        <v>113</v>
      </c>
      <c r="L67" s="11" t="str">
        <f t="shared" si="1"/>
        <v>"ZZ-GLC-3", "SBL", 1, "3", "(5)"</v>
      </c>
      <c r="M67" s="20" t="s">
        <v>456</v>
      </c>
      <c r="N67" s="34">
        <v>137</v>
      </c>
      <c r="O67" s="14"/>
      <c r="P67" s="14"/>
      <c r="Q67" s="12"/>
      <c r="R67" s="12"/>
      <c r="S67" s="12"/>
    </row>
    <row r="68" spans="1:19" x14ac:dyDescent="0.25">
      <c r="A68" t="s">
        <v>361</v>
      </c>
      <c r="B68" t="s">
        <v>67</v>
      </c>
      <c r="D68"/>
      <c r="F68" s="2" t="s">
        <v>392</v>
      </c>
      <c r="G68" s="2" t="s">
        <v>7</v>
      </c>
      <c r="H68" s="2" t="s">
        <v>9</v>
      </c>
      <c r="I68" s="2" t="s">
        <v>113</v>
      </c>
      <c r="L68" s="11" t="str">
        <f t="shared" si="1"/>
        <v>"ZZ-GLC-4", "SBL", 1, "4", "(5)"</v>
      </c>
      <c r="M68" s="20" t="s">
        <v>457</v>
      </c>
      <c r="N68" s="34">
        <v>137</v>
      </c>
      <c r="O68" s="14"/>
      <c r="P68" s="14"/>
      <c r="Q68" s="12"/>
      <c r="R68" s="12"/>
      <c r="S68" s="12"/>
    </row>
    <row r="69" spans="1:19" x14ac:dyDescent="0.25">
      <c r="A69" t="s">
        <v>362</v>
      </c>
      <c r="B69" t="s">
        <v>77</v>
      </c>
      <c r="D69"/>
      <c r="F69" s="2" t="s">
        <v>393</v>
      </c>
      <c r="G69" s="2" t="s">
        <v>7</v>
      </c>
      <c r="H69" s="2" t="s">
        <v>113</v>
      </c>
      <c r="I69" s="2" t="s">
        <v>113</v>
      </c>
      <c r="L69" s="11" t="str">
        <f t="shared" si="1"/>
        <v>"ZZ-GLC-5", "SBL+Sem(ST)", 1, "5", "(5)"</v>
      </c>
      <c r="M69" s="20" t="s">
        <v>458</v>
      </c>
      <c r="N69" s="34">
        <v>137</v>
      </c>
      <c r="O69" s="14"/>
      <c r="P69" s="14"/>
      <c r="Q69" s="12"/>
      <c r="R69" s="12"/>
      <c r="S69" s="12"/>
    </row>
    <row r="70" spans="1:19" x14ac:dyDescent="0.25">
      <c r="A70" t="s">
        <v>363</v>
      </c>
      <c r="B70" t="s">
        <v>67</v>
      </c>
      <c r="D70"/>
      <c r="F70" s="2" t="s">
        <v>394</v>
      </c>
      <c r="G70" s="2" t="s">
        <v>8</v>
      </c>
      <c r="H70" s="2" t="s">
        <v>7</v>
      </c>
      <c r="I70" s="2" t="s">
        <v>113</v>
      </c>
      <c r="L70" s="11" t="str">
        <f t="shared" si="1"/>
        <v>"GLC-ZZ-1", "SBL", 2, "1", "(5)"</v>
      </c>
      <c r="M70" s="20" t="s">
        <v>459</v>
      </c>
      <c r="N70" s="34">
        <v>137</v>
      </c>
      <c r="O70" s="14"/>
      <c r="P70" s="14"/>
      <c r="Q70" s="12"/>
      <c r="R70" s="12"/>
      <c r="S70" s="12"/>
    </row>
    <row r="71" spans="1:19" x14ac:dyDescent="0.25">
      <c r="A71" t="s">
        <v>364</v>
      </c>
      <c r="B71" t="s">
        <v>67</v>
      </c>
      <c r="D71"/>
      <c r="F71" s="2" t="s">
        <v>395</v>
      </c>
      <c r="G71" s="2" t="s">
        <v>8</v>
      </c>
      <c r="H71" s="2" t="s">
        <v>8</v>
      </c>
      <c r="I71" s="2" t="s">
        <v>113</v>
      </c>
      <c r="L71" s="11" t="str">
        <f t="shared" si="1"/>
        <v>"GLC-ZZ-2", "SBL", 2, "2", "(5)"</v>
      </c>
      <c r="M71" s="20" t="s">
        <v>460</v>
      </c>
      <c r="N71" s="34">
        <v>137</v>
      </c>
      <c r="O71" s="14"/>
      <c r="P71" s="14"/>
      <c r="Q71" s="12"/>
      <c r="R71" s="12"/>
      <c r="S71" s="12"/>
    </row>
    <row r="72" spans="1:19" x14ac:dyDescent="0.25">
      <c r="A72" t="s">
        <v>365</v>
      </c>
      <c r="B72" t="s">
        <v>67</v>
      </c>
      <c r="D72"/>
      <c r="F72" s="2" t="s">
        <v>396</v>
      </c>
      <c r="G72" s="2" t="s">
        <v>8</v>
      </c>
      <c r="H72" s="2" t="s">
        <v>10</v>
      </c>
      <c r="I72" s="2" t="s">
        <v>113</v>
      </c>
      <c r="L72" s="11" t="str">
        <f t="shared" si="1"/>
        <v>"GLC-ZZ-3", "SBL", 2, "3", "(5)"</v>
      </c>
      <c r="M72" s="20" t="s">
        <v>461</v>
      </c>
      <c r="N72" s="34">
        <v>137</v>
      </c>
      <c r="O72" s="14"/>
      <c r="P72" s="14"/>
      <c r="Q72" s="12"/>
      <c r="R72" s="12"/>
      <c r="S72" s="12"/>
    </row>
    <row r="73" spans="1:19" x14ac:dyDescent="0.25">
      <c r="A73" t="s">
        <v>366</v>
      </c>
      <c r="B73" t="s">
        <v>67</v>
      </c>
      <c r="D73"/>
      <c r="F73" s="2" t="s">
        <v>397</v>
      </c>
      <c r="G73" s="2" t="s">
        <v>8</v>
      </c>
      <c r="H73" s="2" t="s">
        <v>9</v>
      </c>
      <c r="I73" s="2" t="s">
        <v>113</v>
      </c>
      <c r="L73" s="11" t="str">
        <f t="shared" si="1"/>
        <v>"GLC-ZZ-4", "SBL", 2, "4", "(5)"</v>
      </c>
      <c r="M73" s="20" t="s">
        <v>462</v>
      </c>
      <c r="N73" s="34">
        <v>137</v>
      </c>
      <c r="O73" s="14"/>
      <c r="P73" s="14"/>
      <c r="Q73" s="12"/>
      <c r="R73" s="12"/>
      <c r="S73" s="12"/>
    </row>
    <row r="74" spans="1:19" x14ac:dyDescent="0.25">
      <c r="A74" t="s">
        <v>367</v>
      </c>
      <c r="B74" t="s">
        <v>77</v>
      </c>
      <c r="D74"/>
      <c r="F74" s="2" t="s">
        <v>398</v>
      </c>
      <c r="G74" s="2" t="s">
        <v>8</v>
      </c>
      <c r="H74" s="2" t="s">
        <v>113</v>
      </c>
      <c r="I74" s="2" t="s">
        <v>113</v>
      </c>
      <c r="L74" s="11" t="str">
        <f t="shared" si="1"/>
        <v>"GLC-ZZ-5", "SBL+Sem(ST)", 2, "5", "(5)"</v>
      </c>
      <c r="M74" s="20" t="s">
        <v>463</v>
      </c>
      <c r="N74" s="34">
        <v>137</v>
      </c>
      <c r="O74" s="14"/>
      <c r="P74" s="14"/>
      <c r="Q74" s="12"/>
      <c r="R74" s="12"/>
      <c r="S74" s="12"/>
    </row>
    <row r="75" spans="1:19" x14ac:dyDescent="0.25">
      <c r="A75" t="s">
        <v>368</v>
      </c>
      <c r="B75" t="s">
        <v>20</v>
      </c>
      <c r="C75" s="2" t="s">
        <v>369</v>
      </c>
      <c r="D75">
        <v>3</v>
      </c>
      <c r="E75" s="2" t="s">
        <v>7</v>
      </c>
      <c r="L75" s="11" t="str">
        <f t="shared" si="1"/>
        <v>"GLC", "ST", 3, "(1)"</v>
      </c>
      <c r="M75" s="20" t="s">
        <v>502</v>
      </c>
      <c r="N75" s="34">
        <v>137</v>
      </c>
      <c r="O75" s="14"/>
      <c r="P75" s="14"/>
      <c r="Q75" s="12"/>
      <c r="R75" s="12"/>
      <c r="S75" s="12"/>
    </row>
    <row r="76" spans="1:19" x14ac:dyDescent="0.25">
      <c r="A76" t="s">
        <v>368</v>
      </c>
      <c r="B76" t="s">
        <v>20</v>
      </c>
      <c r="C76" s="2" t="s">
        <v>369</v>
      </c>
      <c r="D76">
        <v>4</v>
      </c>
      <c r="E76" s="2" t="s">
        <v>7</v>
      </c>
      <c r="L76" s="11" t="str">
        <f t="shared" si="1"/>
        <v>"GLC", "ST", 4, "(1)"</v>
      </c>
      <c r="M76" s="20" t="s">
        <v>503</v>
      </c>
      <c r="N76" s="34">
        <v>137</v>
      </c>
      <c r="O76" s="14"/>
      <c r="P76" s="14"/>
      <c r="Q76" s="12"/>
      <c r="R76" s="12"/>
      <c r="S76" s="12"/>
    </row>
    <row r="77" spans="1:19" x14ac:dyDescent="0.25">
      <c r="A77" t="s">
        <v>368</v>
      </c>
      <c r="B77" t="s">
        <v>20</v>
      </c>
      <c r="C77" s="2" t="s">
        <v>369</v>
      </c>
      <c r="D77">
        <v>5</v>
      </c>
      <c r="E77" s="2" t="s">
        <v>8</v>
      </c>
      <c r="L77" s="11" t="str">
        <f t="shared" si="1"/>
        <v>"GLC", "ST", 5, "(2)"</v>
      </c>
      <c r="M77" s="20" t="s">
        <v>504</v>
      </c>
      <c r="N77" s="34">
        <v>137</v>
      </c>
      <c r="O77" s="14"/>
      <c r="P77" s="14"/>
      <c r="Q77" s="12"/>
      <c r="R77" s="12"/>
      <c r="S77" s="12"/>
    </row>
    <row r="78" spans="1:19" x14ac:dyDescent="0.25">
      <c r="A78" t="s">
        <v>368</v>
      </c>
      <c r="B78" t="s">
        <v>20</v>
      </c>
      <c r="C78" s="2" t="s">
        <v>369</v>
      </c>
      <c r="D78">
        <v>6</v>
      </c>
      <c r="E78" s="2" t="s">
        <v>8</v>
      </c>
      <c r="L78" s="11" t="str">
        <f t="shared" si="1"/>
        <v>"GLC", "ST", 6, "(2)"</v>
      </c>
      <c r="M78" s="20" t="s">
        <v>505</v>
      </c>
      <c r="N78" s="34">
        <v>137</v>
      </c>
      <c r="O78" s="14"/>
      <c r="P78" s="14"/>
      <c r="Q78" s="12"/>
      <c r="R78" s="12"/>
      <c r="S78" s="12"/>
    </row>
    <row r="79" spans="1:19" x14ac:dyDescent="0.25">
      <c r="A79" t="s">
        <v>368</v>
      </c>
      <c r="B79" t="s">
        <v>20</v>
      </c>
      <c r="C79" s="2" t="s">
        <v>369</v>
      </c>
      <c r="D79">
        <v>7</v>
      </c>
      <c r="E79" s="2" t="s">
        <v>10</v>
      </c>
      <c r="L79" s="11" t="str">
        <f t="shared" si="1"/>
        <v>"GLC", "ST", 7, "(3)"</v>
      </c>
      <c r="M79" s="20" t="s">
        <v>506</v>
      </c>
      <c r="N79" s="34">
        <v>137</v>
      </c>
      <c r="O79" s="14"/>
      <c r="P79" s="14"/>
      <c r="Q79" s="12"/>
      <c r="R79" s="12"/>
      <c r="S79" s="12"/>
    </row>
    <row r="80" spans="1:19" x14ac:dyDescent="0.25">
      <c r="A80" t="s">
        <v>368</v>
      </c>
      <c r="B80" t="s">
        <v>20</v>
      </c>
      <c r="C80" s="2" t="s">
        <v>369</v>
      </c>
      <c r="D80">
        <v>8</v>
      </c>
      <c r="E80" s="2" t="s">
        <v>10</v>
      </c>
      <c r="L80" s="11" t="str">
        <f t="shared" si="1"/>
        <v>"GLC", "ST", 8, "(3)"</v>
      </c>
      <c r="M80" s="20" t="s">
        <v>507</v>
      </c>
      <c r="N80" s="34">
        <v>137</v>
      </c>
      <c r="O80" s="14"/>
      <c r="P80" s="14"/>
      <c r="Q80" s="12"/>
      <c r="R80" s="12"/>
      <c r="S80" s="12"/>
    </row>
    <row r="81" spans="1:19" x14ac:dyDescent="0.25">
      <c r="A81" t="s">
        <v>368</v>
      </c>
      <c r="B81" t="s">
        <v>20</v>
      </c>
      <c r="C81" s="2" t="s">
        <v>369</v>
      </c>
      <c r="D81">
        <v>9</v>
      </c>
      <c r="E81" s="2" t="s">
        <v>9</v>
      </c>
      <c r="L81" s="11" t="str">
        <f t="shared" si="1"/>
        <v>"GLC", "ST", 9, "(4)"</v>
      </c>
      <c r="M81" s="20" t="s">
        <v>508</v>
      </c>
      <c r="N81" s="34">
        <v>137</v>
      </c>
      <c r="O81" s="14"/>
      <c r="P81" s="14"/>
      <c r="Q81" s="12"/>
      <c r="R81" s="12"/>
      <c r="S81" s="12"/>
    </row>
    <row r="82" spans="1:19" x14ac:dyDescent="0.25">
      <c r="A82" t="s">
        <v>368</v>
      </c>
      <c r="B82" t="s">
        <v>20</v>
      </c>
      <c r="C82" s="2" t="s">
        <v>369</v>
      </c>
      <c r="D82">
        <v>11</v>
      </c>
      <c r="E82" s="2" t="s">
        <v>9</v>
      </c>
      <c r="L82" s="11" t="str">
        <f t="shared" si="1"/>
        <v>"GLC", "ST", 11, "(4)"</v>
      </c>
      <c r="M82" s="20" t="s">
        <v>509</v>
      </c>
      <c r="N82" s="34">
        <v>137</v>
      </c>
      <c r="O82" s="14"/>
      <c r="P82" s="14"/>
      <c r="Q82" s="12"/>
      <c r="R82" s="12"/>
      <c r="S82" s="12"/>
    </row>
    <row r="83" spans="1:19" x14ac:dyDescent="0.25">
      <c r="A83" t="s">
        <v>511</v>
      </c>
      <c r="B83" t="s">
        <v>149</v>
      </c>
      <c r="C83" s="2" t="s">
        <v>369</v>
      </c>
      <c r="D83">
        <v>200</v>
      </c>
      <c r="E83" s="2" t="s">
        <v>105</v>
      </c>
      <c r="L83" s="11" t="str">
        <f t="shared" si="1"/>
        <v>"GLC", "B-M", 200, "(N/A)"</v>
      </c>
      <c r="M83" s="20" t="s">
        <v>537</v>
      </c>
      <c r="N83" s="34">
        <v>137</v>
      </c>
      <c r="O83" s="14"/>
      <c r="P83" s="14"/>
      <c r="Q83" s="12"/>
      <c r="R83" s="12"/>
      <c r="S83" s="12"/>
    </row>
    <row r="84" spans="1:19" x14ac:dyDescent="0.25">
      <c r="A84" t="s">
        <v>512</v>
      </c>
      <c r="B84" t="s">
        <v>372</v>
      </c>
      <c r="D84"/>
      <c r="F84" s="2" t="s">
        <v>512</v>
      </c>
      <c r="G84" s="2" t="s">
        <v>7</v>
      </c>
      <c r="H84" s="2" t="s">
        <v>7</v>
      </c>
      <c r="I84" s="2" t="s">
        <v>7</v>
      </c>
      <c r="L84" s="11" t="str">
        <f t="shared" si="1"/>
        <v>"GLC-Szo", "Sem(odstep)", 1, "1", "(1)"</v>
      </c>
      <c r="M84" s="20" t="s">
        <v>515</v>
      </c>
      <c r="N84" s="34">
        <v>137</v>
      </c>
      <c r="O84" s="14"/>
      <c r="P84" s="14"/>
      <c r="Q84" s="12"/>
      <c r="R84" s="12"/>
      <c r="S84" s="12"/>
    </row>
    <row r="85" spans="1:19" x14ac:dyDescent="0.25">
      <c r="A85" t="s">
        <v>513</v>
      </c>
      <c r="B85" t="s">
        <v>514</v>
      </c>
      <c r="D85"/>
      <c r="F85" s="2" t="s">
        <v>513</v>
      </c>
      <c r="G85" s="2" t="s">
        <v>8</v>
      </c>
      <c r="H85" s="2" t="s">
        <v>7</v>
      </c>
      <c r="I85" s="2" t="s">
        <v>7</v>
      </c>
      <c r="L85" s="11" t="str">
        <f t="shared" si="1"/>
        <v>"Szo-GLC", "SBL(odstep)", 2, "1", "(1)"</v>
      </c>
      <c r="M85" s="20" t="s">
        <v>516</v>
      </c>
      <c r="N85" s="34">
        <v>137</v>
      </c>
      <c r="O85" s="14"/>
      <c r="P85" s="14"/>
      <c r="Q85" s="12"/>
      <c r="R85" s="12"/>
      <c r="S85" s="12"/>
    </row>
    <row r="86" spans="1:19" x14ac:dyDescent="0.25">
      <c r="A86" t="s">
        <v>210</v>
      </c>
      <c r="B86" t="s">
        <v>202</v>
      </c>
      <c r="F86" s="2" t="s">
        <v>220</v>
      </c>
      <c r="G86" s="2" t="s">
        <v>7</v>
      </c>
      <c r="H86" s="2" t="s">
        <v>7</v>
      </c>
      <c r="I86" s="2" t="s">
        <v>8</v>
      </c>
      <c r="L86" s="11" t="str">
        <f t="shared" si="1"/>
        <v>"KO-Bugla-Bry-1", "Sem(ST)+SBL", 1, "1", "(2)"</v>
      </c>
      <c r="M86" s="20" t="s">
        <v>280</v>
      </c>
      <c r="N86" s="33" t="s">
        <v>337</v>
      </c>
      <c r="O86" s="14"/>
      <c r="P86" s="14"/>
      <c r="Q86" s="12"/>
      <c r="R86" s="12"/>
      <c r="S86" s="12"/>
    </row>
    <row r="87" spans="1:19" x14ac:dyDescent="0.25">
      <c r="A87" t="s">
        <v>211</v>
      </c>
      <c r="B87" t="s">
        <v>107</v>
      </c>
      <c r="F87" s="2" t="s">
        <v>221</v>
      </c>
      <c r="G87" s="2" t="s">
        <v>7</v>
      </c>
      <c r="H87" s="2" t="s">
        <v>8</v>
      </c>
      <c r="I87" s="2" t="s">
        <v>8</v>
      </c>
      <c r="L87" s="11" t="str">
        <f t="shared" si="1"/>
        <v>"KO-Bugla-Bry-2", "SBL+Sem(PODG)", 1, "2", "(2)"</v>
      </c>
      <c r="M87" s="20" t="s">
        <v>281</v>
      </c>
      <c r="N87" s="33" t="s">
        <v>337</v>
      </c>
      <c r="O87" s="14"/>
      <c r="P87" s="14"/>
      <c r="Q87" s="12"/>
      <c r="R87" s="12"/>
      <c r="S87" s="12"/>
    </row>
    <row r="88" spans="1:19" x14ac:dyDescent="0.25">
      <c r="A88" t="s">
        <v>312</v>
      </c>
      <c r="B88" t="s">
        <v>46</v>
      </c>
      <c r="F88" s="2" t="s">
        <v>312</v>
      </c>
      <c r="G88" s="2" t="s">
        <v>8</v>
      </c>
      <c r="H88" s="2" t="s">
        <v>7</v>
      </c>
      <c r="I88" s="2" t="s">
        <v>7</v>
      </c>
      <c r="L88" s="11" t="str">
        <f t="shared" si="1"/>
        <v>"Bry", "PODG", 2, "1", "(1)"</v>
      </c>
      <c r="M88" s="20" t="s">
        <v>314</v>
      </c>
      <c r="N88" s="33" t="s">
        <v>337</v>
      </c>
      <c r="O88" s="14"/>
      <c r="P88" s="14"/>
      <c r="Q88" s="12"/>
      <c r="R88" s="12"/>
      <c r="S88" s="12"/>
    </row>
    <row r="89" spans="1:19" x14ac:dyDescent="0.25">
      <c r="A89" t="s">
        <v>312</v>
      </c>
      <c r="B89" t="s">
        <v>46</v>
      </c>
      <c r="F89" s="2" t="s">
        <v>312</v>
      </c>
      <c r="G89" s="2" t="s">
        <v>7</v>
      </c>
      <c r="H89" s="2" t="s">
        <v>7</v>
      </c>
      <c r="I89" s="2" t="s">
        <v>7</v>
      </c>
      <c r="L89" s="11" t="str">
        <f t="shared" si="1"/>
        <v>"Bry", "PODG", 1, "1", "(1)"</v>
      </c>
      <c r="M89" s="20" t="s">
        <v>325</v>
      </c>
      <c r="N89" s="33" t="s">
        <v>337</v>
      </c>
      <c r="O89" s="14"/>
      <c r="P89" s="14"/>
      <c r="Q89" s="12"/>
      <c r="R89" s="12"/>
      <c r="S89" s="12"/>
    </row>
    <row r="90" spans="1:19" x14ac:dyDescent="0.25">
      <c r="A90" t="s">
        <v>303</v>
      </c>
      <c r="B90" t="s">
        <v>304</v>
      </c>
      <c r="F90" s="2" t="s">
        <v>110</v>
      </c>
      <c r="G90" s="2" t="s">
        <v>8</v>
      </c>
      <c r="H90" s="2" t="s">
        <v>7</v>
      </c>
      <c r="I90" s="2" t="s">
        <v>7</v>
      </c>
      <c r="L90" s="11" t="str">
        <f t="shared" si="1"/>
        <v>"Bry-KO", "PODG+Sem(ST)", 2, "1", "(1)"</v>
      </c>
      <c r="M90" s="20" t="s">
        <v>315</v>
      </c>
      <c r="N90" s="33" t="s">
        <v>337</v>
      </c>
      <c r="O90" s="14"/>
      <c r="P90" s="14"/>
      <c r="Q90" s="12"/>
      <c r="R90" s="12"/>
      <c r="S90" s="12"/>
    </row>
    <row r="91" spans="1:19" x14ac:dyDescent="0.25">
      <c r="A91" t="s">
        <v>313</v>
      </c>
      <c r="B91" t="s">
        <v>305</v>
      </c>
      <c r="F91" s="2" t="s">
        <v>109</v>
      </c>
      <c r="G91" s="2" t="s">
        <v>10</v>
      </c>
      <c r="H91" s="2" t="s">
        <v>7</v>
      </c>
      <c r="I91" s="2" t="s">
        <v>7</v>
      </c>
      <c r="L91" s="11" t="str">
        <f t="shared" si="1"/>
        <v>"KO-Bry", "ST+Sem(PODG)", 3, "1", "(1)"</v>
      </c>
      <c r="M91" s="20" t="s">
        <v>316</v>
      </c>
      <c r="N91" s="33" t="s">
        <v>337</v>
      </c>
      <c r="O91" s="14"/>
      <c r="P91" s="14"/>
      <c r="Q91" s="12"/>
      <c r="R91" s="12"/>
      <c r="S91" s="12"/>
    </row>
    <row r="92" spans="1:19" x14ac:dyDescent="0.25">
      <c r="A92" t="s">
        <v>120</v>
      </c>
      <c r="B92" t="s">
        <v>68</v>
      </c>
      <c r="F92" s="2" t="s">
        <v>222</v>
      </c>
      <c r="G92" s="2" t="s">
        <v>7</v>
      </c>
      <c r="H92" s="2" t="s">
        <v>7</v>
      </c>
      <c r="I92" s="2" t="s">
        <v>8</v>
      </c>
      <c r="L92" s="11" t="str">
        <f t="shared" si="1"/>
        <v>"Bry-KL-1", "SBL+POGP", 1, "1", "(2)"</v>
      </c>
      <c r="M92" s="20" t="s">
        <v>283</v>
      </c>
      <c r="N92" s="33" t="s">
        <v>337</v>
      </c>
      <c r="O92" s="14"/>
      <c r="P92" s="14"/>
      <c r="Q92" s="12"/>
      <c r="R92" s="12"/>
      <c r="S92" s="12"/>
    </row>
    <row r="93" spans="1:19" x14ac:dyDescent="0.25">
      <c r="A93" t="s">
        <v>121</v>
      </c>
      <c r="B93" t="s">
        <v>77</v>
      </c>
      <c r="F93" s="2" t="s">
        <v>223</v>
      </c>
      <c r="G93" s="2" t="s">
        <v>7</v>
      </c>
      <c r="H93" s="2" t="s">
        <v>8</v>
      </c>
      <c r="I93" s="2" t="s">
        <v>8</v>
      </c>
      <c r="L93" s="11" t="str">
        <f t="shared" si="1"/>
        <v>"Bry-KL-2", "SBL+Sem(ST)", 1, "2", "(2)"</v>
      </c>
      <c r="M93" s="20" t="s">
        <v>284</v>
      </c>
      <c r="N93" s="33" t="s">
        <v>337</v>
      </c>
      <c r="O93" s="14"/>
      <c r="P93" s="14"/>
      <c r="Q93" s="12"/>
      <c r="R93" s="12"/>
      <c r="S93" s="12"/>
    </row>
    <row r="94" spans="1:19" x14ac:dyDescent="0.25">
      <c r="A94" t="s">
        <v>122</v>
      </c>
      <c r="B94" t="s">
        <v>67</v>
      </c>
      <c r="F94" s="2" t="s">
        <v>224</v>
      </c>
      <c r="G94" s="2" t="s">
        <v>8</v>
      </c>
      <c r="H94" s="2" t="s">
        <v>7</v>
      </c>
      <c r="I94" s="2" t="s">
        <v>8</v>
      </c>
      <c r="L94" s="11" t="str">
        <f t="shared" si="1"/>
        <v>"KL-Bry-1", "SBL", 2, "1", "(2)"</v>
      </c>
      <c r="M94" s="20" t="s">
        <v>285</v>
      </c>
      <c r="N94" s="33" t="s">
        <v>337</v>
      </c>
      <c r="O94" s="14"/>
      <c r="P94" s="14"/>
      <c r="Q94" s="12"/>
      <c r="R94" s="12"/>
      <c r="S94" s="12"/>
    </row>
    <row r="95" spans="1:19" x14ac:dyDescent="0.25">
      <c r="A95" t="s">
        <v>123</v>
      </c>
      <c r="B95" t="s">
        <v>107</v>
      </c>
      <c r="F95" s="2" t="s">
        <v>225</v>
      </c>
      <c r="G95" s="2" t="s">
        <v>8</v>
      </c>
      <c r="H95" s="2" t="s">
        <v>8</v>
      </c>
      <c r="I95" s="2" t="s">
        <v>8</v>
      </c>
      <c r="L95" s="11" t="str">
        <f t="shared" si="1"/>
        <v>"KL-Bry-2", "SBL+Sem(PODG)", 2, "2", "(2)"</v>
      </c>
      <c r="M95" s="20" t="s">
        <v>286</v>
      </c>
      <c r="N95" s="33" t="s">
        <v>337</v>
      </c>
      <c r="O95" s="14"/>
      <c r="P95" s="14"/>
      <c r="Q95" s="12"/>
      <c r="R95" s="12"/>
      <c r="S95" s="12"/>
    </row>
    <row r="96" spans="1:19" x14ac:dyDescent="0.25">
      <c r="A96" t="s">
        <v>111</v>
      </c>
      <c r="B96" t="s">
        <v>20</v>
      </c>
      <c r="C96" s="2" t="s">
        <v>112</v>
      </c>
      <c r="D96" s="2" t="s">
        <v>7</v>
      </c>
      <c r="E96" s="2" t="s">
        <v>8</v>
      </c>
      <c r="L96" s="11" t="str">
        <f t="shared" si="1"/>
        <v>"KL", "ST", 1, "(2)"</v>
      </c>
      <c r="M96" s="20" t="s">
        <v>287</v>
      </c>
      <c r="N96" s="33" t="s">
        <v>337</v>
      </c>
      <c r="O96" s="14"/>
      <c r="P96" s="14"/>
      <c r="Q96" s="12"/>
      <c r="R96" s="12"/>
      <c r="S96" s="12"/>
    </row>
    <row r="97" spans="1:19" x14ac:dyDescent="0.25">
      <c r="A97" t="s">
        <v>111</v>
      </c>
      <c r="B97" t="s">
        <v>20</v>
      </c>
      <c r="C97" s="2" t="s">
        <v>112</v>
      </c>
      <c r="D97" s="2" t="s">
        <v>8</v>
      </c>
      <c r="E97" s="2" t="s">
        <v>8</v>
      </c>
      <c r="L97" s="11" t="str">
        <f t="shared" si="1"/>
        <v>"KL", "ST", 2, "(2)"</v>
      </c>
      <c r="M97" s="20" t="s">
        <v>288</v>
      </c>
      <c r="N97" s="33" t="s">
        <v>337</v>
      </c>
      <c r="O97" s="14"/>
      <c r="P97" s="14"/>
      <c r="Q97" s="12"/>
      <c r="R97" s="12"/>
      <c r="S97" s="12"/>
    </row>
    <row r="98" spans="1:19" x14ac:dyDescent="0.25">
      <c r="A98" t="s">
        <v>111</v>
      </c>
      <c r="B98" t="s">
        <v>20</v>
      </c>
      <c r="C98" s="2" t="s">
        <v>112</v>
      </c>
      <c r="D98" s="2" t="s">
        <v>10</v>
      </c>
      <c r="E98" s="2" t="s">
        <v>7</v>
      </c>
      <c r="L98" s="11" t="str">
        <f t="shared" si="1"/>
        <v>"KL", "ST", 3, "(1)"</v>
      </c>
      <c r="M98" s="20" t="s">
        <v>289</v>
      </c>
      <c r="N98" s="33" t="s">
        <v>337</v>
      </c>
      <c r="O98" s="14"/>
      <c r="P98" s="14"/>
      <c r="Q98" s="12"/>
      <c r="R98" s="12"/>
      <c r="S98" s="12"/>
    </row>
    <row r="99" spans="1:19" x14ac:dyDescent="0.25">
      <c r="A99" t="s">
        <v>370</v>
      </c>
      <c r="B99" t="s">
        <v>416</v>
      </c>
      <c r="F99" s="2" t="s">
        <v>373</v>
      </c>
      <c r="G99" s="2" t="s">
        <v>7</v>
      </c>
      <c r="H99" s="2" t="s">
        <v>7</v>
      </c>
      <c r="I99" s="2" t="s">
        <v>8</v>
      </c>
      <c r="L99" s="11" t="str">
        <f t="shared" si="1"/>
        <v>"KL-MJ-1", "Sem(odstep)+PO(Piotrowice)", 1, "1", "(2)"</v>
      </c>
      <c r="M99" s="20" t="s">
        <v>464</v>
      </c>
      <c r="N99" s="33" t="s">
        <v>403</v>
      </c>
      <c r="O99" s="14"/>
      <c r="P99" s="14"/>
      <c r="Q99" s="12"/>
      <c r="R99" s="12"/>
      <c r="S99" s="12"/>
    </row>
    <row r="100" spans="1:19" x14ac:dyDescent="0.25">
      <c r="A100" t="s">
        <v>371</v>
      </c>
      <c r="B100" t="s">
        <v>372</v>
      </c>
      <c r="F100" s="2" t="s">
        <v>374</v>
      </c>
      <c r="G100" s="2" t="s">
        <v>7</v>
      </c>
      <c r="H100" s="2" t="s">
        <v>8</v>
      </c>
      <c r="I100" s="2" t="s">
        <v>8</v>
      </c>
      <c r="L100" s="11" t="str">
        <f t="shared" ref="L100:L127" si="2">IF(C100="",CONCATENATE($F$1,F100,$F$1,$G$1,$F$1,B100,$F$1,$G$1,G100,$G$1,$F$1,H100,$F$1,$G$1,$F$1,$B$1,I100,$C$1,$F$1),CONCATENATE($F$1,C100,$F$1,$G$1, $F$1,B100,$F$1,$G$1,D100,$G$1,$F$1,$B$1,E100,$C$1,$F$1))</f>
        <v>"KL-MJ-2", "Sem(odstep)", 1, "2", "(2)"</v>
      </c>
      <c r="M100" s="20" t="s">
        <v>465</v>
      </c>
      <c r="N100" s="33" t="s">
        <v>403</v>
      </c>
      <c r="O100" s="14"/>
      <c r="P100" s="14"/>
      <c r="Q100" s="12"/>
      <c r="R100" s="12"/>
      <c r="S100" s="12"/>
    </row>
    <row r="101" spans="1:19" x14ac:dyDescent="0.25">
      <c r="A101" t="s">
        <v>399</v>
      </c>
      <c r="B101" t="s">
        <v>20</v>
      </c>
      <c r="C101" s="2" t="s">
        <v>400</v>
      </c>
      <c r="D101" s="2" t="s">
        <v>7</v>
      </c>
      <c r="E101" s="2" t="s">
        <v>7</v>
      </c>
      <c r="L101" s="11" t="str">
        <f t="shared" si="2"/>
        <v>"MJ", "ST", 1, "(1)"</v>
      </c>
      <c r="M101" s="20" t="s">
        <v>466</v>
      </c>
      <c r="N101" s="33" t="s">
        <v>403</v>
      </c>
      <c r="O101" s="14"/>
      <c r="P101" s="14"/>
      <c r="Q101" s="12"/>
      <c r="R101" s="12"/>
      <c r="S101" s="12"/>
    </row>
    <row r="102" spans="1:19" x14ac:dyDescent="0.25">
      <c r="A102" t="s">
        <v>399</v>
      </c>
      <c r="B102" t="s">
        <v>20</v>
      </c>
      <c r="C102" s="2" t="s">
        <v>400</v>
      </c>
      <c r="D102" s="2" t="s">
        <v>8</v>
      </c>
      <c r="E102" s="2" t="s">
        <v>7</v>
      </c>
      <c r="L102" s="11" t="str">
        <f t="shared" si="2"/>
        <v>"MJ", "ST", 2, "(1)"</v>
      </c>
      <c r="M102" s="20" t="s">
        <v>538</v>
      </c>
      <c r="N102" s="33" t="s">
        <v>403</v>
      </c>
      <c r="O102" s="14"/>
      <c r="P102" s="14"/>
      <c r="Q102" s="12"/>
      <c r="R102" s="12"/>
      <c r="S102" s="12"/>
    </row>
    <row r="103" spans="1:19" x14ac:dyDescent="0.25">
      <c r="A103" t="s">
        <v>401</v>
      </c>
      <c r="B103" t="s">
        <v>372</v>
      </c>
      <c r="F103" s="2" t="s">
        <v>401</v>
      </c>
      <c r="G103" s="2" t="s">
        <v>7</v>
      </c>
      <c r="H103" s="2" t="s">
        <v>7</v>
      </c>
      <c r="I103" s="2" t="s">
        <v>7</v>
      </c>
      <c r="L103" s="11" t="str">
        <f t="shared" si="2"/>
        <v>"MJ-Mi", "Sem(odstep)", 1, "1", "(1)"</v>
      </c>
      <c r="M103" s="20" t="s">
        <v>467</v>
      </c>
      <c r="N103" s="33" t="s">
        <v>403</v>
      </c>
      <c r="O103" s="14"/>
      <c r="P103" s="14"/>
      <c r="Q103" s="12"/>
      <c r="R103" s="12"/>
      <c r="S103" s="12"/>
    </row>
    <row r="104" spans="1:19" x14ac:dyDescent="0.25">
      <c r="A104" t="s">
        <v>402</v>
      </c>
      <c r="B104" t="s">
        <v>20</v>
      </c>
      <c r="C104" s="2" t="s">
        <v>434</v>
      </c>
      <c r="D104" s="2" t="s">
        <v>7</v>
      </c>
      <c r="E104" s="2" t="s">
        <v>8</v>
      </c>
      <c r="L104" s="11" t="str">
        <f t="shared" si="2"/>
        <v>"Mi", "ST", 1, "(2)"</v>
      </c>
      <c r="M104" s="20" t="s">
        <v>510</v>
      </c>
      <c r="N104" s="33" t="s">
        <v>403</v>
      </c>
      <c r="O104" s="14"/>
      <c r="P104" s="14"/>
      <c r="Q104" s="12"/>
      <c r="R104" s="12"/>
      <c r="S104" s="12"/>
    </row>
    <row r="105" spans="1:19" x14ac:dyDescent="0.25">
      <c r="A105" t="s">
        <v>402</v>
      </c>
      <c r="B105" t="s">
        <v>20</v>
      </c>
      <c r="C105" s="2" t="s">
        <v>434</v>
      </c>
      <c r="D105" s="2" t="s">
        <v>8</v>
      </c>
      <c r="E105" s="2" t="s">
        <v>7</v>
      </c>
      <c r="L105" s="11" t="str">
        <f t="shared" si="2"/>
        <v>"Mi", "ST", 2, "(1)"</v>
      </c>
      <c r="M105" s="20" t="s">
        <v>468</v>
      </c>
      <c r="N105" s="33" t="s">
        <v>403</v>
      </c>
      <c r="O105" s="14"/>
      <c r="P105" s="14"/>
      <c r="Q105" s="12"/>
      <c r="R105" s="12"/>
      <c r="S105" s="12"/>
    </row>
    <row r="106" spans="1:19" x14ac:dyDescent="0.25">
      <c r="A106" t="s">
        <v>532</v>
      </c>
      <c r="B106" t="s">
        <v>523</v>
      </c>
      <c r="F106" s="2" t="s">
        <v>533</v>
      </c>
      <c r="G106" s="2" t="s">
        <v>7</v>
      </c>
      <c r="H106" s="2" t="s">
        <v>7</v>
      </c>
      <c r="I106" s="2" t="s">
        <v>7</v>
      </c>
      <c r="L106" s="11" t="str">
        <f t="shared" si="2"/>
        <v>"Mi_ŁGB", "Sem(odstęp)", 1, "1", "(1)"</v>
      </c>
      <c r="M106" s="20" t="s">
        <v>534</v>
      </c>
      <c r="O106" s="14"/>
      <c r="P106" s="14"/>
      <c r="Q106" s="12"/>
      <c r="R106" s="12"/>
      <c r="S106" s="12"/>
    </row>
    <row r="107" spans="1:19" x14ac:dyDescent="0.25">
      <c r="A107" t="s">
        <v>405</v>
      </c>
      <c r="B107" t="s">
        <v>417</v>
      </c>
      <c r="F107" s="2" t="s">
        <v>420</v>
      </c>
      <c r="G107" s="2" t="s">
        <v>7</v>
      </c>
      <c r="H107" s="2" t="s">
        <v>7</v>
      </c>
      <c r="I107" s="2" t="s">
        <v>419</v>
      </c>
      <c r="L107" s="11" t="str">
        <f t="shared" si="2"/>
        <v>"KL-Mc-1", "SBL+PO(Piotrowice)", 1, "1", "(6)"</v>
      </c>
      <c r="M107" s="20" t="s">
        <v>469</v>
      </c>
      <c r="N107" s="33" t="s">
        <v>337</v>
      </c>
      <c r="O107" s="14"/>
      <c r="P107" s="14"/>
      <c r="Q107" s="12"/>
      <c r="R107" s="12"/>
      <c r="S107" s="12"/>
    </row>
    <row r="108" spans="1:19" x14ac:dyDescent="0.25">
      <c r="A108" t="s">
        <v>406</v>
      </c>
      <c r="B108" t="s">
        <v>67</v>
      </c>
      <c r="F108" s="2" t="s">
        <v>421</v>
      </c>
      <c r="G108" s="2" t="s">
        <v>7</v>
      </c>
      <c r="H108" s="2" t="s">
        <v>8</v>
      </c>
      <c r="I108" s="2" t="s">
        <v>419</v>
      </c>
      <c r="L108" s="11" t="str">
        <f t="shared" si="2"/>
        <v>"KL-Mc-2", "SBL", 1, "2", "(6)"</v>
      </c>
      <c r="M108" s="20" t="s">
        <v>470</v>
      </c>
      <c r="N108" s="33" t="s">
        <v>337</v>
      </c>
      <c r="O108" s="14"/>
      <c r="P108" s="14"/>
      <c r="Q108" s="12"/>
      <c r="R108" s="12"/>
      <c r="S108" s="12"/>
    </row>
    <row r="109" spans="1:19" x14ac:dyDescent="0.25">
      <c r="A109" t="s">
        <v>407</v>
      </c>
      <c r="B109" t="s">
        <v>67</v>
      </c>
      <c r="F109" s="2" t="s">
        <v>422</v>
      </c>
      <c r="G109" s="2" t="s">
        <v>7</v>
      </c>
      <c r="H109" s="2" t="s">
        <v>10</v>
      </c>
      <c r="I109" s="2" t="s">
        <v>419</v>
      </c>
      <c r="L109" s="11" t="str">
        <f t="shared" si="2"/>
        <v>"KL-Mc-3", "SBL", 1, "3", "(6)"</v>
      </c>
      <c r="M109" s="20" t="s">
        <v>471</v>
      </c>
      <c r="N109" s="33" t="s">
        <v>337</v>
      </c>
      <c r="O109" s="14"/>
      <c r="P109" s="14"/>
      <c r="Q109" s="12"/>
      <c r="R109" s="12"/>
      <c r="S109" s="12"/>
    </row>
    <row r="110" spans="1:19" x14ac:dyDescent="0.25">
      <c r="A110" t="s">
        <v>408</v>
      </c>
      <c r="B110" t="s">
        <v>418</v>
      </c>
      <c r="F110" s="2" t="s">
        <v>423</v>
      </c>
      <c r="G110" s="2" t="s">
        <v>7</v>
      </c>
      <c r="H110" s="2" t="s">
        <v>9</v>
      </c>
      <c r="I110" s="2" t="s">
        <v>419</v>
      </c>
      <c r="L110" s="11" t="str">
        <f t="shared" si="2"/>
        <v>"KL-Mc-4", "SBL+PO(Podlesie)", 1, "4", "(6)"</v>
      </c>
      <c r="M110" s="20" t="s">
        <v>472</v>
      </c>
      <c r="N110" s="33" t="s">
        <v>337</v>
      </c>
      <c r="O110" s="14"/>
      <c r="P110" s="14"/>
      <c r="Q110" s="12"/>
      <c r="R110" s="12"/>
      <c r="S110" s="12"/>
    </row>
    <row r="111" spans="1:19" x14ac:dyDescent="0.25">
      <c r="A111" t="s">
        <v>409</v>
      </c>
      <c r="B111" t="s">
        <v>67</v>
      </c>
      <c r="F111" s="2" t="s">
        <v>424</v>
      </c>
      <c r="G111" s="2" t="s">
        <v>7</v>
      </c>
      <c r="H111" s="2" t="s">
        <v>113</v>
      </c>
      <c r="I111" s="2" t="s">
        <v>419</v>
      </c>
      <c r="L111" s="11" t="str">
        <f t="shared" si="2"/>
        <v>"KL-Mc-5", "SBL", 1, "5", "(6)"</v>
      </c>
      <c r="M111" s="20" t="s">
        <v>473</v>
      </c>
      <c r="N111" s="33" t="s">
        <v>337</v>
      </c>
      <c r="O111" s="14"/>
      <c r="P111" s="14"/>
      <c r="Q111" s="12"/>
      <c r="R111" s="12"/>
      <c r="S111" s="12"/>
    </row>
    <row r="112" spans="1:19" x14ac:dyDescent="0.25">
      <c r="A112" t="s">
        <v>410</v>
      </c>
      <c r="B112" t="s">
        <v>107</v>
      </c>
      <c r="F112" s="2" t="s">
        <v>425</v>
      </c>
      <c r="G112" s="2" t="s">
        <v>7</v>
      </c>
      <c r="H112" s="2" t="s">
        <v>419</v>
      </c>
      <c r="I112" s="2" t="s">
        <v>419</v>
      </c>
      <c r="L112" s="11" t="str">
        <f t="shared" si="2"/>
        <v>"KL-Mc-6", "SBL+Sem(PODG)", 1, "6", "(6)"</v>
      </c>
      <c r="M112" s="20" t="s">
        <v>474</v>
      </c>
      <c r="N112" s="33" t="s">
        <v>337</v>
      </c>
      <c r="O112" s="14"/>
      <c r="P112" s="14"/>
      <c r="Q112" s="12"/>
      <c r="R112" s="12"/>
      <c r="S112" s="12"/>
    </row>
    <row r="113" spans="1:19" x14ac:dyDescent="0.25">
      <c r="A113" t="s">
        <v>411</v>
      </c>
      <c r="B113" t="s">
        <v>67</v>
      </c>
      <c r="F113" s="2" t="s">
        <v>486</v>
      </c>
      <c r="G113" s="2" t="s">
        <v>8</v>
      </c>
      <c r="H113" s="2" t="s">
        <v>7</v>
      </c>
      <c r="I113" s="2" t="s">
        <v>113</v>
      </c>
      <c r="L113" s="11" t="str">
        <f t="shared" si="2"/>
        <v>"Mc-KL-1", "SBL", 2, "1", "(5)"</v>
      </c>
      <c r="M113" s="20" t="s">
        <v>491</v>
      </c>
      <c r="N113" s="33" t="s">
        <v>337</v>
      </c>
      <c r="O113" s="14"/>
      <c r="P113" s="14"/>
      <c r="Q113" s="12"/>
      <c r="R113" s="12"/>
      <c r="S113" s="12"/>
    </row>
    <row r="114" spans="1:19" x14ac:dyDescent="0.25">
      <c r="A114" t="s">
        <v>412</v>
      </c>
      <c r="B114" t="s">
        <v>418</v>
      </c>
      <c r="F114" s="2" t="s">
        <v>487</v>
      </c>
      <c r="G114" s="2" t="s">
        <v>8</v>
      </c>
      <c r="H114" s="2" t="s">
        <v>8</v>
      </c>
      <c r="I114" s="2" t="s">
        <v>113</v>
      </c>
      <c r="L114" s="11" t="str">
        <f t="shared" si="2"/>
        <v>"Mc-KL-2", "SBL+PO(Podlesie)", 2, "2", "(5)"</v>
      </c>
      <c r="M114" s="20" t="s">
        <v>492</v>
      </c>
      <c r="N114" s="33" t="s">
        <v>337</v>
      </c>
      <c r="O114" s="14"/>
      <c r="P114" s="14"/>
      <c r="Q114" s="12"/>
      <c r="R114" s="12"/>
      <c r="S114" s="12"/>
    </row>
    <row r="115" spans="1:19" x14ac:dyDescent="0.25">
      <c r="A115" t="s">
        <v>413</v>
      </c>
      <c r="B115" t="s">
        <v>67</v>
      </c>
      <c r="F115" s="2" t="s">
        <v>488</v>
      </c>
      <c r="G115" s="2" t="s">
        <v>8</v>
      </c>
      <c r="H115" s="2" t="s">
        <v>10</v>
      </c>
      <c r="I115" s="2" t="s">
        <v>113</v>
      </c>
      <c r="L115" s="11" t="str">
        <f t="shared" si="2"/>
        <v>"Mc-KL-3", "SBL", 2, "3", "(5)"</v>
      </c>
      <c r="M115" s="20" t="s">
        <v>493</v>
      </c>
      <c r="N115" s="33" t="s">
        <v>337</v>
      </c>
      <c r="O115" s="14"/>
      <c r="P115" s="14"/>
      <c r="Q115" s="12"/>
      <c r="R115" s="12"/>
      <c r="S115" s="12"/>
    </row>
    <row r="116" spans="1:19" x14ac:dyDescent="0.25">
      <c r="A116" t="s">
        <v>414</v>
      </c>
      <c r="B116" t="s">
        <v>67</v>
      </c>
      <c r="F116" s="2" t="s">
        <v>489</v>
      </c>
      <c r="G116" s="2" t="s">
        <v>8</v>
      </c>
      <c r="H116" s="2" t="s">
        <v>9</v>
      </c>
      <c r="I116" s="2" t="s">
        <v>113</v>
      </c>
      <c r="L116" s="11" t="str">
        <f t="shared" si="2"/>
        <v>"Mc-KL-4", "SBL", 2, "4", "(5)"</v>
      </c>
      <c r="M116" s="20" t="s">
        <v>494</v>
      </c>
      <c r="N116" s="33" t="s">
        <v>337</v>
      </c>
      <c r="O116" s="14"/>
      <c r="P116" s="14"/>
      <c r="Q116" s="12"/>
      <c r="R116" s="12"/>
      <c r="S116" s="12"/>
    </row>
    <row r="117" spans="1:19" x14ac:dyDescent="0.25">
      <c r="A117" t="s">
        <v>415</v>
      </c>
      <c r="B117" t="s">
        <v>77</v>
      </c>
      <c r="F117" s="2" t="s">
        <v>490</v>
      </c>
      <c r="G117" s="2" t="s">
        <v>8</v>
      </c>
      <c r="H117" s="2" t="s">
        <v>113</v>
      </c>
      <c r="I117" s="2" t="s">
        <v>113</v>
      </c>
      <c r="L117" s="11" t="str">
        <f t="shared" si="2"/>
        <v>"Mc-KL-5", "SBL+Sem(ST)", 2, "5", "(5)"</v>
      </c>
      <c r="M117" s="20" t="s">
        <v>495</v>
      </c>
      <c r="N117" s="33" t="s">
        <v>337</v>
      </c>
      <c r="O117" s="14"/>
      <c r="P117" s="14"/>
      <c r="Q117" s="12"/>
      <c r="R117" s="12"/>
      <c r="S117" s="12"/>
    </row>
    <row r="118" spans="1:19" x14ac:dyDescent="0.25">
      <c r="A118" t="s">
        <v>404</v>
      </c>
      <c r="B118" t="s">
        <v>46</v>
      </c>
      <c r="C118" s="2" t="s">
        <v>404</v>
      </c>
      <c r="D118" s="2" t="s">
        <v>7</v>
      </c>
      <c r="E118" s="2" t="s">
        <v>105</v>
      </c>
      <c r="L118" s="11" t="str">
        <f t="shared" si="2"/>
        <v>"Mc", "PODG", 1, "(N/A)"</v>
      </c>
      <c r="M118" s="20" t="s">
        <v>475</v>
      </c>
      <c r="N118" s="33" t="s">
        <v>337</v>
      </c>
      <c r="O118" s="14"/>
      <c r="P118" s="14"/>
      <c r="Q118" s="12"/>
      <c r="R118" s="12"/>
      <c r="S118" s="12"/>
    </row>
    <row r="119" spans="1:19" x14ac:dyDescent="0.25">
      <c r="A119" t="s">
        <v>404</v>
      </c>
      <c r="B119" t="s">
        <v>46</v>
      </c>
      <c r="C119" s="2" t="s">
        <v>404</v>
      </c>
      <c r="D119" s="2" t="s">
        <v>8</v>
      </c>
      <c r="E119" s="2" t="s">
        <v>105</v>
      </c>
      <c r="L119" s="11" t="str">
        <f t="shared" si="2"/>
        <v>"Mc", "PODG", 2, "(N/A)"</v>
      </c>
      <c r="M119" s="20" t="s">
        <v>476</v>
      </c>
      <c r="N119" s="33" t="s">
        <v>337</v>
      </c>
      <c r="O119" s="14"/>
      <c r="P119" s="14"/>
      <c r="Q119" s="12"/>
      <c r="R119" s="12"/>
      <c r="S119" s="12"/>
    </row>
    <row r="120" spans="1:19" x14ac:dyDescent="0.25">
      <c r="A120" t="s">
        <v>404</v>
      </c>
      <c r="B120" t="s">
        <v>46</v>
      </c>
      <c r="C120" s="2" t="s">
        <v>404</v>
      </c>
      <c r="D120" s="2" t="s">
        <v>10</v>
      </c>
      <c r="E120" s="2" t="s">
        <v>105</v>
      </c>
      <c r="L120" s="11" t="str">
        <f t="shared" si="2"/>
        <v>"Mc", "PODG", 3, "(N/A)"</v>
      </c>
      <c r="M120" s="20" t="s">
        <v>477</v>
      </c>
      <c r="N120" s="33" t="s">
        <v>337</v>
      </c>
      <c r="O120" s="14"/>
      <c r="P120" s="14"/>
      <c r="Q120" s="12"/>
      <c r="R120" s="12"/>
      <c r="S120" s="12"/>
    </row>
    <row r="121" spans="1:19" x14ac:dyDescent="0.25">
      <c r="A121" t="s">
        <v>438</v>
      </c>
      <c r="B121" t="s">
        <v>426</v>
      </c>
      <c r="F121" s="2" t="s">
        <v>427</v>
      </c>
      <c r="G121" s="2" t="s">
        <v>7</v>
      </c>
      <c r="H121" s="2" t="s">
        <v>7</v>
      </c>
      <c r="I121" s="2" t="s">
        <v>7</v>
      </c>
      <c r="L121" s="11" t="str">
        <f t="shared" si="2"/>
        <v>"Mc-Ty", "Sem(odstep)+Sem(ST)", 1, "1", "(1)"</v>
      </c>
      <c r="M121" s="20" t="s">
        <v>478</v>
      </c>
      <c r="N121" s="33" t="s">
        <v>337</v>
      </c>
      <c r="O121" s="14"/>
      <c r="P121" s="14"/>
      <c r="Q121" s="12"/>
      <c r="R121" s="12"/>
      <c r="S121" s="12"/>
    </row>
    <row r="122" spans="1:19" x14ac:dyDescent="0.25">
      <c r="A122" t="s">
        <v>437</v>
      </c>
      <c r="B122" t="s">
        <v>372</v>
      </c>
      <c r="F122" s="2" t="s">
        <v>435</v>
      </c>
      <c r="G122" s="2" t="s">
        <v>8</v>
      </c>
      <c r="H122" s="2" t="s">
        <v>7</v>
      </c>
      <c r="I122" s="2" t="s">
        <v>7</v>
      </c>
      <c r="L122" s="11" t="str">
        <f t="shared" si="2"/>
        <v>"Ty-Mc", "Sem(odstep)", 2, "1", "(1)"</v>
      </c>
      <c r="M122" s="20" t="s">
        <v>479</v>
      </c>
      <c r="N122" s="33" t="s">
        <v>337</v>
      </c>
      <c r="O122" s="14"/>
      <c r="P122" s="14"/>
      <c r="Q122" s="12"/>
      <c r="R122" s="12"/>
      <c r="S122" s="12"/>
    </row>
    <row r="123" spans="1:19" x14ac:dyDescent="0.25">
      <c r="A123" t="s">
        <v>436</v>
      </c>
      <c r="B123" t="s">
        <v>433</v>
      </c>
      <c r="F123" s="2" t="s">
        <v>435</v>
      </c>
      <c r="G123" s="2" t="s">
        <v>10</v>
      </c>
      <c r="H123" s="2" t="s">
        <v>7</v>
      </c>
      <c r="I123" s="2" t="s">
        <v>7</v>
      </c>
      <c r="L123" s="11" t="str">
        <f t="shared" si="2"/>
        <v>"Ty-Mc", "Sem(odstep)+Sem(PODG)", 3, "1", "(1)"</v>
      </c>
      <c r="M123" s="20" t="s">
        <v>480</v>
      </c>
      <c r="N123" s="33" t="s">
        <v>337</v>
      </c>
      <c r="O123" s="14"/>
      <c r="P123" s="14"/>
      <c r="Q123" s="12"/>
      <c r="R123" s="12"/>
      <c r="S123" s="12"/>
    </row>
    <row r="124" spans="1:19" x14ac:dyDescent="0.25">
      <c r="A124" t="s">
        <v>429</v>
      </c>
      <c r="B124" t="s">
        <v>20</v>
      </c>
      <c r="C124" s="2" t="s">
        <v>428</v>
      </c>
      <c r="D124" s="2" t="s">
        <v>496</v>
      </c>
      <c r="E124" s="2" t="s">
        <v>105</v>
      </c>
      <c r="L124" s="11" t="str">
        <f t="shared" ref="L124:L126" si="3">IF(C124="",CONCATENATE($F$1,F124,$F$1,$G$1,$F$1,B124,$F$1,$G$1,G124,$G$1,$F$1,H124,$F$1,$G$1,$F$1,$B$1,I124,$C$1,$F$1),CONCATENATE($F$1,C124,$F$1,$G$1, $F$1,B124,$F$1,$G$1,D124,$G$1,$F$1,$B$1,E124,$C$1,$F$1))</f>
        <v>"Ty", "ST", 101, "(N/A)"</v>
      </c>
      <c r="M124" s="20" t="s">
        <v>499</v>
      </c>
      <c r="N124" s="33" t="s">
        <v>337</v>
      </c>
      <c r="O124" s="14"/>
      <c r="P124" s="14"/>
      <c r="Q124" s="12"/>
      <c r="R124" s="12"/>
      <c r="S124" s="12"/>
    </row>
    <row r="125" spans="1:19" x14ac:dyDescent="0.25">
      <c r="A125" t="s">
        <v>429</v>
      </c>
      <c r="B125" t="s">
        <v>20</v>
      </c>
      <c r="C125" s="2" t="s">
        <v>428</v>
      </c>
      <c r="D125" s="2" t="s">
        <v>497</v>
      </c>
      <c r="E125" s="2" t="s">
        <v>105</v>
      </c>
      <c r="L125" s="11" t="str">
        <f t="shared" si="3"/>
        <v>"Ty", "ST", 102, "(N/A)"</v>
      </c>
      <c r="M125" s="20" t="s">
        <v>500</v>
      </c>
      <c r="N125" s="33" t="s">
        <v>337</v>
      </c>
      <c r="O125" s="14"/>
      <c r="P125" s="14"/>
      <c r="Q125" s="12"/>
      <c r="R125" s="12"/>
      <c r="S125" s="12"/>
    </row>
    <row r="126" spans="1:19" x14ac:dyDescent="0.25">
      <c r="A126" t="s">
        <v>429</v>
      </c>
      <c r="B126" t="s">
        <v>20</v>
      </c>
      <c r="C126" s="2" t="s">
        <v>428</v>
      </c>
      <c r="D126" s="2" t="s">
        <v>498</v>
      </c>
      <c r="E126" s="2" t="s">
        <v>105</v>
      </c>
      <c r="L126" s="11" t="str">
        <f t="shared" si="3"/>
        <v>"Ty", "ST", 108, "(N/A)"</v>
      </c>
      <c r="M126" s="20" t="s">
        <v>501</v>
      </c>
      <c r="N126" s="33" t="s">
        <v>337</v>
      </c>
      <c r="O126" s="14"/>
      <c r="P126" s="14"/>
      <c r="Q126" s="12"/>
      <c r="R126" s="12"/>
      <c r="S126" s="12"/>
    </row>
    <row r="127" spans="1:19" x14ac:dyDescent="0.25">
      <c r="A127" t="s">
        <v>429</v>
      </c>
      <c r="B127" t="s">
        <v>20</v>
      </c>
      <c r="C127" s="2" t="s">
        <v>428</v>
      </c>
      <c r="D127" s="2" t="s">
        <v>7</v>
      </c>
      <c r="E127" s="2" t="s">
        <v>8</v>
      </c>
      <c r="L127" s="11" t="str">
        <f t="shared" si="2"/>
        <v>"Ty", "ST", 1, "(2)"</v>
      </c>
      <c r="M127" s="20" t="s">
        <v>481</v>
      </c>
      <c r="N127" s="33" t="s">
        <v>337</v>
      </c>
      <c r="O127" s="14"/>
      <c r="P127" s="14"/>
      <c r="Q127" s="12"/>
      <c r="R127" s="12"/>
      <c r="S127" s="12"/>
    </row>
    <row r="128" spans="1:19" x14ac:dyDescent="0.25">
      <c r="A128" t="s">
        <v>429</v>
      </c>
      <c r="B128" t="s">
        <v>20</v>
      </c>
      <c r="C128" s="2" t="s">
        <v>428</v>
      </c>
      <c r="D128" s="2" t="s">
        <v>8</v>
      </c>
      <c r="E128" s="2" t="s">
        <v>8</v>
      </c>
      <c r="L128" s="11" t="str">
        <f t="shared" ref="L128:L136" si="4">IF(C128="",CONCATENATE($F$1,F128,$F$1,$G$1,$F$1,B128,$F$1,$G$1,G128,$G$1,$F$1,H128,$F$1,$G$1,$F$1,$B$1,I128,$C$1,$F$1),CONCATENATE($F$1,C128,$F$1,$G$1, $F$1,B128,$F$1,$G$1,D128,$G$1,$F$1,$B$1,E128,$C$1,$F$1))</f>
        <v>"Ty", "ST", 2, "(2)"</v>
      </c>
      <c r="M128" s="20" t="s">
        <v>482</v>
      </c>
      <c r="N128" s="33" t="s">
        <v>337</v>
      </c>
      <c r="O128" s="14"/>
      <c r="P128" s="14"/>
      <c r="Q128" s="12"/>
      <c r="R128" s="12"/>
      <c r="S128" s="12"/>
    </row>
    <row r="129" spans="1:19" x14ac:dyDescent="0.25">
      <c r="A129" t="s">
        <v>429</v>
      </c>
      <c r="B129" t="s">
        <v>20</v>
      </c>
      <c r="C129" s="2" t="s">
        <v>428</v>
      </c>
      <c r="D129" s="2" t="s">
        <v>430</v>
      </c>
      <c r="E129" s="2" t="s">
        <v>7</v>
      </c>
      <c r="L129" s="11" t="str">
        <f t="shared" si="4"/>
        <v>"Ty", "ST", 8, "(1)"</v>
      </c>
      <c r="M129" s="20" t="s">
        <v>483</v>
      </c>
      <c r="N129" s="33" t="s">
        <v>337</v>
      </c>
      <c r="O129" s="14"/>
      <c r="P129" s="14"/>
      <c r="Q129" s="12"/>
      <c r="R129" s="12"/>
      <c r="S129" s="12"/>
    </row>
    <row r="130" spans="1:19" x14ac:dyDescent="0.25">
      <c r="A130" t="s">
        <v>429</v>
      </c>
      <c r="B130" t="s">
        <v>20</v>
      </c>
      <c r="C130" s="2" t="s">
        <v>428</v>
      </c>
      <c r="D130" s="2" t="s">
        <v>431</v>
      </c>
      <c r="E130" s="2" t="s">
        <v>10</v>
      </c>
      <c r="L130" s="11" t="str">
        <f t="shared" si="4"/>
        <v>"Ty", "ST", 7, "(3)"</v>
      </c>
      <c r="M130" s="20" t="s">
        <v>484</v>
      </c>
      <c r="N130" s="33" t="s">
        <v>337</v>
      </c>
      <c r="O130" s="14"/>
      <c r="P130" s="14"/>
      <c r="Q130" s="12"/>
      <c r="R130" s="12"/>
      <c r="S130" s="12"/>
    </row>
    <row r="131" spans="1:19" x14ac:dyDescent="0.25">
      <c r="A131" t="s">
        <v>429</v>
      </c>
      <c r="B131" t="s">
        <v>20</v>
      </c>
      <c r="C131" s="2" t="s">
        <v>428</v>
      </c>
      <c r="D131" s="2" t="s">
        <v>432</v>
      </c>
      <c r="E131" s="2" t="s">
        <v>10</v>
      </c>
      <c r="L131" s="11" t="str">
        <f t="shared" si="4"/>
        <v>"Ty", "ST", 9, "(3)"</v>
      </c>
      <c r="M131" s="20" t="s">
        <v>485</v>
      </c>
      <c r="N131" s="33" t="s">
        <v>337</v>
      </c>
      <c r="O131" s="14"/>
      <c r="P131" s="14"/>
      <c r="Q131" s="12"/>
      <c r="R131" s="12"/>
      <c r="S131" s="12"/>
    </row>
    <row r="132" spans="1:19" x14ac:dyDescent="0.25">
      <c r="A132" t="s">
        <v>539</v>
      </c>
      <c r="B132" t="s">
        <v>67</v>
      </c>
      <c r="F132" s="2" t="s">
        <v>541</v>
      </c>
      <c r="G132" s="2" t="s">
        <v>7</v>
      </c>
      <c r="H132" s="2" t="s">
        <v>7</v>
      </c>
      <c r="I132" s="2" t="s">
        <v>419</v>
      </c>
      <c r="L132" s="11" t="str">
        <f t="shared" si="4"/>
        <v>"Ty-Kob-1", "SBL", 1, "1", "(6)"</v>
      </c>
      <c r="M132" s="20" t="s">
        <v>547</v>
      </c>
      <c r="O132" s="14"/>
      <c r="P132" s="14"/>
      <c r="Q132" s="12"/>
      <c r="R132" s="12"/>
      <c r="S132" s="12"/>
    </row>
    <row r="133" spans="1:19" x14ac:dyDescent="0.25">
      <c r="A133" t="s">
        <v>540</v>
      </c>
      <c r="B133" t="s">
        <v>77</v>
      </c>
      <c r="F133" s="2" t="s">
        <v>542</v>
      </c>
      <c r="G133" s="2" t="s">
        <v>8</v>
      </c>
      <c r="H133" s="2" t="s">
        <v>419</v>
      </c>
      <c r="I133" s="2" t="s">
        <v>419</v>
      </c>
      <c r="L133" s="11" t="str">
        <f t="shared" si="4"/>
        <v>"Kob-Ty-6", "SBL+Sem(ST)", 2, "6", "(6)"</v>
      </c>
      <c r="M133" s="20" t="s">
        <v>548</v>
      </c>
      <c r="O133" s="14"/>
      <c r="P133" s="14"/>
      <c r="Q133" s="12"/>
      <c r="R133" s="12"/>
      <c r="S133" s="12"/>
    </row>
    <row r="134" spans="1:19" x14ac:dyDescent="0.25">
      <c r="A134" t="s">
        <v>543</v>
      </c>
      <c r="B134" t="s">
        <v>372</v>
      </c>
      <c r="F134" s="2" t="s">
        <v>543</v>
      </c>
      <c r="G134" s="2" t="s">
        <v>7</v>
      </c>
      <c r="H134" s="2" t="s">
        <v>7</v>
      </c>
      <c r="I134" s="2" t="s">
        <v>7</v>
      </c>
      <c r="L134" s="11" t="str">
        <f t="shared" si="4"/>
        <v>"Ty-ŁŚ", "Sem(odstep)", 1, "1", "(1)"</v>
      </c>
      <c r="M134" s="20" t="s">
        <v>549</v>
      </c>
      <c r="O134" s="14"/>
      <c r="P134" s="14"/>
      <c r="Q134" s="12"/>
      <c r="R134" s="12"/>
      <c r="S134" s="12"/>
    </row>
    <row r="135" spans="1:19" x14ac:dyDescent="0.25">
      <c r="A135" t="s">
        <v>544</v>
      </c>
      <c r="B135" t="s">
        <v>67</v>
      </c>
      <c r="F135" s="2" t="s">
        <v>551</v>
      </c>
      <c r="G135" s="2" t="s">
        <v>7</v>
      </c>
      <c r="H135" s="2" t="s">
        <v>7</v>
      </c>
      <c r="I135" s="2" t="s">
        <v>8</v>
      </c>
      <c r="L135" s="11" t="str">
        <f t="shared" si="4"/>
        <v>"Ty-TMo ", "SBL", 1, "1", "(2)"</v>
      </c>
      <c r="M135" s="20" t="s">
        <v>552</v>
      </c>
      <c r="O135" s="14"/>
      <c r="P135" s="14"/>
      <c r="Q135" s="12"/>
      <c r="R135" s="12"/>
      <c r="S135" s="12"/>
    </row>
    <row r="136" spans="1:19" x14ac:dyDescent="0.25">
      <c r="A136" s="35" t="s">
        <v>545</v>
      </c>
      <c r="B136" t="s">
        <v>523</v>
      </c>
      <c r="F136" s="2" t="s">
        <v>546</v>
      </c>
      <c r="G136" s="2" t="s">
        <v>8</v>
      </c>
      <c r="H136" s="2" t="s">
        <v>7</v>
      </c>
      <c r="I136" s="2" t="s">
        <v>7</v>
      </c>
      <c r="L136" s="11" t="str">
        <f t="shared" si="4"/>
        <v>"TMo-Ty", "Sem(odstęp)", 2, "1", "(1)"</v>
      </c>
      <c r="M136" s="20" t="s">
        <v>550</v>
      </c>
      <c r="O136" s="14"/>
      <c r="P136" s="14"/>
      <c r="Q136" s="12"/>
      <c r="R136" s="12"/>
      <c r="S136" s="12"/>
    </row>
    <row r="137" spans="1:19" x14ac:dyDescent="0.25">
      <c r="A137" t="s">
        <v>116</v>
      </c>
      <c r="B137" t="s">
        <v>77</v>
      </c>
      <c r="F137" s="31" t="s">
        <v>114</v>
      </c>
      <c r="G137" s="2" t="s">
        <v>7</v>
      </c>
      <c r="H137" s="2" t="s">
        <v>7</v>
      </c>
      <c r="I137" s="2" t="s">
        <v>7</v>
      </c>
      <c r="L137" s="11" t="str">
        <f t="shared" si="1"/>
        <v>"KZ-KO", "SBL+Sem(ST)", 1, "1", "(1)"</v>
      </c>
      <c r="M137" s="20" t="s">
        <v>290</v>
      </c>
      <c r="N137" s="33" t="s">
        <v>7</v>
      </c>
      <c r="O137" s="14"/>
      <c r="P137" s="14"/>
      <c r="Q137" s="12"/>
      <c r="R137" s="12"/>
      <c r="S137" s="12"/>
    </row>
    <row r="138" spans="1:19" x14ac:dyDescent="0.25">
      <c r="A138" t="s">
        <v>117</v>
      </c>
      <c r="B138" t="s">
        <v>77</v>
      </c>
      <c r="F138" s="31" t="s">
        <v>115</v>
      </c>
      <c r="G138" s="2" t="s">
        <v>8</v>
      </c>
      <c r="H138" s="2" t="s">
        <v>7</v>
      </c>
      <c r="I138" s="2" t="s">
        <v>7</v>
      </c>
      <c r="L138" s="11" t="str">
        <f t="shared" si="1"/>
        <v>"KO-KZ", "SBL+Sem(ST)", 2, "1", "(1)"</v>
      </c>
      <c r="M138" s="20" t="s">
        <v>291</v>
      </c>
      <c r="N138" s="33" t="s">
        <v>7</v>
      </c>
      <c r="O138" s="14"/>
      <c r="P138" s="14"/>
      <c r="Q138" s="12"/>
      <c r="R138" s="12"/>
      <c r="S138" s="12"/>
    </row>
    <row r="139" spans="1:19" x14ac:dyDescent="0.25">
      <c r="A139" t="s">
        <v>118</v>
      </c>
      <c r="B139" t="s">
        <v>77</v>
      </c>
      <c r="F139" s="31" t="s">
        <v>114</v>
      </c>
      <c r="G139" s="2" t="s">
        <v>10</v>
      </c>
      <c r="H139" s="2" t="s">
        <v>7</v>
      </c>
      <c r="I139" s="2" t="s">
        <v>7</v>
      </c>
      <c r="L139" s="11" t="str">
        <f t="shared" si="1"/>
        <v>"KZ-KO", "SBL+Sem(ST)", 3, "1", "(1)"</v>
      </c>
      <c r="M139" s="20" t="s">
        <v>292</v>
      </c>
      <c r="N139" s="33" t="s">
        <v>338</v>
      </c>
      <c r="O139" s="14"/>
      <c r="P139" s="14"/>
      <c r="Q139" s="12"/>
      <c r="R139" s="12"/>
      <c r="S139" s="12"/>
    </row>
    <row r="140" spans="1:19" x14ac:dyDescent="0.25">
      <c r="A140" t="s">
        <v>119</v>
      </c>
      <c r="B140" t="s">
        <v>77</v>
      </c>
      <c r="F140" s="31" t="s">
        <v>115</v>
      </c>
      <c r="G140" s="2" t="s">
        <v>9</v>
      </c>
      <c r="H140" s="2" t="s">
        <v>7</v>
      </c>
      <c r="I140" s="2" t="s">
        <v>7</v>
      </c>
      <c r="L140" s="11" t="str">
        <f t="shared" si="1"/>
        <v>"KO-KZ", "SBL+Sem(ST)", 4, "1", "(1)"</v>
      </c>
      <c r="M140" s="20" t="s">
        <v>293</v>
      </c>
      <c r="N140" s="33" t="s">
        <v>338</v>
      </c>
      <c r="O140" s="14"/>
      <c r="P140" s="14"/>
      <c r="Q140" s="12"/>
      <c r="R140" s="12"/>
      <c r="S140" s="12"/>
    </row>
    <row r="141" spans="1:19" x14ac:dyDescent="0.25">
      <c r="A141" t="s">
        <v>143</v>
      </c>
      <c r="B141" t="s">
        <v>20</v>
      </c>
      <c r="C141" t="s">
        <v>144</v>
      </c>
      <c r="D141" s="2" t="s">
        <v>7</v>
      </c>
      <c r="E141" s="2" t="s">
        <v>7</v>
      </c>
      <c r="L141" s="11" t="str">
        <f t="shared" si="1"/>
        <v>"KZ", "ST", 1, "(1)"</v>
      </c>
      <c r="M141" s="20" t="s">
        <v>294</v>
      </c>
      <c r="N141" s="33" t="s">
        <v>7</v>
      </c>
      <c r="O141" s="14"/>
      <c r="P141" s="14"/>
      <c r="Q141" s="12"/>
      <c r="R141" s="12"/>
      <c r="S141" s="12"/>
    </row>
    <row r="142" spans="1:19" x14ac:dyDescent="0.25">
      <c r="A142" t="s">
        <v>143</v>
      </c>
      <c r="B142" t="s">
        <v>20</v>
      </c>
      <c r="C142" t="s">
        <v>144</v>
      </c>
      <c r="D142" s="2" t="s">
        <v>8</v>
      </c>
      <c r="E142" s="2" t="s">
        <v>7</v>
      </c>
      <c r="L142" s="11" t="str">
        <f t="shared" si="1"/>
        <v>"KZ", "ST", 2, "(1)"</v>
      </c>
      <c r="M142" s="20" t="s">
        <v>295</v>
      </c>
      <c r="N142" s="33" t="s">
        <v>7</v>
      </c>
      <c r="O142" s="14"/>
      <c r="P142" s="14"/>
      <c r="Q142" s="12"/>
      <c r="R142" s="12"/>
      <c r="S142" s="12"/>
    </row>
    <row r="143" spans="1:19" x14ac:dyDescent="0.25">
      <c r="A143" t="s">
        <v>143</v>
      </c>
      <c r="B143" t="s">
        <v>20</v>
      </c>
      <c r="C143" t="s">
        <v>144</v>
      </c>
      <c r="D143" s="2" t="s">
        <v>10</v>
      </c>
      <c r="E143" s="2" t="s">
        <v>8</v>
      </c>
      <c r="L143" s="11" t="str">
        <f t="shared" si="1"/>
        <v>"KZ", "ST", 3, "(2)"</v>
      </c>
      <c r="M143" s="20" t="s">
        <v>296</v>
      </c>
      <c r="N143" s="33" t="s">
        <v>338</v>
      </c>
      <c r="O143" s="14"/>
      <c r="P143" s="14"/>
      <c r="Q143" s="12"/>
      <c r="R143" s="12"/>
      <c r="S143" s="12"/>
    </row>
    <row r="144" spans="1:19" x14ac:dyDescent="0.25">
      <c r="A144" t="s">
        <v>143</v>
      </c>
      <c r="B144" t="s">
        <v>20</v>
      </c>
      <c r="C144" t="s">
        <v>144</v>
      </c>
      <c r="D144" s="2" t="s">
        <v>9</v>
      </c>
      <c r="E144" s="2" t="s">
        <v>8</v>
      </c>
      <c r="L144" s="11" t="str">
        <f t="shared" si="1"/>
        <v>"KZ", "ST", 4, "(2)"</v>
      </c>
      <c r="M144" s="20" t="s">
        <v>297</v>
      </c>
      <c r="N144" s="33" t="s">
        <v>338</v>
      </c>
      <c r="O144" s="14"/>
      <c r="P144" s="14"/>
      <c r="Q144" s="12"/>
      <c r="R144" s="12"/>
      <c r="S144" s="12"/>
    </row>
    <row r="145" spans="1:19" x14ac:dyDescent="0.25">
      <c r="A145" t="s">
        <v>519</v>
      </c>
      <c r="B145" t="s">
        <v>67</v>
      </c>
      <c r="F145" s="2" t="s">
        <v>520</v>
      </c>
      <c r="G145" s="2" t="s">
        <v>7</v>
      </c>
      <c r="H145" s="2" t="s">
        <v>7</v>
      </c>
      <c r="I145" s="2" t="s">
        <v>10</v>
      </c>
      <c r="L145" s="11" t="str">
        <f t="shared" si="1"/>
        <v>"SG-KZ", "SBL", 1, "1", "(3)"</v>
      </c>
      <c r="M145" s="20" t="s">
        <v>526</v>
      </c>
      <c r="O145" s="14"/>
      <c r="P145" s="14"/>
      <c r="Q145" s="12"/>
      <c r="R145" s="12"/>
      <c r="S145" s="12"/>
    </row>
    <row r="146" spans="1:19" x14ac:dyDescent="0.25">
      <c r="A146" t="s">
        <v>520</v>
      </c>
      <c r="B146" t="s">
        <v>77</v>
      </c>
      <c r="F146" s="2" t="s">
        <v>519</v>
      </c>
      <c r="G146" s="2" t="s">
        <v>8</v>
      </c>
      <c r="H146" s="2" t="s">
        <v>10</v>
      </c>
      <c r="I146" s="2" t="s">
        <v>10</v>
      </c>
      <c r="L146" s="11" t="str">
        <f t="shared" ref="L146:L209" si="5">IF(C146="",CONCATENATE($F$1,F146,$F$1,$G$1,$F$1,B146,$F$1,$G$1,G146,$G$1,$F$1,H146,$F$1,$G$1,$F$1,$B$1,I146,$C$1,$F$1),CONCATENATE($F$1,C146,$F$1,$G$1, $F$1,B146,$F$1,$G$1,D146,$G$1,$F$1,$B$1,E146,$C$1,$F$1))</f>
        <v>"KZ-SG", "SBL+Sem(ST)", 2, "3", "(3)"</v>
      </c>
      <c r="M146" s="20" t="s">
        <v>527</v>
      </c>
      <c r="O146" s="14"/>
      <c r="P146" s="14"/>
      <c r="Q146" s="12"/>
      <c r="R146" s="12"/>
      <c r="S146" s="12"/>
    </row>
    <row r="147" spans="1:19" x14ac:dyDescent="0.25">
      <c r="A147" t="s">
        <v>517</v>
      </c>
      <c r="B147" t="s">
        <v>67</v>
      </c>
      <c r="F147" s="2" t="s">
        <v>528</v>
      </c>
      <c r="G147" s="2" t="s">
        <v>10</v>
      </c>
      <c r="H147" s="2" t="s">
        <v>8</v>
      </c>
      <c r="I147" s="2" t="s">
        <v>8</v>
      </c>
      <c r="L147" s="11" t="str">
        <f t="shared" si="5"/>
        <v>"Szb-KZ-3", "SBL", 3, "2", "(2)"</v>
      </c>
      <c r="M147" s="20" t="s">
        <v>529</v>
      </c>
      <c r="O147" s="14"/>
      <c r="P147" s="14"/>
      <c r="Q147" s="12"/>
      <c r="R147" s="12"/>
      <c r="S147" s="12"/>
    </row>
    <row r="148" spans="1:19" x14ac:dyDescent="0.25">
      <c r="A148" t="s">
        <v>518</v>
      </c>
      <c r="B148" t="s">
        <v>77</v>
      </c>
      <c r="F148" s="2" t="s">
        <v>530</v>
      </c>
      <c r="G148" s="2" t="s">
        <v>9</v>
      </c>
      <c r="H148" s="2" t="s">
        <v>7</v>
      </c>
      <c r="I148" s="2" t="s">
        <v>10</v>
      </c>
      <c r="L148" s="11" t="str">
        <f t="shared" si="5"/>
        <v>"KZ-Szb-1", "SBL+Sem(ST)", 4, "1", "(3)"</v>
      </c>
      <c r="M148" s="20" t="s">
        <v>531</v>
      </c>
      <c r="O148" s="14"/>
      <c r="P148" s="14"/>
      <c r="Q148" s="12"/>
      <c r="R148" s="12"/>
      <c r="S148" s="12"/>
    </row>
    <row r="149" spans="1:19" x14ac:dyDescent="0.25">
      <c r="L149" s="11" t="str">
        <f t="shared" si="5"/>
        <v>"", "", , "", "()"</v>
      </c>
      <c r="M149" s="20" t="s">
        <v>184</v>
      </c>
      <c r="O149" s="14"/>
      <c r="P149" s="14"/>
      <c r="Q149" s="12"/>
      <c r="R149" s="12"/>
      <c r="S149" s="12"/>
    </row>
    <row r="150" spans="1:19" x14ac:dyDescent="0.25">
      <c r="L150" s="11" t="str">
        <f t="shared" si="5"/>
        <v>"", "", , "", "()"</v>
      </c>
      <c r="M150" s="20" t="s">
        <v>184</v>
      </c>
      <c r="O150" s="14"/>
      <c r="P150" s="14"/>
      <c r="Q150" s="12"/>
      <c r="R150" s="12"/>
      <c r="S150" s="12"/>
    </row>
    <row r="151" spans="1:19" x14ac:dyDescent="0.25">
      <c r="L151" s="11" t="str">
        <f t="shared" si="5"/>
        <v>"", "", , "", "()"</v>
      </c>
      <c r="M151" s="20" t="s">
        <v>184</v>
      </c>
      <c r="O151" s="14"/>
      <c r="P151" s="14"/>
      <c r="Q151" s="12"/>
      <c r="R151" s="12"/>
      <c r="S151" s="12"/>
    </row>
    <row r="152" spans="1:19" x14ac:dyDescent="0.25">
      <c r="L152" s="11" t="str">
        <f t="shared" si="5"/>
        <v>"", "", , "", "()"</v>
      </c>
      <c r="M152" s="20" t="s">
        <v>184</v>
      </c>
      <c r="O152" s="14"/>
      <c r="P152" s="14"/>
      <c r="Q152" s="12"/>
      <c r="R152" s="12"/>
      <c r="S152" s="12"/>
    </row>
    <row r="153" spans="1:19" x14ac:dyDescent="0.25">
      <c r="L153" s="11" t="str">
        <f t="shared" si="5"/>
        <v>"", "", , "", "()"</v>
      </c>
      <c r="M153" s="20" t="s">
        <v>184</v>
      </c>
      <c r="O153" s="14"/>
      <c r="P153" s="14"/>
      <c r="Q153" s="12"/>
      <c r="R153" s="12"/>
      <c r="S153" s="12"/>
    </row>
    <row r="154" spans="1:19" x14ac:dyDescent="0.25">
      <c r="L154" s="11" t="str">
        <f t="shared" si="5"/>
        <v>"", "", , "", "()"</v>
      </c>
      <c r="M154" s="20" t="s">
        <v>184</v>
      </c>
      <c r="O154" s="14"/>
      <c r="P154" s="14"/>
      <c r="Q154" s="12"/>
      <c r="R154" s="12"/>
      <c r="S154" s="12"/>
    </row>
    <row r="155" spans="1:19" x14ac:dyDescent="0.25">
      <c r="L155" s="11" t="str">
        <f t="shared" si="5"/>
        <v>"", "", , "", "()"</v>
      </c>
      <c r="M155" s="20" t="s">
        <v>184</v>
      </c>
      <c r="O155" s="14"/>
      <c r="P155" s="14"/>
      <c r="Q155" s="12"/>
      <c r="R155" s="12"/>
      <c r="S155" s="12"/>
    </row>
    <row r="156" spans="1:19" x14ac:dyDescent="0.25">
      <c r="L156" s="11" t="str">
        <f t="shared" si="5"/>
        <v>"", "", , "", "()"</v>
      </c>
      <c r="M156" s="20" t="s">
        <v>184</v>
      </c>
      <c r="O156" s="14"/>
      <c r="P156" s="14"/>
      <c r="Q156" s="12"/>
      <c r="R156" s="12"/>
      <c r="S156" s="12"/>
    </row>
    <row r="157" spans="1:19" x14ac:dyDescent="0.25">
      <c r="L157" s="11" t="str">
        <f t="shared" si="5"/>
        <v>"", "", , "", "()"</v>
      </c>
      <c r="M157" s="20" t="s">
        <v>184</v>
      </c>
      <c r="O157" s="14"/>
      <c r="P157" s="14"/>
      <c r="Q157" s="12"/>
      <c r="R157" s="12"/>
      <c r="S157" s="12"/>
    </row>
    <row r="158" spans="1:19" x14ac:dyDescent="0.25">
      <c r="L158" s="11" t="str">
        <f t="shared" si="5"/>
        <v>"", "", , "", "()"</v>
      </c>
      <c r="M158" s="20" t="s">
        <v>184</v>
      </c>
      <c r="O158" s="14"/>
      <c r="P158" s="14"/>
      <c r="Q158" s="12"/>
      <c r="R158" s="12"/>
      <c r="S158" s="12"/>
    </row>
    <row r="159" spans="1:19" x14ac:dyDescent="0.25">
      <c r="L159" s="11" t="str">
        <f t="shared" si="5"/>
        <v>"", "", , "", "()"</v>
      </c>
      <c r="M159" s="20" t="s">
        <v>184</v>
      </c>
    </row>
    <row r="160" spans="1:19" x14ac:dyDescent="0.25">
      <c r="L160" s="11" t="str">
        <f t="shared" si="5"/>
        <v>"", "", , "", "()"</v>
      </c>
      <c r="M160" s="20" t="s">
        <v>184</v>
      </c>
    </row>
    <row r="161" spans="12:13" x14ac:dyDescent="0.25">
      <c r="L161" s="11" t="str">
        <f t="shared" si="5"/>
        <v>"", "", , "", "()"</v>
      </c>
      <c r="M161" s="20" t="s">
        <v>184</v>
      </c>
    </row>
    <row r="162" spans="12:13" x14ac:dyDescent="0.25">
      <c r="L162" s="11" t="str">
        <f t="shared" si="5"/>
        <v>"", "", , "", "()"</v>
      </c>
      <c r="M162" s="20" t="s">
        <v>184</v>
      </c>
    </row>
    <row r="163" spans="12:13" x14ac:dyDescent="0.25">
      <c r="L163" s="11" t="str">
        <f t="shared" si="5"/>
        <v>"", "", , "", "()"</v>
      </c>
      <c r="M163" s="20" t="s">
        <v>184</v>
      </c>
    </row>
    <row r="164" spans="12:13" x14ac:dyDescent="0.25">
      <c r="L164" s="11" t="str">
        <f t="shared" si="5"/>
        <v>"", "", , "", "()"</v>
      </c>
      <c r="M164" s="20" t="s">
        <v>184</v>
      </c>
    </row>
    <row r="165" spans="12:13" x14ac:dyDescent="0.25">
      <c r="L165" s="11" t="str">
        <f t="shared" si="5"/>
        <v>"", "", , "", "()"</v>
      </c>
      <c r="M165" s="20" t="s">
        <v>184</v>
      </c>
    </row>
    <row r="166" spans="12:13" x14ac:dyDescent="0.25">
      <c r="L166" s="11" t="str">
        <f t="shared" si="5"/>
        <v>"", "", , "", "()"</v>
      </c>
      <c r="M166" s="20" t="s">
        <v>184</v>
      </c>
    </row>
    <row r="167" spans="12:13" x14ac:dyDescent="0.25">
      <c r="L167" s="11" t="str">
        <f t="shared" si="5"/>
        <v>"", "", , "", "()"</v>
      </c>
      <c r="M167" s="20" t="s">
        <v>184</v>
      </c>
    </row>
    <row r="168" spans="12:13" x14ac:dyDescent="0.25">
      <c r="L168" s="11" t="str">
        <f t="shared" si="5"/>
        <v>"", "", , "", "()"</v>
      </c>
      <c r="M168" s="20" t="s">
        <v>184</v>
      </c>
    </row>
    <row r="169" spans="12:13" x14ac:dyDescent="0.25">
      <c r="L169" s="11" t="str">
        <f t="shared" si="5"/>
        <v>"", "", , "", "()"</v>
      </c>
      <c r="M169" s="20" t="s">
        <v>184</v>
      </c>
    </row>
    <row r="170" spans="12:13" x14ac:dyDescent="0.25">
      <c r="L170" s="11" t="str">
        <f t="shared" si="5"/>
        <v>"", "", , "", "()"</v>
      </c>
      <c r="M170" s="20" t="s">
        <v>184</v>
      </c>
    </row>
    <row r="171" spans="12:13" x14ac:dyDescent="0.25">
      <c r="L171" s="11" t="str">
        <f t="shared" si="5"/>
        <v>"", "", , "", "()"</v>
      </c>
      <c r="M171" s="20" t="s">
        <v>184</v>
      </c>
    </row>
    <row r="172" spans="12:13" x14ac:dyDescent="0.25">
      <c r="L172" s="11" t="str">
        <f t="shared" si="5"/>
        <v>"", "", , "", "()"</v>
      </c>
      <c r="M172" s="20" t="s">
        <v>184</v>
      </c>
    </row>
    <row r="173" spans="12:13" x14ac:dyDescent="0.25">
      <c r="L173" s="11" t="str">
        <f t="shared" si="5"/>
        <v>"", "", , "", "()"</v>
      </c>
      <c r="M173" s="20" t="s">
        <v>184</v>
      </c>
    </row>
    <row r="174" spans="12:13" x14ac:dyDescent="0.25">
      <c r="L174" s="11" t="str">
        <f t="shared" si="5"/>
        <v>"", "", , "", "()"</v>
      </c>
      <c r="M174" s="20" t="s">
        <v>184</v>
      </c>
    </row>
    <row r="175" spans="12:13" x14ac:dyDescent="0.25">
      <c r="L175" s="11" t="str">
        <f t="shared" si="5"/>
        <v>"", "", , "", "()"</v>
      </c>
      <c r="M175" s="20" t="s">
        <v>184</v>
      </c>
    </row>
    <row r="176" spans="12:13" x14ac:dyDescent="0.25">
      <c r="L176" s="11" t="str">
        <f t="shared" si="5"/>
        <v>"", "", , "", "()"</v>
      </c>
      <c r="M176" s="20" t="s">
        <v>184</v>
      </c>
    </row>
    <row r="177" spans="12:13" x14ac:dyDescent="0.25">
      <c r="L177" s="11" t="str">
        <f t="shared" si="5"/>
        <v>"", "", , "", "()"</v>
      </c>
      <c r="M177" s="20" t="s">
        <v>184</v>
      </c>
    </row>
    <row r="178" spans="12:13" x14ac:dyDescent="0.25">
      <c r="L178" s="11" t="str">
        <f t="shared" si="5"/>
        <v>"", "", , "", "()"</v>
      </c>
      <c r="M178" s="20" t="s">
        <v>184</v>
      </c>
    </row>
    <row r="179" spans="12:13" x14ac:dyDescent="0.25">
      <c r="L179" s="11" t="str">
        <f t="shared" si="5"/>
        <v>"", "", , "", "()"</v>
      </c>
      <c r="M179" s="20" t="s">
        <v>184</v>
      </c>
    </row>
    <row r="180" spans="12:13" x14ac:dyDescent="0.25">
      <c r="L180" s="11" t="str">
        <f t="shared" si="5"/>
        <v>"", "", , "", "()"</v>
      </c>
      <c r="M180" s="20" t="s">
        <v>184</v>
      </c>
    </row>
    <row r="181" spans="12:13" x14ac:dyDescent="0.25">
      <c r="L181" s="11" t="str">
        <f t="shared" si="5"/>
        <v>"", "", , "", "()"</v>
      </c>
      <c r="M181" s="20" t="s">
        <v>184</v>
      </c>
    </row>
    <row r="182" spans="12:13" x14ac:dyDescent="0.25">
      <c r="L182" s="11" t="str">
        <f t="shared" si="5"/>
        <v>"", "", , "", "()"</v>
      </c>
      <c r="M182" s="20" t="s">
        <v>184</v>
      </c>
    </row>
    <row r="183" spans="12:13" x14ac:dyDescent="0.25">
      <c r="L183" s="11" t="str">
        <f t="shared" si="5"/>
        <v>"", "", , "", "()"</v>
      </c>
      <c r="M183" s="20" t="s">
        <v>184</v>
      </c>
    </row>
    <row r="184" spans="12:13" x14ac:dyDescent="0.25">
      <c r="L184" s="11" t="str">
        <f t="shared" si="5"/>
        <v>"", "", , "", "()"</v>
      </c>
      <c r="M184" s="20" t="s">
        <v>184</v>
      </c>
    </row>
    <row r="185" spans="12:13" x14ac:dyDescent="0.25">
      <c r="L185" s="11" t="str">
        <f t="shared" si="5"/>
        <v>"", "", , "", "()"</v>
      </c>
      <c r="M185" s="20" t="s">
        <v>184</v>
      </c>
    </row>
    <row r="186" spans="12:13" x14ac:dyDescent="0.25">
      <c r="L186" s="11" t="str">
        <f t="shared" si="5"/>
        <v>"", "", , "", "()"</v>
      </c>
      <c r="M186" s="20" t="s">
        <v>184</v>
      </c>
    </row>
    <row r="187" spans="12:13" x14ac:dyDescent="0.25">
      <c r="L187" s="11" t="str">
        <f t="shared" si="5"/>
        <v>"", "", , "", "()"</v>
      </c>
      <c r="M187" s="20" t="s">
        <v>184</v>
      </c>
    </row>
    <row r="188" spans="12:13" x14ac:dyDescent="0.25">
      <c r="L188" s="11" t="str">
        <f t="shared" si="5"/>
        <v>"", "", , "", "()"</v>
      </c>
      <c r="M188" s="20" t="s">
        <v>184</v>
      </c>
    </row>
    <row r="189" spans="12:13" x14ac:dyDescent="0.25">
      <c r="L189" s="11" t="str">
        <f t="shared" si="5"/>
        <v>"", "", , "", "()"</v>
      </c>
      <c r="M189" s="20" t="s">
        <v>184</v>
      </c>
    </row>
    <row r="190" spans="12:13" x14ac:dyDescent="0.25">
      <c r="L190" s="11" t="str">
        <f t="shared" si="5"/>
        <v>"", "", , "", "()"</v>
      </c>
      <c r="M190" s="20" t="s">
        <v>184</v>
      </c>
    </row>
    <row r="191" spans="12:13" x14ac:dyDescent="0.25">
      <c r="L191" s="11" t="str">
        <f t="shared" si="5"/>
        <v>"", "", , "", "()"</v>
      </c>
      <c r="M191" s="20" t="s">
        <v>184</v>
      </c>
    </row>
    <row r="192" spans="12:13" x14ac:dyDescent="0.25">
      <c r="L192" s="11" t="str">
        <f t="shared" si="5"/>
        <v>"", "", , "", "()"</v>
      </c>
      <c r="M192" s="20" t="s">
        <v>184</v>
      </c>
    </row>
    <row r="193" spans="12:13" x14ac:dyDescent="0.25">
      <c r="L193" s="11" t="str">
        <f t="shared" si="5"/>
        <v>"", "", , "", "()"</v>
      </c>
      <c r="M193" s="20" t="s">
        <v>184</v>
      </c>
    </row>
    <row r="194" spans="12:13" x14ac:dyDescent="0.25">
      <c r="L194" s="11" t="str">
        <f t="shared" si="5"/>
        <v>"", "", , "", "()"</v>
      </c>
      <c r="M194" s="20" t="s">
        <v>184</v>
      </c>
    </row>
    <row r="195" spans="12:13" x14ac:dyDescent="0.25">
      <c r="L195" s="11" t="str">
        <f t="shared" si="5"/>
        <v>"", "", , "", "()"</v>
      </c>
      <c r="M195" s="20" t="s">
        <v>184</v>
      </c>
    </row>
    <row r="196" spans="12:13" x14ac:dyDescent="0.25">
      <c r="L196" s="11" t="str">
        <f t="shared" si="5"/>
        <v>"", "", , "", "()"</v>
      </c>
      <c r="M196" s="20" t="s">
        <v>184</v>
      </c>
    </row>
    <row r="197" spans="12:13" x14ac:dyDescent="0.25">
      <c r="L197" s="11" t="str">
        <f t="shared" si="5"/>
        <v>"", "", , "", "()"</v>
      </c>
      <c r="M197" s="20" t="s">
        <v>184</v>
      </c>
    </row>
    <row r="198" spans="12:13" x14ac:dyDescent="0.25">
      <c r="L198" s="11" t="str">
        <f t="shared" si="5"/>
        <v>"", "", , "", "()"</v>
      </c>
      <c r="M198" s="20" t="s">
        <v>184</v>
      </c>
    </row>
    <row r="199" spans="12:13" x14ac:dyDescent="0.25">
      <c r="L199" s="11" t="str">
        <f t="shared" si="5"/>
        <v>"", "", , "", "()"</v>
      </c>
      <c r="M199" s="20" t="s">
        <v>184</v>
      </c>
    </row>
    <row r="200" spans="12:13" x14ac:dyDescent="0.25">
      <c r="L200" s="11" t="str">
        <f t="shared" si="5"/>
        <v>"", "", , "", "()"</v>
      </c>
      <c r="M200" s="20" t="s">
        <v>184</v>
      </c>
    </row>
    <row r="201" spans="12:13" x14ac:dyDescent="0.25">
      <c r="L201" s="11" t="str">
        <f t="shared" si="5"/>
        <v>"", "", , "", "()"</v>
      </c>
      <c r="M201" s="20" t="s">
        <v>184</v>
      </c>
    </row>
    <row r="202" spans="12:13" x14ac:dyDescent="0.25">
      <c r="L202" s="11" t="str">
        <f t="shared" si="5"/>
        <v>"", "", , "", "()"</v>
      </c>
      <c r="M202" s="20" t="s">
        <v>184</v>
      </c>
    </row>
    <row r="203" spans="12:13" x14ac:dyDescent="0.25">
      <c r="L203" s="11" t="str">
        <f t="shared" si="5"/>
        <v>"", "", , "", "()"</v>
      </c>
      <c r="M203" s="20" t="s">
        <v>184</v>
      </c>
    </row>
    <row r="204" spans="12:13" x14ac:dyDescent="0.25">
      <c r="L204" s="11" t="str">
        <f t="shared" si="5"/>
        <v>"", "", , "", "()"</v>
      </c>
      <c r="M204" s="20" t="s">
        <v>184</v>
      </c>
    </row>
    <row r="205" spans="12:13" x14ac:dyDescent="0.25">
      <c r="L205" s="11" t="str">
        <f t="shared" si="5"/>
        <v>"", "", , "", "()"</v>
      </c>
      <c r="M205" s="20" t="s">
        <v>184</v>
      </c>
    </row>
    <row r="206" spans="12:13" x14ac:dyDescent="0.25">
      <c r="L206" s="11" t="str">
        <f t="shared" si="5"/>
        <v>"", "", , "", "()"</v>
      </c>
      <c r="M206" s="20" t="s">
        <v>184</v>
      </c>
    </row>
    <row r="207" spans="12:13" x14ac:dyDescent="0.25">
      <c r="L207" s="11" t="str">
        <f t="shared" si="5"/>
        <v>"", "", , "", "()"</v>
      </c>
      <c r="M207" s="20" t="s">
        <v>184</v>
      </c>
    </row>
    <row r="208" spans="12:13" x14ac:dyDescent="0.25">
      <c r="L208" s="11" t="str">
        <f t="shared" si="5"/>
        <v>"", "", , "", "()"</v>
      </c>
      <c r="M208" s="20" t="s">
        <v>184</v>
      </c>
    </row>
    <row r="209" spans="12:13" x14ac:dyDescent="0.25">
      <c r="L209" s="11" t="str">
        <f t="shared" si="5"/>
        <v>"", "", , "", "()"</v>
      </c>
      <c r="M209" s="20" t="s">
        <v>184</v>
      </c>
    </row>
    <row r="210" spans="12:13" x14ac:dyDescent="0.25">
      <c r="L210" s="11" t="str">
        <f t="shared" ref="L210:L273" si="6">IF(C210="",CONCATENATE($F$1,F210,$F$1,$G$1,$F$1,B210,$F$1,$G$1,G210,$G$1,$F$1,H210,$F$1,$G$1,$F$1,$B$1,I210,$C$1,$F$1),CONCATENATE($F$1,C210,$F$1,$G$1, $F$1,B210,$F$1,$G$1,D210,$G$1,$F$1,$B$1,E210,$C$1,$F$1))</f>
        <v>"", "", , "", "()"</v>
      </c>
      <c r="M210" s="20" t="s">
        <v>184</v>
      </c>
    </row>
    <row r="211" spans="12:13" x14ac:dyDescent="0.25">
      <c r="L211" s="11" t="str">
        <f t="shared" si="6"/>
        <v>"", "", , "", "()"</v>
      </c>
      <c r="M211" s="20" t="s">
        <v>184</v>
      </c>
    </row>
    <row r="212" spans="12:13" x14ac:dyDescent="0.25">
      <c r="L212" s="11" t="str">
        <f t="shared" si="6"/>
        <v>"", "", , "", "()"</v>
      </c>
      <c r="M212" s="20" t="s">
        <v>184</v>
      </c>
    </row>
    <row r="213" spans="12:13" x14ac:dyDescent="0.25">
      <c r="L213" s="11" t="str">
        <f t="shared" si="6"/>
        <v>"", "", , "", "()"</v>
      </c>
      <c r="M213" s="20" t="s">
        <v>184</v>
      </c>
    </row>
    <row r="214" spans="12:13" x14ac:dyDescent="0.25">
      <c r="L214" s="11" t="str">
        <f t="shared" si="6"/>
        <v>"", "", , "", "()"</v>
      </c>
      <c r="M214" s="20" t="s">
        <v>184</v>
      </c>
    </row>
    <row r="215" spans="12:13" x14ac:dyDescent="0.25">
      <c r="L215" s="11" t="str">
        <f t="shared" si="6"/>
        <v>"", "", , "", "()"</v>
      </c>
      <c r="M215" s="20" t="s">
        <v>184</v>
      </c>
    </row>
    <row r="216" spans="12:13" x14ac:dyDescent="0.25">
      <c r="L216" s="11" t="str">
        <f t="shared" si="6"/>
        <v>"", "", , "", "()"</v>
      </c>
      <c r="M216" s="20" t="s">
        <v>184</v>
      </c>
    </row>
    <row r="217" spans="12:13" x14ac:dyDescent="0.25">
      <c r="L217" s="11" t="str">
        <f t="shared" si="6"/>
        <v>"", "", , "", "()"</v>
      </c>
      <c r="M217" s="20" t="s">
        <v>184</v>
      </c>
    </row>
    <row r="218" spans="12:13" x14ac:dyDescent="0.25">
      <c r="L218" s="11" t="str">
        <f t="shared" si="6"/>
        <v>"", "", , "", "()"</v>
      </c>
      <c r="M218" s="20" t="s">
        <v>184</v>
      </c>
    </row>
    <row r="219" spans="12:13" x14ac:dyDescent="0.25">
      <c r="L219" s="11" t="str">
        <f t="shared" si="6"/>
        <v>"", "", , "", "()"</v>
      </c>
      <c r="M219" s="20" t="s">
        <v>184</v>
      </c>
    </row>
    <row r="220" spans="12:13" x14ac:dyDescent="0.25">
      <c r="L220" s="11" t="str">
        <f t="shared" si="6"/>
        <v>"", "", , "", "()"</v>
      </c>
      <c r="M220" s="20" t="s">
        <v>184</v>
      </c>
    </row>
    <row r="221" spans="12:13" x14ac:dyDescent="0.25">
      <c r="L221" s="11" t="str">
        <f t="shared" si="6"/>
        <v>"", "", , "", "()"</v>
      </c>
      <c r="M221" s="20" t="s">
        <v>184</v>
      </c>
    </row>
    <row r="222" spans="12:13" x14ac:dyDescent="0.25">
      <c r="L222" s="11" t="str">
        <f t="shared" si="6"/>
        <v>"", "", , "", "()"</v>
      </c>
      <c r="M222" s="20" t="s">
        <v>184</v>
      </c>
    </row>
    <row r="223" spans="12:13" x14ac:dyDescent="0.25">
      <c r="L223" s="11" t="str">
        <f t="shared" si="6"/>
        <v>"", "", , "", "()"</v>
      </c>
      <c r="M223" s="20" t="s">
        <v>184</v>
      </c>
    </row>
    <row r="224" spans="12:13" x14ac:dyDescent="0.25">
      <c r="L224" s="11" t="str">
        <f t="shared" si="6"/>
        <v>"", "", , "", "()"</v>
      </c>
      <c r="M224" s="20" t="s">
        <v>184</v>
      </c>
    </row>
    <row r="225" spans="12:13" x14ac:dyDescent="0.25">
      <c r="L225" s="11" t="str">
        <f t="shared" si="6"/>
        <v>"", "", , "", "()"</v>
      </c>
      <c r="M225" s="20" t="s">
        <v>184</v>
      </c>
    </row>
    <row r="226" spans="12:13" x14ac:dyDescent="0.25">
      <c r="L226" s="11" t="str">
        <f t="shared" si="6"/>
        <v>"", "", , "", "()"</v>
      </c>
      <c r="M226" s="20" t="s">
        <v>184</v>
      </c>
    </row>
    <row r="227" spans="12:13" x14ac:dyDescent="0.25">
      <c r="L227" s="11" t="str">
        <f t="shared" si="6"/>
        <v>"", "", , "", "()"</v>
      </c>
      <c r="M227" s="20" t="s">
        <v>184</v>
      </c>
    </row>
    <row r="228" spans="12:13" x14ac:dyDescent="0.25">
      <c r="L228" s="11" t="str">
        <f t="shared" si="6"/>
        <v>"", "", , "", "()"</v>
      </c>
      <c r="M228" s="20" t="s">
        <v>184</v>
      </c>
    </row>
    <row r="229" spans="12:13" x14ac:dyDescent="0.25">
      <c r="L229" s="11" t="str">
        <f t="shared" si="6"/>
        <v>"", "", , "", "()"</v>
      </c>
      <c r="M229" s="20" t="s">
        <v>184</v>
      </c>
    </row>
    <row r="230" spans="12:13" x14ac:dyDescent="0.25">
      <c r="L230" s="11" t="str">
        <f t="shared" si="6"/>
        <v>"", "", , "", "()"</v>
      </c>
      <c r="M230" s="20" t="s">
        <v>184</v>
      </c>
    </row>
    <row r="231" spans="12:13" x14ac:dyDescent="0.25">
      <c r="L231" s="11" t="str">
        <f t="shared" si="6"/>
        <v>"", "", , "", "()"</v>
      </c>
      <c r="M231" s="20" t="s">
        <v>184</v>
      </c>
    </row>
    <row r="232" spans="12:13" x14ac:dyDescent="0.25">
      <c r="L232" s="11" t="str">
        <f t="shared" si="6"/>
        <v>"", "", , "", "()"</v>
      </c>
      <c r="M232" s="20" t="s">
        <v>184</v>
      </c>
    </row>
    <row r="233" spans="12:13" x14ac:dyDescent="0.25">
      <c r="L233" s="11" t="str">
        <f t="shared" si="6"/>
        <v>"", "", , "", "()"</v>
      </c>
      <c r="M233" s="20" t="s">
        <v>184</v>
      </c>
    </row>
    <row r="234" spans="12:13" x14ac:dyDescent="0.25">
      <c r="L234" s="11" t="str">
        <f t="shared" si="6"/>
        <v>"", "", , "", "()"</v>
      </c>
      <c r="M234" s="20" t="s">
        <v>184</v>
      </c>
    </row>
    <row r="235" spans="12:13" x14ac:dyDescent="0.25">
      <c r="L235" s="11" t="str">
        <f t="shared" si="6"/>
        <v>"", "", , "", "()"</v>
      </c>
      <c r="M235" s="20" t="s">
        <v>184</v>
      </c>
    </row>
    <row r="236" spans="12:13" x14ac:dyDescent="0.25">
      <c r="L236" s="11" t="str">
        <f t="shared" si="6"/>
        <v>"", "", , "", "()"</v>
      </c>
      <c r="M236" s="20" t="s">
        <v>184</v>
      </c>
    </row>
    <row r="237" spans="12:13" x14ac:dyDescent="0.25">
      <c r="L237" s="11" t="str">
        <f t="shared" si="6"/>
        <v>"", "", , "", "()"</v>
      </c>
      <c r="M237" s="20" t="s">
        <v>184</v>
      </c>
    </row>
    <row r="238" spans="12:13" x14ac:dyDescent="0.25">
      <c r="L238" s="11" t="str">
        <f t="shared" si="6"/>
        <v>"", "", , "", "()"</v>
      </c>
      <c r="M238" s="20" t="s">
        <v>184</v>
      </c>
    </row>
    <row r="239" spans="12:13" x14ac:dyDescent="0.25">
      <c r="L239" s="11" t="str">
        <f t="shared" si="6"/>
        <v>"", "", , "", "()"</v>
      </c>
      <c r="M239" s="20" t="s">
        <v>184</v>
      </c>
    </row>
    <row r="240" spans="12:13" x14ac:dyDescent="0.25">
      <c r="L240" s="11" t="str">
        <f t="shared" si="6"/>
        <v>"", "", , "", "()"</v>
      </c>
      <c r="M240" s="20" t="s">
        <v>184</v>
      </c>
    </row>
    <row r="241" spans="12:13" x14ac:dyDescent="0.25">
      <c r="L241" s="11" t="str">
        <f t="shared" si="6"/>
        <v>"", "", , "", "()"</v>
      </c>
      <c r="M241" s="20" t="s">
        <v>184</v>
      </c>
    </row>
    <row r="242" spans="12:13" x14ac:dyDescent="0.25">
      <c r="L242" s="11" t="str">
        <f t="shared" si="6"/>
        <v>"", "", , "", "()"</v>
      </c>
      <c r="M242" s="20" t="s">
        <v>184</v>
      </c>
    </row>
    <row r="243" spans="12:13" x14ac:dyDescent="0.25">
      <c r="L243" s="11" t="str">
        <f t="shared" si="6"/>
        <v>"", "", , "", "()"</v>
      </c>
      <c r="M243" s="20" t="s">
        <v>184</v>
      </c>
    </row>
    <row r="244" spans="12:13" x14ac:dyDescent="0.25">
      <c r="L244" s="11" t="str">
        <f t="shared" si="6"/>
        <v>"", "", , "", "()"</v>
      </c>
      <c r="M244" s="20" t="s">
        <v>184</v>
      </c>
    </row>
    <row r="245" spans="12:13" x14ac:dyDescent="0.25">
      <c r="L245" s="11" t="str">
        <f t="shared" si="6"/>
        <v>"", "", , "", "()"</v>
      </c>
      <c r="M245" s="20" t="s">
        <v>184</v>
      </c>
    </row>
    <row r="246" spans="12:13" x14ac:dyDescent="0.25">
      <c r="L246" s="11" t="str">
        <f t="shared" si="6"/>
        <v>"", "", , "", "()"</v>
      </c>
      <c r="M246" s="20" t="s">
        <v>184</v>
      </c>
    </row>
    <row r="247" spans="12:13" x14ac:dyDescent="0.25">
      <c r="L247" s="11" t="str">
        <f t="shared" si="6"/>
        <v>"", "", , "", "()"</v>
      </c>
      <c r="M247" s="20" t="s">
        <v>184</v>
      </c>
    </row>
    <row r="248" spans="12:13" x14ac:dyDescent="0.25">
      <c r="L248" s="11" t="str">
        <f t="shared" si="6"/>
        <v>"", "", , "", "()"</v>
      </c>
      <c r="M248" s="20" t="s">
        <v>184</v>
      </c>
    </row>
    <row r="249" spans="12:13" x14ac:dyDescent="0.25">
      <c r="L249" s="11" t="str">
        <f t="shared" si="6"/>
        <v>"", "", , "", "()"</v>
      </c>
      <c r="M249" s="20" t="s">
        <v>184</v>
      </c>
    </row>
    <row r="250" spans="12:13" x14ac:dyDescent="0.25">
      <c r="L250" s="11" t="str">
        <f t="shared" si="6"/>
        <v>"", "", , "", "()"</v>
      </c>
      <c r="M250" s="20" t="s">
        <v>184</v>
      </c>
    </row>
    <row r="251" spans="12:13" x14ac:dyDescent="0.25">
      <c r="L251" s="11" t="str">
        <f t="shared" si="6"/>
        <v>"", "", , "", "()"</v>
      </c>
      <c r="M251" s="20" t="s">
        <v>184</v>
      </c>
    </row>
    <row r="252" spans="12:13" x14ac:dyDescent="0.25">
      <c r="L252" s="11" t="str">
        <f t="shared" si="6"/>
        <v>"", "", , "", "()"</v>
      </c>
      <c r="M252" s="20" t="s">
        <v>184</v>
      </c>
    </row>
    <row r="253" spans="12:13" x14ac:dyDescent="0.25">
      <c r="L253" s="11" t="str">
        <f t="shared" si="6"/>
        <v>"", "", , "", "()"</v>
      </c>
      <c r="M253" s="20" t="s">
        <v>184</v>
      </c>
    </row>
    <row r="254" spans="12:13" x14ac:dyDescent="0.25">
      <c r="L254" s="11" t="str">
        <f t="shared" si="6"/>
        <v>"", "", , "", "()"</v>
      </c>
      <c r="M254" s="20" t="s">
        <v>184</v>
      </c>
    </row>
    <row r="255" spans="12:13" x14ac:dyDescent="0.25">
      <c r="L255" s="11" t="str">
        <f t="shared" si="6"/>
        <v>"", "", , "", "()"</v>
      </c>
      <c r="M255" s="20" t="s">
        <v>184</v>
      </c>
    </row>
    <row r="256" spans="12:13" x14ac:dyDescent="0.25">
      <c r="L256" s="11" t="str">
        <f t="shared" si="6"/>
        <v>"", "", , "", "()"</v>
      </c>
      <c r="M256" s="20" t="s">
        <v>184</v>
      </c>
    </row>
    <row r="257" spans="12:13" x14ac:dyDescent="0.25">
      <c r="L257" s="11" t="str">
        <f t="shared" si="6"/>
        <v>"", "", , "", "()"</v>
      </c>
      <c r="M257" s="20" t="s">
        <v>184</v>
      </c>
    </row>
    <row r="258" spans="12:13" x14ac:dyDescent="0.25">
      <c r="L258" s="11" t="str">
        <f t="shared" si="6"/>
        <v>"", "", , "", "()"</v>
      </c>
      <c r="M258" s="20" t="s">
        <v>184</v>
      </c>
    </row>
    <row r="259" spans="12:13" x14ac:dyDescent="0.25">
      <c r="L259" s="11" t="str">
        <f t="shared" si="6"/>
        <v>"", "", , "", "()"</v>
      </c>
      <c r="M259" s="20" t="s">
        <v>184</v>
      </c>
    </row>
    <row r="260" spans="12:13" x14ac:dyDescent="0.25">
      <c r="L260" s="11" t="str">
        <f t="shared" si="6"/>
        <v>"", "", , "", "()"</v>
      </c>
      <c r="M260" s="20" t="s">
        <v>184</v>
      </c>
    </row>
    <row r="261" spans="12:13" x14ac:dyDescent="0.25">
      <c r="L261" s="11" t="str">
        <f t="shared" si="6"/>
        <v>"", "", , "", "()"</v>
      </c>
      <c r="M261" s="20" t="s">
        <v>184</v>
      </c>
    </row>
    <row r="262" spans="12:13" x14ac:dyDescent="0.25">
      <c r="L262" s="11" t="str">
        <f t="shared" si="6"/>
        <v>"", "", , "", "()"</v>
      </c>
      <c r="M262" s="20" t="s">
        <v>184</v>
      </c>
    </row>
    <row r="263" spans="12:13" x14ac:dyDescent="0.25">
      <c r="L263" s="11" t="str">
        <f t="shared" si="6"/>
        <v>"", "", , "", "()"</v>
      </c>
      <c r="M263" s="20" t="s">
        <v>184</v>
      </c>
    </row>
    <row r="264" spans="12:13" x14ac:dyDescent="0.25">
      <c r="L264" s="11" t="str">
        <f t="shared" si="6"/>
        <v>"", "", , "", "()"</v>
      </c>
      <c r="M264" s="20" t="s">
        <v>184</v>
      </c>
    </row>
    <row r="265" spans="12:13" x14ac:dyDescent="0.25">
      <c r="L265" s="11" t="str">
        <f t="shared" si="6"/>
        <v>"", "", , "", "()"</v>
      </c>
      <c r="M265" s="20" t="s">
        <v>184</v>
      </c>
    </row>
    <row r="266" spans="12:13" x14ac:dyDescent="0.25">
      <c r="L266" s="11" t="str">
        <f t="shared" si="6"/>
        <v>"", "", , "", "()"</v>
      </c>
      <c r="M266" s="20" t="s">
        <v>184</v>
      </c>
    </row>
    <row r="267" spans="12:13" x14ac:dyDescent="0.25">
      <c r="L267" s="11" t="str">
        <f t="shared" si="6"/>
        <v>"", "", , "", "()"</v>
      </c>
      <c r="M267" s="20" t="s">
        <v>184</v>
      </c>
    </row>
    <row r="268" spans="12:13" x14ac:dyDescent="0.25">
      <c r="L268" s="11" t="str">
        <f t="shared" si="6"/>
        <v>"", "", , "", "()"</v>
      </c>
      <c r="M268" s="20" t="s">
        <v>184</v>
      </c>
    </row>
    <row r="269" spans="12:13" x14ac:dyDescent="0.25">
      <c r="L269" s="11" t="str">
        <f t="shared" si="6"/>
        <v>"", "", , "", "()"</v>
      </c>
      <c r="M269" s="20" t="s">
        <v>184</v>
      </c>
    </row>
    <row r="270" spans="12:13" x14ac:dyDescent="0.25">
      <c r="L270" s="11" t="str">
        <f t="shared" si="6"/>
        <v>"", "", , "", "()"</v>
      </c>
      <c r="M270" s="20" t="s">
        <v>184</v>
      </c>
    </row>
    <row r="271" spans="12:13" x14ac:dyDescent="0.25">
      <c r="L271" s="11" t="str">
        <f t="shared" si="6"/>
        <v>"", "", , "", "()"</v>
      </c>
      <c r="M271" s="20" t="s">
        <v>184</v>
      </c>
    </row>
    <row r="272" spans="12:13" x14ac:dyDescent="0.25">
      <c r="L272" s="11" t="str">
        <f t="shared" si="6"/>
        <v>"", "", , "", "()"</v>
      </c>
      <c r="M272" s="20" t="s">
        <v>184</v>
      </c>
    </row>
    <row r="273" spans="12:13" x14ac:dyDescent="0.25">
      <c r="L273" s="11" t="str">
        <f t="shared" si="6"/>
        <v>"", "", , "", "()"</v>
      </c>
      <c r="M273" s="20" t="s">
        <v>184</v>
      </c>
    </row>
    <row r="274" spans="12:13" x14ac:dyDescent="0.25">
      <c r="L274" s="11" t="str">
        <f t="shared" ref="L274:L337" si="7">IF(C274="",CONCATENATE($F$1,F274,$F$1,$G$1,$F$1,B274,$F$1,$G$1,G274,$G$1,$F$1,H274,$F$1,$G$1,$F$1,$B$1,I274,$C$1,$F$1),CONCATENATE($F$1,C274,$F$1,$G$1, $F$1,B274,$F$1,$G$1,D274,$G$1,$F$1,$B$1,E274,$C$1,$F$1))</f>
        <v>"", "", , "", "()"</v>
      </c>
      <c r="M274" s="20" t="s">
        <v>184</v>
      </c>
    </row>
    <row r="275" spans="12:13" x14ac:dyDescent="0.25">
      <c r="L275" s="11" t="str">
        <f t="shared" si="7"/>
        <v>"", "", , "", "()"</v>
      </c>
      <c r="M275" s="20" t="s">
        <v>184</v>
      </c>
    </row>
    <row r="276" spans="12:13" x14ac:dyDescent="0.25">
      <c r="L276" s="11" t="str">
        <f t="shared" si="7"/>
        <v>"", "", , "", "()"</v>
      </c>
      <c r="M276" s="20" t="s">
        <v>184</v>
      </c>
    </row>
    <row r="277" spans="12:13" x14ac:dyDescent="0.25">
      <c r="L277" s="11" t="str">
        <f t="shared" si="7"/>
        <v>"", "", , "", "()"</v>
      </c>
      <c r="M277" s="20" t="s">
        <v>184</v>
      </c>
    </row>
    <row r="278" spans="12:13" x14ac:dyDescent="0.25">
      <c r="L278" s="11" t="str">
        <f t="shared" si="7"/>
        <v>"", "", , "", "()"</v>
      </c>
      <c r="M278" s="20" t="s">
        <v>184</v>
      </c>
    </row>
    <row r="279" spans="12:13" x14ac:dyDescent="0.25">
      <c r="L279" s="11" t="str">
        <f t="shared" si="7"/>
        <v>"", "", , "", "()"</v>
      </c>
      <c r="M279" s="20" t="s">
        <v>184</v>
      </c>
    </row>
    <row r="280" spans="12:13" x14ac:dyDescent="0.25">
      <c r="L280" s="11" t="str">
        <f t="shared" si="7"/>
        <v>"", "", , "", "()"</v>
      </c>
      <c r="M280" s="20" t="s">
        <v>184</v>
      </c>
    </row>
    <row r="281" spans="12:13" x14ac:dyDescent="0.25">
      <c r="L281" s="11" t="str">
        <f t="shared" si="7"/>
        <v>"", "", , "", "()"</v>
      </c>
      <c r="M281" s="20" t="s">
        <v>184</v>
      </c>
    </row>
    <row r="282" spans="12:13" x14ac:dyDescent="0.25">
      <c r="L282" s="11" t="str">
        <f t="shared" si="7"/>
        <v>"", "", , "", "()"</v>
      </c>
      <c r="M282" s="20" t="s">
        <v>184</v>
      </c>
    </row>
    <row r="283" spans="12:13" x14ac:dyDescent="0.25">
      <c r="L283" s="11" t="str">
        <f t="shared" si="7"/>
        <v>"", "", , "", "()"</v>
      </c>
      <c r="M283" s="20" t="s">
        <v>184</v>
      </c>
    </row>
    <row r="284" spans="12:13" x14ac:dyDescent="0.25">
      <c r="L284" s="11" t="str">
        <f t="shared" si="7"/>
        <v>"", "", , "", "()"</v>
      </c>
      <c r="M284" s="20" t="s">
        <v>184</v>
      </c>
    </row>
    <row r="285" spans="12:13" x14ac:dyDescent="0.25">
      <c r="L285" s="11" t="str">
        <f t="shared" si="7"/>
        <v>"", "", , "", "()"</v>
      </c>
      <c r="M285" s="20" t="s">
        <v>184</v>
      </c>
    </row>
    <row r="286" spans="12:13" x14ac:dyDescent="0.25">
      <c r="L286" s="11" t="str">
        <f t="shared" si="7"/>
        <v>"", "", , "", "()"</v>
      </c>
      <c r="M286" s="20" t="s">
        <v>184</v>
      </c>
    </row>
    <row r="287" spans="12:13" x14ac:dyDescent="0.25">
      <c r="L287" s="11" t="str">
        <f t="shared" si="7"/>
        <v>"", "", , "", "()"</v>
      </c>
      <c r="M287" s="20" t="s">
        <v>184</v>
      </c>
    </row>
    <row r="288" spans="12:13" x14ac:dyDescent="0.25">
      <c r="L288" s="11" t="str">
        <f t="shared" si="7"/>
        <v>"", "", , "", "()"</v>
      </c>
      <c r="M288" s="20" t="s">
        <v>184</v>
      </c>
    </row>
    <row r="289" spans="12:13" x14ac:dyDescent="0.25">
      <c r="L289" s="11" t="str">
        <f t="shared" si="7"/>
        <v>"", "", , "", "()"</v>
      </c>
      <c r="M289" s="20" t="s">
        <v>184</v>
      </c>
    </row>
    <row r="290" spans="12:13" x14ac:dyDescent="0.25">
      <c r="L290" s="11" t="str">
        <f t="shared" si="7"/>
        <v>"", "", , "", "()"</v>
      </c>
      <c r="M290" s="20" t="s">
        <v>184</v>
      </c>
    </row>
    <row r="291" spans="12:13" x14ac:dyDescent="0.25">
      <c r="L291" s="11" t="str">
        <f t="shared" si="7"/>
        <v>"", "", , "", "()"</v>
      </c>
      <c r="M291" s="20" t="s">
        <v>184</v>
      </c>
    </row>
    <row r="292" spans="12:13" x14ac:dyDescent="0.25">
      <c r="L292" s="11" t="str">
        <f t="shared" si="7"/>
        <v>"", "", , "", "()"</v>
      </c>
      <c r="M292" s="20" t="s">
        <v>184</v>
      </c>
    </row>
    <row r="293" spans="12:13" x14ac:dyDescent="0.25">
      <c r="L293" s="11" t="str">
        <f t="shared" si="7"/>
        <v>"", "", , "", "()"</v>
      </c>
      <c r="M293" s="20" t="s">
        <v>184</v>
      </c>
    </row>
    <row r="294" spans="12:13" x14ac:dyDescent="0.25">
      <c r="L294" s="11" t="str">
        <f t="shared" si="7"/>
        <v>"", "", , "", "()"</v>
      </c>
      <c r="M294" s="20" t="s">
        <v>184</v>
      </c>
    </row>
    <row r="295" spans="12:13" x14ac:dyDescent="0.25">
      <c r="L295" s="11" t="str">
        <f t="shared" si="7"/>
        <v>"", "", , "", "()"</v>
      </c>
      <c r="M295" s="20" t="s">
        <v>184</v>
      </c>
    </row>
    <row r="296" spans="12:13" x14ac:dyDescent="0.25">
      <c r="L296" s="11" t="str">
        <f t="shared" si="7"/>
        <v>"", "", , "", "()"</v>
      </c>
      <c r="M296" s="20" t="s">
        <v>184</v>
      </c>
    </row>
    <row r="297" spans="12:13" x14ac:dyDescent="0.25">
      <c r="L297" s="11" t="str">
        <f t="shared" si="7"/>
        <v>"", "", , "", "()"</v>
      </c>
      <c r="M297" s="20" t="s">
        <v>184</v>
      </c>
    </row>
    <row r="298" spans="12:13" x14ac:dyDescent="0.25">
      <c r="L298" s="11" t="str">
        <f t="shared" si="7"/>
        <v>"", "", , "", "()"</v>
      </c>
      <c r="M298" s="20" t="s">
        <v>184</v>
      </c>
    </row>
    <row r="299" spans="12:13" x14ac:dyDescent="0.25">
      <c r="L299" s="11" t="str">
        <f t="shared" si="7"/>
        <v>"", "", , "", "()"</v>
      </c>
      <c r="M299" s="20" t="s">
        <v>184</v>
      </c>
    </row>
    <row r="300" spans="12:13" x14ac:dyDescent="0.25">
      <c r="L300" s="11" t="str">
        <f t="shared" si="7"/>
        <v>"", "", , "", "()"</v>
      </c>
      <c r="M300" s="20" t="s">
        <v>184</v>
      </c>
    </row>
    <row r="301" spans="12:13" x14ac:dyDescent="0.25">
      <c r="L301" s="11" t="str">
        <f t="shared" si="7"/>
        <v>"", "", , "", "()"</v>
      </c>
      <c r="M301" s="20" t="s">
        <v>184</v>
      </c>
    </row>
    <row r="302" spans="12:13" x14ac:dyDescent="0.25">
      <c r="L302" s="11" t="str">
        <f t="shared" si="7"/>
        <v>"", "", , "", "()"</v>
      </c>
      <c r="M302" s="20" t="s">
        <v>184</v>
      </c>
    </row>
    <row r="303" spans="12:13" x14ac:dyDescent="0.25">
      <c r="L303" s="11" t="str">
        <f t="shared" si="7"/>
        <v>"", "", , "", "()"</v>
      </c>
      <c r="M303" s="20" t="s">
        <v>184</v>
      </c>
    </row>
    <row r="304" spans="12:13" x14ac:dyDescent="0.25">
      <c r="L304" s="11" t="str">
        <f t="shared" si="7"/>
        <v>"", "", , "", "()"</v>
      </c>
      <c r="M304" s="20" t="s">
        <v>184</v>
      </c>
    </row>
    <row r="305" spans="12:13" x14ac:dyDescent="0.25">
      <c r="L305" s="11" t="str">
        <f t="shared" si="7"/>
        <v>"", "", , "", "()"</v>
      </c>
      <c r="M305" s="20" t="s">
        <v>184</v>
      </c>
    </row>
    <row r="306" spans="12:13" x14ac:dyDescent="0.25">
      <c r="L306" s="11" t="str">
        <f t="shared" si="7"/>
        <v>"", "", , "", "()"</v>
      </c>
      <c r="M306" s="20" t="s">
        <v>184</v>
      </c>
    </row>
    <row r="307" spans="12:13" x14ac:dyDescent="0.25">
      <c r="L307" s="11" t="str">
        <f t="shared" si="7"/>
        <v>"", "", , "", "()"</v>
      </c>
      <c r="M307" s="20" t="s">
        <v>184</v>
      </c>
    </row>
    <row r="308" spans="12:13" x14ac:dyDescent="0.25">
      <c r="L308" s="11" t="str">
        <f t="shared" si="7"/>
        <v>"", "", , "", "()"</v>
      </c>
      <c r="M308" s="20" t="s">
        <v>184</v>
      </c>
    </row>
    <row r="309" spans="12:13" x14ac:dyDescent="0.25">
      <c r="L309" s="11" t="str">
        <f t="shared" si="7"/>
        <v>"", "", , "", "()"</v>
      </c>
      <c r="M309" s="20" t="s">
        <v>184</v>
      </c>
    </row>
    <row r="310" spans="12:13" x14ac:dyDescent="0.25">
      <c r="L310" s="11" t="str">
        <f t="shared" si="7"/>
        <v>"", "", , "", "()"</v>
      </c>
      <c r="M310" s="20" t="s">
        <v>184</v>
      </c>
    </row>
    <row r="311" spans="12:13" x14ac:dyDescent="0.25">
      <c r="L311" s="11" t="str">
        <f t="shared" si="7"/>
        <v>"", "", , "", "()"</v>
      </c>
      <c r="M311" s="20" t="s">
        <v>184</v>
      </c>
    </row>
    <row r="312" spans="12:13" x14ac:dyDescent="0.25">
      <c r="L312" s="11" t="str">
        <f t="shared" si="7"/>
        <v>"", "", , "", "()"</v>
      </c>
      <c r="M312" s="20" t="s">
        <v>184</v>
      </c>
    </row>
    <row r="313" spans="12:13" x14ac:dyDescent="0.25">
      <c r="L313" s="11" t="str">
        <f t="shared" si="7"/>
        <v>"", "", , "", "()"</v>
      </c>
      <c r="M313" s="20" t="s">
        <v>184</v>
      </c>
    </row>
    <row r="314" spans="12:13" x14ac:dyDescent="0.25">
      <c r="L314" s="11" t="str">
        <f t="shared" si="7"/>
        <v>"", "", , "", "()"</v>
      </c>
      <c r="M314" s="20" t="s">
        <v>184</v>
      </c>
    </row>
    <row r="315" spans="12:13" x14ac:dyDescent="0.25">
      <c r="L315" s="11" t="str">
        <f t="shared" si="7"/>
        <v>"", "", , "", "()"</v>
      </c>
      <c r="M315" s="20" t="s">
        <v>184</v>
      </c>
    </row>
    <row r="316" spans="12:13" x14ac:dyDescent="0.25">
      <c r="L316" s="11" t="str">
        <f t="shared" si="7"/>
        <v>"", "", , "", "()"</v>
      </c>
      <c r="M316" s="20" t="s">
        <v>184</v>
      </c>
    </row>
    <row r="317" spans="12:13" x14ac:dyDescent="0.25">
      <c r="L317" s="11" t="str">
        <f t="shared" si="7"/>
        <v>"", "", , "", "()"</v>
      </c>
      <c r="M317" s="20" t="s">
        <v>184</v>
      </c>
    </row>
    <row r="318" spans="12:13" x14ac:dyDescent="0.25">
      <c r="L318" s="11" t="str">
        <f t="shared" si="7"/>
        <v>"", "", , "", "()"</v>
      </c>
      <c r="M318" s="20" t="s">
        <v>184</v>
      </c>
    </row>
    <row r="319" spans="12:13" x14ac:dyDescent="0.25">
      <c r="L319" s="11" t="str">
        <f t="shared" si="7"/>
        <v>"", "", , "", "()"</v>
      </c>
      <c r="M319" s="20" t="s">
        <v>184</v>
      </c>
    </row>
    <row r="320" spans="12:13" x14ac:dyDescent="0.25">
      <c r="L320" s="11" t="str">
        <f t="shared" si="7"/>
        <v>"", "", , "", "()"</v>
      </c>
      <c r="M320" s="20" t="s">
        <v>184</v>
      </c>
    </row>
    <row r="321" spans="12:13" x14ac:dyDescent="0.25">
      <c r="L321" s="11" t="str">
        <f t="shared" si="7"/>
        <v>"", "", , "", "()"</v>
      </c>
      <c r="M321" s="20" t="s">
        <v>184</v>
      </c>
    </row>
    <row r="322" spans="12:13" x14ac:dyDescent="0.25">
      <c r="L322" s="11" t="str">
        <f t="shared" si="7"/>
        <v>"", "", , "", "()"</v>
      </c>
      <c r="M322" s="20" t="s">
        <v>184</v>
      </c>
    </row>
    <row r="323" spans="12:13" x14ac:dyDescent="0.25">
      <c r="L323" s="11" t="str">
        <f t="shared" si="7"/>
        <v>"", "", , "", "()"</v>
      </c>
      <c r="M323" s="20" t="s">
        <v>184</v>
      </c>
    </row>
    <row r="324" spans="12:13" x14ac:dyDescent="0.25">
      <c r="L324" s="11" t="str">
        <f t="shared" si="7"/>
        <v>"", "", , "", "()"</v>
      </c>
      <c r="M324" s="20" t="s">
        <v>184</v>
      </c>
    </row>
    <row r="325" spans="12:13" x14ac:dyDescent="0.25">
      <c r="L325" s="11" t="str">
        <f t="shared" si="7"/>
        <v>"", "", , "", "()"</v>
      </c>
      <c r="M325" s="20" t="s">
        <v>184</v>
      </c>
    </row>
    <row r="326" spans="12:13" x14ac:dyDescent="0.25">
      <c r="L326" s="11" t="str">
        <f t="shared" si="7"/>
        <v>"", "", , "", "()"</v>
      </c>
      <c r="M326" s="20" t="s">
        <v>184</v>
      </c>
    </row>
    <row r="327" spans="12:13" x14ac:dyDescent="0.25">
      <c r="L327" s="11" t="str">
        <f t="shared" si="7"/>
        <v>"", "", , "", "()"</v>
      </c>
      <c r="M327" s="20" t="s">
        <v>184</v>
      </c>
    </row>
    <row r="328" spans="12:13" x14ac:dyDescent="0.25">
      <c r="L328" s="11" t="str">
        <f t="shared" si="7"/>
        <v>"", "", , "", "()"</v>
      </c>
      <c r="M328" s="20" t="s">
        <v>184</v>
      </c>
    </row>
    <row r="329" spans="12:13" x14ac:dyDescent="0.25">
      <c r="L329" s="11" t="str">
        <f t="shared" si="7"/>
        <v>"", "", , "", "()"</v>
      </c>
      <c r="M329" s="20" t="s">
        <v>184</v>
      </c>
    </row>
    <row r="330" spans="12:13" x14ac:dyDescent="0.25">
      <c r="L330" s="11" t="str">
        <f t="shared" si="7"/>
        <v>"", "", , "", "()"</v>
      </c>
      <c r="M330" s="20" t="s">
        <v>184</v>
      </c>
    </row>
    <row r="331" spans="12:13" x14ac:dyDescent="0.25">
      <c r="L331" s="11" t="str">
        <f t="shared" si="7"/>
        <v>"", "", , "", "()"</v>
      </c>
      <c r="M331" s="20" t="s">
        <v>184</v>
      </c>
    </row>
    <row r="332" spans="12:13" x14ac:dyDescent="0.25">
      <c r="L332" s="11" t="str">
        <f t="shared" si="7"/>
        <v>"", "", , "", "()"</v>
      </c>
      <c r="M332" s="20" t="s">
        <v>184</v>
      </c>
    </row>
    <row r="333" spans="12:13" x14ac:dyDescent="0.25">
      <c r="L333" s="11" t="str">
        <f t="shared" si="7"/>
        <v>"", "", , "", "()"</v>
      </c>
      <c r="M333" s="20" t="s">
        <v>184</v>
      </c>
    </row>
    <row r="334" spans="12:13" x14ac:dyDescent="0.25">
      <c r="L334" s="11" t="str">
        <f t="shared" si="7"/>
        <v>"", "", , "", "()"</v>
      </c>
      <c r="M334" s="20" t="s">
        <v>184</v>
      </c>
    </row>
    <row r="335" spans="12:13" x14ac:dyDescent="0.25">
      <c r="L335" s="11" t="str">
        <f t="shared" si="7"/>
        <v>"", "", , "", "()"</v>
      </c>
      <c r="M335" s="20" t="s">
        <v>184</v>
      </c>
    </row>
    <row r="336" spans="12:13" x14ac:dyDescent="0.25">
      <c r="L336" s="11" t="str">
        <f t="shared" si="7"/>
        <v>"", "", , "", "()"</v>
      </c>
      <c r="M336" s="20" t="s">
        <v>184</v>
      </c>
    </row>
    <row r="337" spans="12:13" x14ac:dyDescent="0.25">
      <c r="L337" s="11" t="str">
        <f t="shared" si="7"/>
        <v>"", "", , "", "()"</v>
      </c>
      <c r="M337" s="20" t="s">
        <v>184</v>
      </c>
    </row>
    <row r="338" spans="12:13" x14ac:dyDescent="0.25">
      <c r="L338" s="11" t="str">
        <f t="shared" ref="L338:L401" si="8">IF(C338="",CONCATENATE($F$1,F338,$F$1,$G$1,$F$1,B338,$F$1,$G$1,G338,$G$1,$F$1,H338,$F$1,$G$1,$F$1,$B$1,I338,$C$1,$F$1),CONCATENATE($F$1,C338,$F$1,$G$1, $F$1,B338,$F$1,$G$1,D338,$G$1,$F$1,$B$1,E338,$C$1,$F$1))</f>
        <v>"", "", , "", "()"</v>
      </c>
      <c r="M338" s="20" t="s">
        <v>184</v>
      </c>
    </row>
    <row r="339" spans="12:13" x14ac:dyDescent="0.25">
      <c r="L339" s="11" t="str">
        <f t="shared" si="8"/>
        <v>"", "", , "", "()"</v>
      </c>
      <c r="M339" s="20" t="s">
        <v>184</v>
      </c>
    </row>
    <row r="340" spans="12:13" x14ac:dyDescent="0.25">
      <c r="L340" s="11" t="str">
        <f t="shared" si="8"/>
        <v>"", "", , "", "()"</v>
      </c>
      <c r="M340" s="20" t="s">
        <v>184</v>
      </c>
    </row>
    <row r="341" spans="12:13" x14ac:dyDescent="0.25">
      <c r="L341" s="11" t="str">
        <f t="shared" si="8"/>
        <v>"", "", , "", "()"</v>
      </c>
      <c r="M341" s="20" t="s">
        <v>184</v>
      </c>
    </row>
    <row r="342" spans="12:13" x14ac:dyDescent="0.25">
      <c r="L342" s="11" t="str">
        <f t="shared" si="8"/>
        <v>"", "", , "", "()"</v>
      </c>
      <c r="M342" s="20" t="s">
        <v>184</v>
      </c>
    </row>
    <row r="343" spans="12:13" x14ac:dyDescent="0.25">
      <c r="L343" s="11" t="str">
        <f t="shared" si="8"/>
        <v>"", "", , "", "()"</v>
      </c>
      <c r="M343" s="20" t="s">
        <v>184</v>
      </c>
    </row>
    <row r="344" spans="12:13" x14ac:dyDescent="0.25">
      <c r="L344" s="11" t="str">
        <f t="shared" si="8"/>
        <v>"", "", , "", "()"</v>
      </c>
      <c r="M344" s="20" t="s">
        <v>184</v>
      </c>
    </row>
    <row r="345" spans="12:13" x14ac:dyDescent="0.25">
      <c r="L345" s="11" t="str">
        <f t="shared" si="8"/>
        <v>"", "", , "", "()"</v>
      </c>
      <c r="M345" s="20" t="s">
        <v>184</v>
      </c>
    </row>
    <row r="346" spans="12:13" x14ac:dyDescent="0.25">
      <c r="L346" s="11" t="str">
        <f t="shared" si="8"/>
        <v>"", "", , "", "()"</v>
      </c>
      <c r="M346" s="20" t="s">
        <v>184</v>
      </c>
    </row>
    <row r="347" spans="12:13" x14ac:dyDescent="0.25">
      <c r="L347" s="11" t="str">
        <f t="shared" si="8"/>
        <v>"", "", , "", "()"</v>
      </c>
      <c r="M347" s="20" t="s">
        <v>184</v>
      </c>
    </row>
    <row r="348" spans="12:13" x14ac:dyDescent="0.25">
      <c r="L348" s="11" t="str">
        <f t="shared" si="8"/>
        <v>"", "", , "", "()"</v>
      </c>
      <c r="M348" s="20" t="s">
        <v>184</v>
      </c>
    </row>
    <row r="349" spans="12:13" x14ac:dyDescent="0.25">
      <c r="L349" s="11" t="str">
        <f t="shared" si="8"/>
        <v>"", "", , "", "()"</v>
      </c>
      <c r="M349" s="20" t="s">
        <v>184</v>
      </c>
    </row>
    <row r="350" spans="12:13" x14ac:dyDescent="0.25">
      <c r="L350" s="11" t="str">
        <f t="shared" si="8"/>
        <v>"", "", , "", "()"</v>
      </c>
      <c r="M350" s="20" t="s">
        <v>184</v>
      </c>
    </row>
    <row r="351" spans="12:13" x14ac:dyDescent="0.25">
      <c r="L351" s="11" t="str">
        <f t="shared" si="8"/>
        <v>"", "", , "", "()"</v>
      </c>
      <c r="M351" s="20" t="s">
        <v>184</v>
      </c>
    </row>
    <row r="352" spans="12:13" x14ac:dyDescent="0.25">
      <c r="L352" s="11" t="str">
        <f t="shared" si="8"/>
        <v>"", "", , "", "()"</v>
      </c>
      <c r="M352" s="20" t="s">
        <v>184</v>
      </c>
    </row>
    <row r="353" spans="12:13" x14ac:dyDescent="0.25">
      <c r="L353" s="11" t="str">
        <f t="shared" si="8"/>
        <v>"", "", , "", "()"</v>
      </c>
      <c r="M353" s="20" t="s">
        <v>184</v>
      </c>
    </row>
    <row r="354" spans="12:13" x14ac:dyDescent="0.25">
      <c r="L354" s="11" t="str">
        <f t="shared" si="8"/>
        <v>"", "", , "", "()"</v>
      </c>
      <c r="M354" s="20" t="s">
        <v>184</v>
      </c>
    </row>
    <row r="355" spans="12:13" x14ac:dyDescent="0.25">
      <c r="L355" s="11" t="str">
        <f t="shared" si="8"/>
        <v>"", "", , "", "()"</v>
      </c>
      <c r="M355" s="20" t="s">
        <v>184</v>
      </c>
    </row>
    <row r="356" spans="12:13" x14ac:dyDescent="0.25">
      <c r="L356" s="11" t="str">
        <f t="shared" si="8"/>
        <v>"", "", , "", "()"</v>
      </c>
      <c r="M356" s="20" t="s">
        <v>184</v>
      </c>
    </row>
    <row r="357" spans="12:13" x14ac:dyDescent="0.25">
      <c r="L357" s="11" t="str">
        <f t="shared" si="8"/>
        <v>"", "", , "", "()"</v>
      </c>
      <c r="M357" s="20" t="s">
        <v>184</v>
      </c>
    </row>
    <row r="358" spans="12:13" x14ac:dyDescent="0.25">
      <c r="L358" s="11" t="str">
        <f t="shared" si="8"/>
        <v>"", "", , "", "()"</v>
      </c>
      <c r="M358" s="20" t="s">
        <v>184</v>
      </c>
    </row>
    <row r="359" spans="12:13" x14ac:dyDescent="0.25">
      <c r="L359" s="11" t="str">
        <f t="shared" si="8"/>
        <v>"", "", , "", "()"</v>
      </c>
      <c r="M359" s="20" t="s">
        <v>184</v>
      </c>
    </row>
    <row r="360" spans="12:13" x14ac:dyDescent="0.25">
      <c r="L360" s="11" t="str">
        <f t="shared" si="8"/>
        <v>"", "", , "", "()"</v>
      </c>
      <c r="M360" s="20" t="s">
        <v>184</v>
      </c>
    </row>
    <row r="361" spans="12:13" x14ac:dyDescent="0.25">
      <c r="L361" s="11" t="str">
        <f t="shared" si="8"/>
        <v>"", "", , "", "()"</v>
      </c>
      <c r="M361" s="20" t="s">
        <v>184</v>
      </c>
    </row>
    <row r="362" spans="12:13" x14ac:dyDescent="0.25">
      <c r="L362" s="11" t="str">
        <f t="shared" si="8"/>
        <v>"", "", , "", "()"</v>
      </c>
      <c r="M362" s="20" t="s">
        <v>184</v>
      </c>
    </row>
    <row r="363" spans="12:13" x14ac:dyDescent="0.25">
      <c r="L363" s="11" t="str">
        <f t="shared" si="8"/>
        <v>"", "", , "", "()"</v>
      </c>
      <c r="M363" s="20" t="s">
        <v>184</v>
      </c>
    </row>
    <row r="364" spans="12:13" x14ac:dyDescent="0.25">
      <c r="L364" s="11" t="str">
        <f t="shared" si="8"/>
        <v>"", "", , "", "()"</v>
      </c>
      <c r="M364" s="20" t="s">
        <v>184</v>
      </c>
    </row>
    <row r="365" spans="12:13" x14ac:dyDescent="0.25">
      <c r="L365" s="11" t="str">
        <f t="shared" si="8"/>
        <v>"", "", , "", "()"</v>
      </c>
      <c r="M365" s="20" t="s">
        <v>184</v>
      </c>
    </row>
    <row r="366" spans="12:13" x14ac:dyDescent="0.25">
      <c r="L366" s="11" t="str">
        <f t="shared" si="8"/>
        <v>"", "", , "", "()"</v>
      </c>
      <c r="M366" s="20" t="s">
        <v>184</v>
      </c>
    </row>
    <row r="367" spans="12:13" x14ac:dyDescent="0.25">
      <c r="L367" s="11" t="str">
        <f t="shared" si="8"/>
        <v>"", "", , "", "()"</v>
      </c>
      <c r="M367" s="20" t="s">
        <v>184</v>
      </c>
    </row>
    <row r="368" spans="12:13" x14ac:dyDescent="0.25">
      <c r="L368" s="11" t="str">
        <f t="shared" si="8"/>
        <v>"", "", , "", "()"</v>
      </c>
      <c r="M368" s="20" t="s">
        <v>184</v>
      </c>
    </row>
    <row r="369" spans="12:13" x14ac:dyDescent="0.25">
      <c r="L369" s="11" t="str">
        <f t="shared" si="8"/>
        <v>"", "", , "", "()"</v>
      </c>
      <c r="M369" s="20" t="s">
        <v>184</v>
      </c>
    </row>
    <row r="370" spans="12:13" x14ac:dyDescent="0.25">
      <c r="L370" s="11" t="str">
        <f t="shared" si="8"/>
        <v>"", "", , "", "()"</v>
      </c>
      <c r="M370" s="20" t="s">
        <v>184</v>
      </c>
    </row>
    <row r="371" spans="12:13" x14ac:dyDescent="0.25">
      <c r="L371" s="11" t="str">
        <f t="shared" si="8"/>
        <v>"", "", , "", "()"</v>
      </c>
      <c r="M371" s="20" t="s">
        <v>184</v>
      </c>
    </row>
    <row r="372" spans="12:13" x14ac:dyDescent="0.25">
      <c r="L372" s="11" t="str">
        <f t="shared" si="8"/>
        <v>"", "", , "", "()"</v>
      </c>
      <c r="M372" s="20" t="s">
        <v>184</v>
      </c>
    </row>
    <row r="373" spans="12:13" x14ac:dyDescent="0.25">
      <c r="L373" s="11" t="str">
        <f t="shared" si="8"/>
        <v>"", "", , "", "()"</v>
      </c>
      <c r="M373" s="20" t="s">
        <v>184</v>
      </c>
    </row>
    <row r="374" spans="12:13" x14ac:dyDescent="0.25">
      <c r="L374" s="11" t="str">
        <f t="shared" si="8"/>
        <v>"", "", , "", "()"</v>
      </c>
      <c r="M374" s="20" t="s">
        <v>184</v>
      </c>
    </row>
    <row r="375" spans="12:13" x14ac:dyDescent="0.25">
      <c r="L375" s="11" t="str">
        <f t="shared" si="8"/>
        <v>"", "", , "", "()"</v>
      </c>
      <c r="M375" s="20" t="s">
        <v>184</v>
      </c>
    </row>
    <row r="376" spans="12:13" x14ac:dyDescent="0.25">
      <c r="L376" s="11" t="str">
        <f t="shared" si="8"/>
        <v>"", "", , "", "()"</v>
      </c>
      <c r="M376" s="20" t="s">
        <v>184</v>
      </c>
    </row>
    <row r="377" spans="12:13" x14ac:dyDescent="0.25">
      <c r="L377" s="11" t="str">
        <f t="shared" si="8"/>
        <v>"", "", , "", "()"</v>
      </c>
      <c r="M377" s="20" t="s">
        <v>184</v>
      </c>
    </row>
    <row r="378" spans="12:13" x14ac:dyDescent="0.25">
      <c r="L378" s="11" t="str">
        <f t="shared" si="8"/>
        <v>"", "", , "", "()"</v>
      </c>
      <c r="M378" s="20" t="s">
        <v>184</v>
      </c>
    </row>
    <row r="379" spans="12:13" x14ac:dyDescent="0.25">
      <c r="L379" s="11" t="str">
        <f t="shared" si="8"/>
        <v>"", "", , "", "()"</v>
      </c>
      <c r="M379" s="20" t="s">
        <v>184</v>
      </c>
    </row>
    <row r="380" spans="12:13" x14ac:dyDescent="0.25">
      <c r="L380" s="11" t="str">
        <f t="shared" si="8"/>
        <v>"", "", , "", "()"</v>
      </c>
      <c r="M380" s="20" t="s">
        <v>184</v>
      </c>
    </row>
    <row r="381" spans="12:13" x14ac:dyDescent="0.25">
      <c r="L381" s="11" t="str">
        <f t="shared" si="8"/>
        <v>"", "", , "", "()"</v>
      </c>
      <c r="M381" s="20" t="s">
        <v>184</v>
      </c>
    </row>
    <row r="382" spans="12:13" x14ac:dyDescent="0.25">
      <c r="L382" s="11" t="str">
        <f t="shared" si="8"/>
        <v>"", "", , "", "()"</v>
      </c>
      <c r="M382" s="20" t="s">
        <v>184</v>
      </c>
    </row>
    <row r="383" spans="12:13" x14ac:dyDescent="0.25">
      <c r="L383" s="11" t="str">
        <f t="shared" si="8"/>
        <v>"", "", , "", "()"</v>
      </c>
      <c r="M383" s="20" t="s">
        <v>184</v>
      </c>
    </row>
    <row r="384" spans="12:13" x14ac:dyDescent="0.25">
      <c r="L384" s="11" t="str">
        <f t="shared" si="8"/>
        <v>"", "", , "", "()"</v>
      </c>
      <c r="M384" s="20" t="s">
        <v>184</v>
      </c>
    </row>
    <row r="385" spans="12:13" x14ac:dyDescent="0.25">
      <c r="L385" s="11" t="str">
        <f t="shared" si="8"/>
        <v>"", "", , "", "()"</v>
      </c>
      <c r="M385" s="20" t="s">
        <v>184</v>
      </c>
    </row>
    <row r="386" spans="12:13" x14ac:dyDescent="0.25">
      <c r="L386" s="11" t="str">
        <f t="shared" si="8"/>
        <v>"", "", , "", "()"</v>
      </c>
      <c r="M386" s="20" t="s">
        <v>184</v>
      </c>
    </row>
    <row r="387" spans="12:13" x14ac:dyDescent="0.25">
      <c r="L387" s="11" t="str">
        <f t="shared" si="8"/>
        <v>"", "", , "", "()"</v>
      </c>
      <c r="M387" s="20" t="s">
        <v>184</v>
      </c>
    </row>
    <row r="388" spans="12:13" x14ac:dyDescent="0.25">
      <c r="L388" s="11" t="str">
        <f t="shared" si="8"/>
        <v>"", "", , "", "()"</v>
      </c>
      <c r="M388" s="20" t="s">
        <v>184</v>
      </c>
    </row>
    <row r="389" spans="12:13" x14ac:dyDescent="0.25">
      <c r="L389" s="11" t="str">
        <f t="shared" si="8"/>
        <v>"", "", , "", "()"</v>
      </c>
      <c r="M389" s="20" t="s">
        <v>184</v>
      </c>
    </row>
    <row r="390" spans="12:13" x14ac:dyDescent="0.25">
      <c r="L390" s="11" t="str">
        <f t="shared" si="8"/>
        <v>"", "", , "", "()"</v>
      </c>
      <c r="M390" s="20" t="s">
        <v>184</v>
      </c>
    </row>
    <row r="391" spans="12:13" x14ac:dyDescent="0.25">
      <c r="L391" s="11" t="str">
        <f t="shared" si="8"/>
        <v>"", "", , "", "()"</v>
      </c>
      <c r="M391" s="20" t="s">
        <v>184</v>
      </c>
    </row>
    <row r="392" spans="12:13" x14ac:dyDescent="0.25">
      <c r="L392" s="11" t="str">
        <f t="shared" si="8"/>
        <v>"", "", , "", "()"</v>
      </c>
      <c r="M392" s="20" t="s">
        <v>184</v>
      </c>
    </row>
    <row r="393" spans="12:13" x14ac:dyDescent="0.25">
      <c r="L393" s="11" t="str">
        <f t="shared" si="8"/>
        <v>"", "", , "", "()"</v>
      </c>
      <c r="M393" s="20" t="s">
        <v>184</v>
      </c>
    </row>
    <row r="394" spans="12:13" x14ac:dyDescent="0.25">
      <c r="L394" s="11" t="str">
        <f t="shared" si="8"/>
        <v>"", "", , "", "()"</v>
      </c>
      <c r="M394" s="20" t="s">
        <v>184</v>
      </c>
    </row>
    <row r="395" spans="12:13" x14ac:dyDescent="0.25">
      <c r="L395" s="11" t="str">
        <f t="shared" si="8"/>
        <v>"", "", , "", "()"</v>
      </c>
      <c r="M395" s="20" t="s">
        <v>184</v>
      </c>
    </row>
    <row r="396" spans="12:13" x14ac:dyDescent="0.25">
      <c r="L396" s="11" t="str">
        <f t="shared" si="8"/>
        <v>"", "", , "", "()"</v>
      </c>
      <c r="M396" s="20" t="s">
        <v>184</v>
      </c>
    </row>
    <row r="397" spans="12:13" x14ac:dyDescent="0.25">
      <c r="L397" s="11" t="str">
        <f t="shared" si="8"/>
        <v>"", "", , "", "()"</v>
      </c>
      <c r="M397" s="20" t="s">
        <v>184</v>
      </c>
    </row>
    <row r="398" spans="12:13" x14ac:dyDescent="0.25">
      <c r="L398" s="11" t="str">
        <f t="shared" si="8"/>
        <v>"", "", , "", "()"</v>
      </c>
      <c r="M398" s="20" t="s">
        <v>184</v>
      </c>
    </row>
    <row r="399" spans="12:13" x14ac:dyDescent="0.25">
      <c r="L399" s="11" t="str">
        <f t="shared" si="8"/>
        <v>"", "", , "", "()"</v>
      </c>
      <c r="M399" s="20" t="s">
        <v>184</v>
      </c>
    </row>
    <row r="400" spans="12:13" x14ac:dyDescent="0.25">
      <c r="L400" s="11" t="str">
        <f t="shared" si="8"/>
        <v>"", "", , "", "()"</v>
      </c>
      <c r="M400" s="20" t="s">
        <v>184</v>
      </c>
    </row>
    <row r="401" spans="12:13" x14ac:dyDescent="0.25">
      <c r="L401" s="11" t="str">
        <f t="shared" si="8"/>
        <v>"", "", , "", "()"</v>
      </c>
      <c r="M401" s="20" t="s">
        <v>184</v>
      </c>
    </row>
    <row r="402" spans="12:13" x14ac:dyDescent="0.25">
      <c r="L402" s="11" t="str">
        <f t="shared" ref="L402:L410" si="9">IF(C402="",CONCATENATE($F$1,F402,$F$1,$G$1,$F$1,B402,$F$1,$G$1,G402,$G$1,$F$1,H402,$F$1,$G$1,$F$1,$B$1,I402,$C$1,$F$1),CONCATENATE($F$1,C402,$F$1,$G$1, $F$1,B402,$F$1,$G$1,D402,$G$1,$F$1,$B$1,E402,$C$1,$F$1))</f>
        <v>"", "", , "", "()"</v>
      </c>
      <c r="M402" s="20" t="s">
        <v>184</v>
      </c>
    </row>
    <row r="403" spans="12:13" x14ac:dyDescent="0.25">
      <c r="L403" s="11" t="str">
        <f t="shared" si="9"/>
        <v>"", "", , "", "()"</v>
      </c>
      <c r="M403" s="20" t="s">
        <v>184</v>
      </c>
    </row>
    <row r="404" spans="12:13" x14ac:dyDescent="0.25">
      <c r="L404" s="11" t="str">
        <f t="shared" si="9"/>
        <v>"", "", , "", "()"</v>
      </c>
      <c r="M404" s="20" t="s">
        <v>184</v>
      </c>
    </row>
    <row r="405" spans="12:13" x14ac:dyDescent="0.25">
      <c r="L405" s="11" t="str">
        <f t="shared" si="9"/>
        <v>"", "", , "", "()"</v>
      </c>
      <c r="M405" s="20" t="s">
        <v>184</v>
      </c>
    </row>
    <row r="406" spans="12:13" x14ac:dyDescent="0.25">
      <c r="L406" s="11" t="str">
        <f t="shared" si="9"/>
        <v>"", "", , "", "()"</v>
      </c>
      <c r="M406" s="20" t="s">
        <v>184</v>
      </c>
    </row>
    <row r="407" spans="12:13" x14ac:dyDescent="0.25">
      <c r="L407" s="11" t="str">
        <f t="shared" si="9"/>
        <v>"", "", , "", "()"</v>
      </c>
      <c r="M407" s="20" t="s">
        <v>184</v>
      </c>
    </row>
    <row r="408" spans="12:13" x14ac:dyDescent="0.25">
      <c r="L408" s="11" t="str">
        <f t="shared" si="9"/>
        <v>"", "", , "", "()"</v>
      </c>
      <c r="M408" s="20" t="s">
        <v>184</v>
      </c>
    </row>
    <row r="409" spans="12:13" x14ac:dyDescent="0.25">
      <c r="L409" s="11" t="str">
        <f t="shared" si="9"/>
        <v>"", "", , "", "()"</v>
      </c>
      <c r="M409" s="20" t="s">
        <v>184</v>
      </c>
    </row>
    <row r="410" spans="12:13" x14ac:dyDescent="0.25">
      <c r="L410" s="11" t="str">
        <f t="shared" si="9"/>
        <v>"", "", , "", "()"</v>
      </c>
      <c r="M410" s="20" t="s">
        <v>184</v>
      </c>
    </row>
  </sheetData>
  <hyperlinks>
    <hyperlink ref="AM1" r:id="rId1" display="https://semaforek.kolej.org.pl/wiki/index.php?title=Samoczynna_blokada_liniowa_w_Polsce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7"/>
  <sheetViews>
    <sheetView topLeftCell="D1" workbookViewId="0">
      <selection activeCell="G2" sqref="G2:K7"/>
    </sheetView>
  </sheetViews>
  <sheetFormatPr defaultRowHeight="15" x14ac:dyDescent="0.25"/>
  <cols>
    <col min="1" max="1" width="68.140625" bestFit="1" customWidth="1"/>
    <col min="2" max="5" width="5.42578125" customWidth="1"/>
    <col min="6" max="6" width="52" bestFit="1" customWidth="1"/>
    <col min="9" max="9" width="14" style="29" bestFit="1" customWidth="1"/>
    <col min="10" max="10" width="6.5703125" bestFit="1" customWidth="1"/>
    <col min="11" max="11" width="4.5703125" customWidth="1"/>
    <col min="12" max="12" width="15.85546875" bestFit="1" customWidth="1"/>
  </cols>
  <sheetData>
    <row r="1" spans="1:14" x14ac:dyDescent="0.25">
      <c r="A1" t="s">
        <v>160</v>
      </c>
      <c r="B1" t="s">
        <v>163</v>
      </c>
      <c r="C1" t="s">
        <v>164</v>
      </c>
      <c r="F1" t="s">
        <v>171</v>
      </c>
      <c r="H1" s="25">
        <v>9.7939814814814827E-2</v>
      </c>
      <c r="N1" s="25">
        <v>9.8055555555555562E-2</v>
      </c>
    </row>
    <row r="2" spans="1:14" x14ac:dyDescent="0.25">
      <c r="F2" s="20" t="s">
        <v>526</v>
      </c>
      <c r="G2" s="25">
        <f>H2-H1</f>
        <v>5.3240740740739811E-4</v>
      </c>
      <c r="H2" s="25">
        <v>9.8472222222222225E-2</v>
      </c>
      <c r="I2" s="29">
        <f>IF(G2="","",G2*86400)</f>
        <v>45.999999999999197</v>
      </c>
      <c r="J2" s="30">
        <f>IF(I2="","",I2/60)</f>
        <v>0.76666666666665328</v>
      </c>
    </row>
    <row r="3" spans="1:14" x14ac:dyDescent="0.25">
      <c r="F3" s="20" t="s">
        <v>296</v>
      </c>
      <c r="G3" s="25">
        <f>H3-H2</f>
        <v>5.3240740740741199E-4</v>
      </c>
      <c r="H3" s="25">
        <v>9.9004629629629637E-2</v>
      </c>
      <c r="I3" s="29">
        <f>IF(G3="","",G3*86400)</f>
        <v>46.000000000000398</v>
      </c>
      <c r="J3" s="30">
        <f t="shared" ref="J3:J6" si="0">IF(I3="","",I3/60)</f>
        <v>0.76666666666667327</v>
      </c>
      <c r="K3">
        <v>0.76666666666667305</v>
      </c>
    </row>
    <row r="4" spans="1:14" x14ac:dyDescent="0.25">
      <c r="F4" s="20" t="s">
        <v>290</v>
      </c>
      <c r="G4" s="25">
        <f>H4-H3</f>
        <v>1.041666666666663E-3</v>
      </c>
      <c r="H4" s="25">
        <v>0.1000462962962963</v>
      </c>
      <c r="I4" s="29">
        <f>IF(G4="","",G4*86400)</f>
        <v>89.999999999999687</v>
      </c>
      <c r="J4" s="30">
        <f t="shared" si="0"/>
        <v>1.4999999999999949</v>
      </c>
      <c r="K4">
        <v>1.4999999999999949</v>
      </c>
    </row>
    <row r="5" spans="1:14" x14ac:dyDescent="0.25">
      <c r="F5" s="20" t="s">
        <v>258</v>
      </c>
      <c r="G5" s="25">
        <f>H5-H4</f>
        <v>8.4490740740740533E-4</v>
      </c>
      <c r="H5" s="25">
        <v>0.10089120370370371</v>
      </c>
      <c r="I5" s="29">
        <f>IF(G5="","",G5*86400)</f>
        <v>72.999999999999815</v>
      </c>
      <c r="J5" s="30">
        <f t="shared" si="0"/>
        <v>1.2166666666666637</v>
      </c>
      <c r="K5">
        <v>1.2166666666666637</v>
      </c>
    </row>
    <row r="6" spans="1:14" x14ac:dyDescent="0.25">
      <c r="F6" s="20" t="s">
        <v>250</v>
      </c>
      <c r="G6" s="25">
        <f>H7-H5</f>
        <v>1.3657407407407368E-3</v>
      </c>
      <c r="H6" s="25"/>
      <c r="I6" s="29">
        <f>IF(G6="","",G6*86400)</f>
        <v>117.99999999999966</v>
      </c>
      <c r="J6" s="30">
        <f t="shared" si="0"/>
        <v>1.966666666666661</v>
      </c>
      <c r="K6">
        <v>1.97</v>
      </c>
    </row>
    <row r="7" spans="1:14" x14ac:dyDescent="0.25">
      <c r="F7" s="32" t="s">
        <v>322</v>
      </c>
      <c r="H7" s="25">
        <v>0.10225694444444444</v>
      </c>
    </row>
    <row r="8" spans="1:14" x14ac:dyDescent="0.25">
      <c r="A8" t="s">
        <v>161</v>
      </c>
      <c r="B8">
        <v>3</v>
      </c>
      <c r="D8" t="s">
        <v>167</v>
      </c>
      <c r="F8" t="s">
        <v>209</v>
      </c>
      <c r="G8" s="25">
        <f>H8-H7</f>
        <v>8.6805555555556635E-4</v>
      </c>
      <c r="H8" s="25">
        <v>0.10312500000000001</v>
      </c>
      <c r="I8" s="29">
        <f t="shared" ref="I8:I39" si="1">IF(G8="","",G8*86400)</f>
        <v>75.000000000000938</v>
      </c>
      <c r="J8" s="30">
        <f t="shared" ref="J8:J73" si="2">IF(I8="","",I8/60)</f>
        <v>1.2500000000000155</v>
      </c>
      <c r="K8" s="30">
        <v>1.2500000000000155</v>
      </c>
    </row>
    <row r="9" spans="1:14" x14ac:dyDescent="0.25">
      <c r="A9" t="s">
        <v>165</v>
      </c>
      <c r="B9">
        <v>1</v>
      </c>
      <c r="F9" t="s">
        <v>208</v>
      </c>
      <c r="G9" s="25">
        <f>H9-H8</f>
        <v>5.6712962962962576E-4</v>
      </c>
      <c r="H9" s="25">
        <v>0.10369212962962963</v>
      </c>
      <c r="I9" s="29">
        <f t="shared" si="1"/>
        <v>48.999999999999666</v>
      </c>
      <c r="J9" s="30">
        <f t="shared" si="2"/>
        <v>0.8166666666666611</v>
      </c>
      <c r="K9" s="30">
        <v>0.8166666666666611</v>
      </c>
    </row>
    <row r="10" spans="1:14" x14ac:dyDescent="0.25">
      <c r="A10" t="s">
        <v>162</v>
      </c>
      <c r="B10">
        <v>3</v>
      </c>
      <c r="F10" t="s">
        <v>170</v>
      </c>
      <c r="G10" s="25">
        <f>H10-H9</f>
        <v>6.4814814814813382E-4</v>
      </c>
      <c r="H10" s="25">
        <v>0.10434027777777777</v>
      </c>
      <c r="I10" s="29">
        <f t="shared" si="1"/>
        <v>55.999999999998764</v>
      </c>
      <c r="J10" s="30">
        <f t="shared" si="2"/>
        <v>0.9333333333333127</v>
      </c>
      <c r="K10" s="30">
        <v>0.9333333333333127</v>
      </c>
    </row>
    <row r="11" spans="1:14" x14ac:dyDescent="0.25">
      <c r="A11" t="s">
        <v>166</v>
      </c>
      <c r="B11">
        <v>0</v>
      </c>
      <c r="F11" t="s">
        <v>172</v>
      </c>
      <c r="G11" s="25">
        <f>H11-H10</f>
        <v>2.8935185185186008E-4</v>
      </c>
      <c r="H11" s="25">
        <v>0.10462962962962963</v>
      </c>
      <c r="I11" s="29">
        <f t="shared" si="1"/>
        <v>25.000000000000711</v>
      </c>
      <c r="J11" s="30">
        <f t="shared" si="2"/>
        <v>0.41666666666667851</v>
      </c>
      <c r="K11" s="30">
        <v>0.41666666666667851</v>
      </c>
      <c r="N11" t="s">
        <v>173</v>
      </c>
    </row>
    <row r="12" spans="1:14" x14ac:dyDescent="0.25">
      <c r="F12" t="s">
        <v>174</v>
      </c>
      <c r="G12" s="25">
        <f>H12-H9</f>
        <v>1.5046296296296197E-3</v>
      </c>
      <c r="H12" s="25">
        <v>0.10519675925925925</v>
      </c>
      <c r="I12" s="29">
        <f t="shared" si="1"/>
        <v>129.99999999999915</v>
      </c>
      <c r="J12" s="30">
        <f t="shared" si="2"/>
        <v>2.1666666666666523</v>
      </c>
      <c r="K12" s="30">
        <v>2.1666666666666523</v>
      </c>
    </row>
    <row r="13" spans="1:14" x14ac:dyDescent="0.25">
      <c r="A13" t="s">
        <v>169</v>
      </c>
      <c r="B13" t="s">
        <v>183</v>
      </c>
      <c r="C13" t="s">
        <v>168</v>
      </c>
      <c r="F13" t="s">
        <v>175</v>
      </c>
      <c r="G13" s="25">
        <f>H12-H11</f>
        <v>5.6712962962962576E-4</v>
      </c>
      <c r="H13" s="25">
        <v>0.10569444444444444</v>
      </c>
      <c r="I13" s="29">
        <f t="shared" si="1"/>
        <v>48.999999999999666</v>
      </c>
      <c r="J13" s="30">
        <f t="shared" si="2"/>
        <v>0.8166666666666611</v>
      </c>
      <c r="K13" s="30">
        <v>0.8166666666666611</v>
      </c>
    </row>
    <row r="14" spans="1:14" x14ac:dyDescent="0.25">
      <c r="F14" t="s">
        <v>176</v>
      </c>
      <c r="G14" s="25">
        <f>H13-H12</f>
        <v>4.9768518518518434E-4</v>
      </c>
      <c r="H14" s="25">
        <v>0.10589120370370371</v>
      </c>
      <c r="I14" s="29">
        <f t="shared" si="1"/>
        <v>42.999999999999929</v>
      </c>
      <c r="J14" s="30">
        <f t="shared" si="2"/>
        <v>0.71666666666666545</v>
      </c>
      <c r="K14" s="30">
        <v>0.71666666666666545</v>
      </c>
      <c r="N14" t="s">
        <v>177</v>
      </c>
    </row>
    <row r="15" spans="1:14" x14ac:dyDescent="0.25">
      <c r="F15" t="s">
        <v>178</v>
      </c>
      <c r="G15" s="25">
        <f>H14-H13</f>
        <v>1.9675925925927151E-4</v>
      </c>
      <c r="I15" s="29">
        <f t="shared" si="1"/>
        <v>17.000000000001059</v>
      </c>
      <c r="J15" s="30">
        <f t="shared" si="2"/>
        <v>0.28333333333335098</v>
      </c>
      <c r="K15" s="30">
        <v>0.28333333333335098</v>
      </c>
    </row>
    <row r="16" spans="1:14" x14ac:dyDescent="0.25">
      <c r="F16" t="s">
        <v>179</v>
      </c>
      <c r="G16" s="25">
        <f>H14-H12</f>
        <v>6.9444444444445586E-4</v>
      </c>
      <c r="I16" s="29">
        <f t="shared" si="1"/>
        <v>60.000000000000988</v>
      </c>
      <c r="J16" s="30">
        <f t="shared" si="2"/>
        <v>1.0000000000000164</v>
      </c>
      <c r="K16" s="30">
        <v>1.0000000000000164</v>
      </c>
    </row>
    <row r="17" spans="1:16" x14ac:dyDescent="0.25">
      <c r="I17" s="29" t="str">
        <f t="shared" si="1"/>
        <v/>
      </c>
      <c r="J17" s="30" t="str">
        <f t="shared" si="2"/>
        <v/>
      </c>
      <c r="K17" s="30" t="s">
        <v>317</v>
      </c>
      <c r="N17" t="s">
        <v>165</v>
      </c>
      <c r="O17" t="s">
        <v>182</v>
      </c>
    </row>
    <row r="18" spans="1:16" x14ac:dyDescent="0.25">
      <c r="I18" s="29" t="str">
        <f t="shared" si="1"/>
        <v/>
      </c>
      <c r="J18" s="30" t="str">
        <f t="shared" si="2"/>
        <v/>
      </c>
      <c r="K18" s="30" t="s">
        <v>317</v>
      </c>
      <c r="L18" t="s">
        <v>180</v>
      </c>
      <c r="M18" s="25">
        <f>H14-H7</f>
        <v>3.6342592592592676E-3</v>
      </c>
      <c r="N18" s="25">
        <v>0</v>
      </c>
      <c r="O18" s="25">
        <v>0</v>
      </c>
      <c r="P18" s="26">
        <f>SUM(M18:O18)</f>
        <v>3.6342592592592676E-3</v>
      </c>
    </row>
    <row r="19" spans="1:16" x14ac:dyDescent="0.25">
      <c r="I19" s="29" t="str">
        <f t="shared" si="1"/>
        <v/>
      </c>
      <c r="J19" s="30" t="str">
        <f t="shared" si="2"/>
        <v/>
      </c>
      <c r="K19" s="30" t="s">
        <v>317</v>
      </c>
      <c r="L19" t="s">
        <v>181</v>
      </c>
      <c r="M19" s="26">
        <f>SUM(G9,G10,G11,G15,G14,G13)</f>
        <v>2.7662037037037013E-3</v>
      </c>
      <c r="N19" s="25">
        <v>6.9444444444444447E-4</v>
      </c>
      <c r="O19" s="25">
        <v>6.9444444444444447E-4</v>
      </c>
      <c r="P19" s="26">
        <f>SUM(M19:O19)</f>
        <v>4.1550925925925904E-3</v>
      </c>
    </row>
    <row r="20" spans="1:16" x14ac:dyDescent="0.25">
      <c r="I20" s="29" t="str">
        <f t="shared" si="1"/>
        <v/>
      </c>
      <c r="J20" s="30" t="str">
        <f t="shared" si="2"/>
        <v/>
      </c>
      <c r="K20" s="30" t="s">
        <v>317</v>
      </c>
    </row>
    <row r="21" spans="1:16" s="28" customFormat="1" x14ac:dyDescent="0.25">
      <c r="I21" s="29" t="str">
        <f t="shared" si="1"/>
        <v/>
      </c>
      <c r="J21" s="30" t="str">
        <f t="shared" si="2"/>
        <v/>
      </c>
      <c r="K21" s="30" t="s">
        <v>317</v>
      </c>
    </row>
    <row r="22" spans="1:16" x14ac:dyDescent="0.25">
      <c r="A22" t="s">
        <v>200</v>
      </c>
      <c r="I22" s="29" t="str">
        <f t="shared" si="1"/>
        <v/>
      </c>
      <c r="J22" s="30" t="str">
        <f t="shared" si="2"/>
        <v/>
      </c>
      <c r="K22" s="30" t="s">
        <v>317</v>
      </c>
    </row>
    <row r="23" spans="1:16" x14ac:dyDescent="0.25">
      <c r="H23" s="27">
        <v>0</v>
      </c>
      <c r="I23" s="29" t="str">
        <f t="shared" si="1"/>
        <v/>
      </c>
      <c r="J23" s="30" t="str">
        <f t="shared" si="2"/>
        <v/>
      </c>
      <c r="K23" s="30" t="s">
        <v>317</v>
      </c>
    </row>
    <row r="24" spans="1:16" x14ac:dyDescent="0.25">
      <c r="F24" t="s">
        <v>196</v>
      </c>
      <c r="G24" s="25">
        <f>H24-H23</f>
        <v>4.9768518518518521E-4</v>
      </c>
      <c r="H24" s="25">
        <v>4.9768518518518521E-4</v>
      </c>
      <c r="I24" s="29">
        <f t="shared" si="1"/>
        <v>43</v>
      </c>
      <c r="J24" s="30">
        <f t="shared" si="2"/>
        <v>0.71666666666666667</v>
      </c>
      <c r="K24" s="30">
        <v>0.71666666666666667</v>
      </c>
    </row>
    <row r="25" spans="1:16" x14ac:dyDescent="0.25">
      <c r="F25" t="s">
        <v>206</v>
      </c>
      <c r="G25" s="25">
        <f>H25-H24</f>
        <v>9.0277777777777774E-4</v>
      </c>
      <c r="H25" s="25">
        <v>1.4004629629629629E-3</v>
      </c>
      <c r="I25" s="29">
        <f t="shared" si="1"/>
        <v>78</v>
      </c>
      <c r="J25" s="30">
        <f t="shared" si="2"/>
        <v>1.3</v>
      </c>
      <c r="K25" s="30">
        <v>1.3</v>
      </c>
    </row>
    <row r="26" spans="1:16" x14ac:dyDescent="0.25">
      <c r="F26" t="s">
        <v>207</v>
      </c>
      <c r="G26" s="25">
        <f>H26-H25</f>
        <v>7.0601851851851837E-4</v>
      </c>
      <c r="H26" s="25">
        <v>2.1064814814814813E-3</v>
      </c>
      <c r="I26" s="29">
        <f t="shared" si="1"/>
        <v>60.999999999999986</v>
      </c>
      <c r="J26" s="30">
        <f t="shared" si="2"/>
        <v>1.0166666666666664</v>
      </c>
      <c r="K26" s="30">
        <v>1.0166666666666664</v>
      </c>
    </row>
    <row r="27" spans="1:16" x14ac:dyDescent="0.25">
      <c r="F27" t="s">
        <v>197</v>
      </c>
      <c r="G27" s="25">
        <f t="shared" ref="G27:G29" si="3">H27-H26</f>
        <v>9.0277777777777752E-4</v>
      </c>
      <c r="H27" s="25">
        <v>3.0092592592592588E-3</v>
      </c>
      <c r="I27" s="29">
        <f t="shared" si="1"/>
        <v>77.999999999999972</v>
      </c>
      <c r="J27" s="30">
        <f t="shared" si="2"/>
        <v>1.2999999999999996</v>
      </c>
      <c r="K27" s="30">
        <v>1.2999999999999996</v>
      </c>
    </row>
    <row r="28" spans="1:16" x14ac:dyDescent="0.25">
      <c r="F28" t="s">
        <v>198</v>
      </c>
      <c r="G28" s="25">
        <f t="shared" si="3"/>
        <v>8.333333333333335E-4</v>
      </c>
      <c r="H28" s="25">
        <v>3.8425925925925923E-3</v>
      </c>
      <c r="I28" s="29">
        <f t="shared" si="1"/>
        <v>72.000000000000014</v>
      </c>
      <c r="J28" s="30">
        <f t="shared" si="2"/>
        <v>1.2000000000000002</v>
      </c>
      <c r="K28" s="30">
        <v>1.2000000000000002</v>
      </c>
    </row>
    <row r="29" spans="1:16" x14ac:dyDescent="0.25">
      <c r="F29" t="s">
        <v>199</v>
      </c>
      <c r="G29" s="25">
        <f t="shared" si="3"/>
        <v>8.449074074074075E-4</v>
      </c>
      <c r="H29" s="25">
        <v>4.6874999999999998E-3</v>
      </c>
      <c r="I29" s="29">
        <f t="shared" si="1"/>
        <v>73.000000000000014</v>
      </c>
      <c r="J29" s="30">
        <f t="shared" si="2"/>
        <v>1.216666666666667</v>
      </c>
      <c r="K29" s="30">
        <v>1.216666666666667</v>
      </c>
    </row>
    <row r="30" spans="1:16" x14ac:dyDescent="0.25">
      <c r="I30" s="29" t="str">
        <f t="shared" si="1"/>
        <v/>
      </c>
      <c r="J30" s="30" t="str">
        <f t="shared" si="2"/>
        <v/>
      </c>
      <c r="K30" s="30" t="s">
        <v>317</v>
      </c>
    </row>
    <row r="31" spans="1:16" x14ac:dyDescent="0.25">
      <c r="H31" s="27">
        <v>0</v>
      </c>
      <c r="I31" s="29" t="str">
        <f t="shared" si="1"/>
        <v/>
      </c>
      <c r="J31" s="30" t="str">
        <f t="shared" si="2"/>
        <v/>
      </c>
      <c r="K31" s="30" t="s">
        <v>317</v>
      </c>
    </row>
    <row r="32" spans="1:16" x14ac:dyDescent="0.25">
      <c r="A32" t="s">
        <v>205</v>
      </c>
      <c r="F32" t="s">
        <v>196</v>
      </c>
      <c r="G32" s="25">
        <f t="shared" ref="G32:G34" si="4">H32-H31</f>
        <v>5.4398148148148144E-4</v>
      </c>
      <c r="H32" s="25">
        <v>5.4398148148148144E-4</v>
      </c>
      <c r="I32" s="29">
        <f t="shared" si="1"/>
        <v>47</v>
      </c>
      <c r="J32" s="30">
        <f t="shared" si="2"/>
        <v>0.78333333333333333</v>
      </c>
      <c r="K32" s="30">
        <v>0.78333333333333333</v>
      </c>
    </row>
    <row r="33" spans="1:11" x14ac:dyDescent="0.25">
      <c r="F33" t="s">
        <v>206</v>
      </c>
      <c r="G33" s="25">
        <f t="shared" si="4"/>
        <v>1.1111111111111111E-3</v>
      </c>
      <c r="H33" s="25">
        <v>1.6550925925925926E-3</v>
      </c>
      <c r="I33" s="29">
        <f t="shared" si="1"/>
        <v>96</v>
      </c>
      <c r="J33" s="30">
        <f t="shared" si="2"/>
        <v>1.6</v>
      </c>
      <c r="K33" s="30">
        <v>1.6</v>
      </c>
    </row>
    <row r="34" spans="1:11" x14ac:dyDescent="0.25">
      <c r="F34" t="s">
        <v>207</v>
      </c>
      <c r="G34" s="25">
        <f t="shared" si="4"/>
        <v>5.5555555555555523E-4</v>
      </c>
      <c r="H34" s="25">
        <v>2.2106481481481478E-3</v>
      </c>
      <c r="I34" s="29">
        <f t="shared" si="1"/>
        <v>47.999999999999972</v>
      </c>
      <c r="J34" s="30">
        <f t="shared" si="2"/>
        <v>0.79999999999999949</v>
      </c>
      <c r="K34" s="30">
        <v>0.79999999999999949</v>
      </c>
    </row>
    <row r="35" spans="1:11" x14ac:dyDescent="0.25">
      <c r="F35" t="s">
        <v>197</v>
      </c>
      <c r="G35" s="25">
        <f t="shared" ref="G35:G37" si="5">H35-H34</f>
        <v>1.655092592592593E-3</v>
      </c>
      <c r="H35" s="25">
        <v>3.8657407407407408E-3</v>
      </c>
      <c r="I35" s="29">
        <f t="shared" si="1"/>
        <v>143.00000000000003</v>
      </c>
      <c r="J35" s="30">
        <f t="shared" si="2"/>
        <v>2.3833333333333337</v>
      </c>
      <c r="K35" s="30">
        <v>2.3833333333333337</v>
      </c>
    </row>
    <row r="36" spans="1:11" x14ac:dyDescent="0.25">
      <c r="F36" t="s">
        <v>198</v>
      </c>
      <c r="G36" s="25">
        <f t="shared" si="5"/>
        <v>5.555555555555548E-4</v>
      </c>
      <c r="H36" s="25">
        <v>4.4212962962962956E-3</v>
      </c>
      <c r="I36" s="29">
        <f t="shared" si="1"/>
        <v>47.999999999999936</v>
      </c>
      <c r="J36" s="30">
        <f t="shared" si="2"/>
        <v>0.79999999999999893</v>
      </c>
      <c r="K36" s="30">
        <v>0.79999999999999893</v>
      </c>
    </row>
    <row r="37" spans="1:11" x14ac:dyDescent="0.25">
      <c r="F37" t="s">
        <v>199</v>
      </c>
      <c r="G37" s="25">
        <f t="shared" si="5"/>
        <v>2.6967592592592599E-3</v>
      </c>
      <c r="H37" s="25">
        <v>7.1180555555555554E-3</v>
      </c>
      <c r="I37" s="29">
        <f t="shared" si="1"/>
        <v>233.00000000000006</v>
      </c>
      <c r="J37" s="30">
        <f t="shared" si="2"/>
        <v>3.8833333333333342</v>
      </c>
      <c r="K37" s="30">
        <v>3.8833333333333342</v>
      </c>
    </row>
    <row r="38" spans="1:11" x14ac:dyDescent="0.25">
      <c r="H38" s="25"/>
      <c r="I38" s="29" t="str">
        <f t="shared" si="1"/>
        <v/>
      </c>
      <c r="J38" s="30" t="str">
        <f t="shared" si="2"/>
        <v/>
      </c>
      <c r="K38" s="30" t="s">
        <v>317</v>
      </c>
    </row>
    <row r="39" spans="1:11" x14ac:dyDescent="0.25">
      <c r="H39" s="25"/>
      <c r="I39" s="29" t="str">
        <f t="shared" si="1"/>
        <v/>
      </c>
      <c r="J39" s="30" t="str">
        <f t="shared" si="2"/>
        <v/>
      </c>
      <c r="K39" s="30" t="s">
        <v>317</v>
      </c>
    </row>
    <row r="40" spans="1:11" x14ac:dyDescent="0.25">
      <c r="I40" s="29" t="str">
        <f t="shared" ref="I40:I67" si="6">IF(G40="","",G40*86400)</f>
        <v/>
      </c>
      <c r="J40" s="30" t="str">
        <f t="shared" si="2"/>
        <v/>
      </c>
      <c r="K40" s="30" t="s">
        <v>317</v>
      </c>
    </row>
    <row r="41" spans="1:11" x14ac:dyDescent="0.25">
      <c r="H41" s="25">
        <v>3.0879629629629632E-2</v>
      </c>
      <c r="I41" s="29" t="str">
        <f t="shared" si="6"/>
        <v/>
      </c>
      <c r="J41" s="30" t="str">
        <f t="shared" si="2"/>
        <v/>
      </c>
      <c r="K41" s="30" t="s">
        <v>317</v>
      </c>
    </row>
    <row r="42" spans="1:11" x14ac:dyDescent="0.25">
      <c r="A42" t="s">
        <v>193</v>
      </c>
      <c r="F42" t="s">
        <v>194</v>
      </c>
      <c r="G42" s="25">
        <f>H42-H41</f>
        <v>3.7037037037036813E-4</v>
      </c>
      <c r="H42" s="25">
        <v>3.125E-2</v>
      </c>
      <c r="I42" s="29">
        <f t="shared" si="6"/>
        <v>31.999999999999808</v>
      </c>
      <c r="J42" s="30">
        <f t="shared" si="2"/>
        <v>0.53333333333333011</v>
      </c>
      <c r="K42" s="30">
        <v>0.53333333333333011</v>
      </c>
    </row>
    <row r="43" spans="1:11" x14ac:dyDescent="0.25">
      <c r="F43" t="s">
        <v>195</v>
      </c>
      <c r="G43" s="25">
        <f t="shared" ref="G43:G47" si="7">H43-H42</f>
        <v>1.5277777777777807E-3</v>
      </c>
      <c r="H43" s="25">
        <v>3.2777777777777781E-2</v>
      </c>
      <c r="I43" s="29">
        <f t="shared" si="6"/>
        <v>132.00000000000026</v>
      </c>
      <c r="J43" s="30">
        <f t="shared" si="2"/>
        <v>2.2000000000000042</v>
      </c>
      <c r="K43" s="30">
        <v>2.2000000000000042</v>
      </c>
    </row>
    <row r="44" spans="1:11" x14ac:dyDescent="0.25">
      <c r="F44" t="s">
        <v>190</v>
      </c>
      <c r="G44" s="25">
        <f t="shared" si="7"/>
        <v>6.4814814814814076E-4</v>
      </c>
      <c r="H44" s="25">
        <v>3.3425925925925921E-2</v>
      </c>
      <c r="I44" s="29">
        <f t="shared" si="6"/>
        <v>55.999999999999361</v>
      </c>
      <c r="J44" s="30">
        <f t="shared" si="2"/>
        <v>0.93333333333332269</v>
      </c>
      <c r="K44" s="30">
        <v>0.93333333333332269</v>
      </c>
    </row>
    <row r="45" spans="1:11" x14ac:dyDescent="0.25">
      <c r="F45" t="s">
        <v>308</v>
      </c>
      <c r="G45" s="25">
        <f t="shared" si="7"/>
        <v>6.1342592592593392E-4</v>
      </c>
      <c r="H45" s="25">
        <v>3.4039351851851855E-2</v>
      </c>
      <c r="I45" s="29">
        <f t="shared" si="6"/>
        <v>53.000000000000689</v>
      </c>
      <c r="J45" s="30">
        <f t="shared" si="2"/>
        <v>0.88333333333334485</v>
      </c>
      <c r="K45" s="30">
        <v>0.88333333333334485</v>
      </c>
    </row>
    <row r="46" spans="1:11" x14ac:dyDescent="0.25">
      <c r="F46" t="s">
        <v>191</v>
      </c>
      <c r="G46" s="25">
        <f t="shared" si="7"/>
        <v>7.5231481481481677E-4</v>
      </c>
      <c r="H46" s="25">
        <v>3.4791666666666672E-2</v>
      </c>
      <c r="I46" s="29">
        <f t="shared" si="6"/>
        <v>65.000000000000171</v>
      </c>
      <c r="J46" s="30">
        <f t="shared" si="2"/>
        <v>1.0833333333333361</v>
      </c>
      <c r="K46" s="30">
        <v>1.0833333333333361</v>
      </c>
    </row>
    <row r="47" spans="1:11" x14ac:dyDescent="0.25">
      <c r="F47" t="s">
        <v>188</v>
      </c>
      <c r="G47" s="25">
        <f t="shared" si="7"/>
        <v>9.3749999999999389E-4</v>
      </c>
      <c r="H47" s="25">
        <v>3.5729166666666666E-2</v>
      </c>
      <c r="I47" s="29">
        <f t="shared" si="6"/>
        <v>80.999999999999474</v>
      </c>
      <c r="J47" s="30">
        <f t="shared" si="2"/>
        <v>1.3499999999999912</v>
      </c>
      <c r="K47" s="30">
        <v>1.3499999999999912</v>
      </c>
    </row>
    <row r="48" spans="1:11" x14ac:dyDescent="0.25">
      <c r="I48" s="29" t="str">
        <f t="shared" si="6"/>
        <v/>
      </c>
      <c r="J48" s="30" t="str">
        <f t="shared" si="2"/>
        <v/>
      </c>
      <c r="K48" s="30" t="s">
        <v>317</v>
      </c>
    </row>
    <row r="49" spans="1:12" x14ac:dyDescent="0.25">
      <c r="I49" s="29" t="str">
        <f t="shared" si="6"/>
        <v/>
      </c>
      <c r="J49" s="30" t="str">
        <f t="shared" si="2"/>
        <v/>
      </c>
      <c r="K49" s="30" t="s">
        <v>317</v>
      </c>
    </row>
    <row r="50" spans="1:12" x14ac:dyDescent="0.25">
      <c r="A50" t="s">
        <v>192</v>
      </c>
      <c r="F50" t="s">
        <v>185</v>
      </c>
      <c r="I50" s="29" t="str">
        <f t="shared" si="6"/>
        <v/>
      </c>
      <c r="J50" s="30" t="str">
        <f t="shared" si="2"/>
        <v/>
      </c>
      <c r="K50" s="30" t="s">
        <v>317</v>
      </c>
    </row>
    <row r="51" spans="1:12" x14ac:dyDescent="0.25">
      <c r="F51" t="s">
        <v>186</v>
      </c>
      <c r="H51" s="25">
        <v>5.7777777777777782E-2</v>
      </c>
      <c r="I51" s="29" t="str">
        <f t="shared" si="6"/>
        <v/>
      </c>
      <c r="J51" s="30" t="str">
        <f t="shared" si="2"/>
        <v/>
      </c>
      <c r="K51" s="30" t="s">
        <v>317</v>
      </c>
    </row>
    <row r="52" spans="1:12" x14ac:dyDescent="0.25">
      <c r="F52" t="s">
        <v>194</v>
      </c>
      <c r="G52" s="25">
        <f>H52-H51</f>
        <v>2.025462962962965E-3</v>
      </c>
      <c r="H52" s="25">
        <v>5.9803240740740747E-2</v>
      </c>
      <c r="I52" s="29">
        <f t="shared" si="6"/>
        <v>175.00000000000017</v>
      </c>
      <c r="J52" s="30">
        <f t="shared" si="2"/>
        <v>2.9166666666666696</v>
      </c>
      <c r="K52" s="30">
        <v>2.9166666666666696</v>
      </c>
      <c r="L52" t="s">
        <v>187</v>
      </c>
    </row>
    <row r="53" spans="1:12" x14ac:dyDescent="0.25">
      <c r="F53" t="s">
        <v>189</v>
      </c>
      <c r="G53" s="25">
        <f t="shared" ref="G53:G54" si="8">H53-H52</f>
        <v>9.490740740740744E-4</v>
      </c>
      <c r="H53" s="25">
        <v>6.0752314814814821E-2</v>
      </c>
      <c r="I53" s="29">
        <f t="shared" si="6"/>
        <v>82.000000000000028</v>
      </c>
      <c r="J53" s="30">
        <f t="shared" si="2"/>
        <v>1.3666666666666671</v>
      </c>
      <c r="K53" s="30">
        <v>1.3666666666666671</v>
      </c>
    </row>
    <row r="54" spans="1:12" x14ac:dyDescent="0.25">
      <c r="F54" t="s">
        <v>190</v>
      </c>
      <c r="G54" s="25">
        <f t="shared" si="8"/>
        <v>1.226851851851847E-3</v>
      </c>
      <c r="H54" s="25">
        <v>6.1979166666666669E-2</v>
      </c>
      <c r="I54" s="29">
        <f t="shared" si="6"/>
        <v>105.99999999999959</v>
      </c>
      <c r="J54" s="30">
        <f t="shared" si="2"/>
        <v>1.7666666666666597</v>
      </c>
      <c r="K54" s="30">
        <v>1.7666666666666597</v>
      </c>
    </row>
    <row r="55" spans="1:12" x14ac:dyDescent="0.25">
      <c r="F55" t="s">
        <v>308</v>
      </c>
      <c r="G55" s="25">
        <f>H55-H54</f>
        <v>5.6712962962962576E-4</v>
      </c>
      <c r="H55" s="25">
        <v>6.2546296296296294E-2</v>
      </c>
      <c r="I55" s="29">
        <f t="shared" si="6"/>
        <v>48.999999999999666</v>
      </c>
      <c r="J55" s="30">
        <f t="shared" si="2"/>
        <v>0.8166666666666611</v>
      </c>
      <c r="K55" s="30">
        <v>0.8166666666666611</v>
      </c>
    </row>
    <row r="56" spans="1:12" x14ac:dyDescent="0.25">
      <c r="F56" t="s">
        <v>191</v>
      </c>
      <c r="G56" s="25">
        <f>H56-H55</f>
        <v>7.0601851851852249E-4</v>
      </c>
      <c r="H56" s="25">
        <v>6.3252314814814817E-2</v>
      </c>
      <c r="I56" s="29">
        <f t="shared" si="6"/>
        <v>61.000000000000341</v>
      </c>
      <c r="J56" s="30">
        <f t="shared" si="2"/>
        <v>1.0166666666666724</v>
      </c>
      <c r="K56" s="30">
        <v>1.0166666666666724</v>
      </c>
    </row>
    <row r="57" spans="1:12" x14ac:dyDescent="0.25">
      <c r="F57" t="s">
        <v>188</v>
      </c>
      <c r="G57" s="25">
        <f>H57-H56</f>
        <v>1.0069444444444353E-3</v>
      </c>
      <c r="H57" s="25">
        <v>6.4259259259259252E-2</v>
      </c>
      <c r="I57" s="29">
        <f t="shared" si="6"/>
        <v>86.999999999999204</v>
      </c>
      <c r="J57" s="30">
        <f t="shared" si="2"/>
        <v>1.4499999999999866</v>
      </c>
      <c r="K57" s="30">
        <v>1.4499999999999866</v>
      </c>
    </row>
    <row r="58" spans="1:12" x14ac:dyDescent="0.25">
      <c r="I58" s="29" t="str">
        <f t="shared" si="6"/>
        <v/>
      </c>
      <c r="J58" s="30" t="str">
        <f t="shared" si="2"/>
        <v/>
      </c>
      <c r="K58" s="30" t="s">
        <v>317</v>
      </c>
    </row>
    <row r="59" spans="1:12" x14ac:dyDescent="0.25">
      <c r="I59" s="29" t="str">
        <f t="shared" si="6"/>
        <v/>
      </c>
      <c r="J59" s="30" t="str">
        <f t="shared" si="2"/>
        <v/>
      </c>
      <c r="K59" s="30" t="s">
        <v>317</v>
      </c>
    </row>
    <row r="60" spans="1:12" x14ac:dyDescent="0.25">
      <c r="A60" t="s">
        <v>226</v>
      </c>
      <c r="I60" s="29" t="str">
        <f t="shared" si="6"/>
        <v/>
      </c>
      <c r="J60" s="30" t="str">
        <f t="shared" si="2"/>
        <v/>
      </c>
      <c r="K60" s="30" t="s">
        <v>317</v>
      </c>
    </row>
    <row r="61" spans="1:12" x14ac:dyDescent="0.25">
      <c r="F61" t="s">
        <v>318</v>
      </c>
      <c r="I61" s="29" t="str">
        <f t="shared" si="6"/>
        <v/>
      </c>
      <c r="J61" s="30" t="str">
        <f t="shared" si="2"/>
        <v/>
      </c>
      <c r="K61" s="30" t="s">
        <v>317</v>
      </c>
    </row>
    <row r="62" spans="1:12" x14ac:dyDescent="0.25">
      <c r="H62" s="25">
        <v>3.6296296296296292E-2</v>
      </c>
      <c r="J62" s="30"/>
      <c r="K62" s="30"/>
    </row>
    <row r="63" spans="1:12" x14ac:dyDescent="0.25">
      <c r="F63" t="s">
        <v>227</v>
      </c>
      <c r="G63" s="25">
        <f>H63-H62</f>
        <v>6.4814814814815463E-4</v>
      </c>
      <c r="H63" s="25">
        <v>3.6944444444444446E-2</v>
      </c>
      <c r="I63" s="29">
        <f t="shared" si="6"/>
        <v>56.000000000000561</v>
      </c>
      <c r="J63" s="30">
        <f t="shared" si="2"/>
        <v>0.93333333333334267</v>
      </c>
      <c r="K63" s="30">
        <v>0.93333333333334267</v>
      </c>
    </row>
    <row r="64" spans="1:12" x14ac:dyDescent="0.25">
      <c r="F64" t="s">
        <v>231</v>
      </c>
      <c r="G64" s="25">
        <f t="shared" ref="G64:G66" si="9">H64-H63</f>
        <v>1.3773148148148104E-3</v>
      </c>
      <c r="H64" s="25">
        <v>3.8321759259259257E-2</v>
      </c>
      <c r="I64" s="29">
        <f t="shared" si="6"/>
        <v>118.99999999999962</v>
      </c>
      <c r="J64" s="30">
        <f t="shared" si="2"/>
        <v>1.983333333333327</v>
      </c>
      <c r="K64" s="30">
        <v>1.983333333333327</v>
      </c>
    </row>
    <row r="65" spans="1:12" x14ac:dyDescent="0.25">
      <c r="F65" t="s">
        <v>232</v>
      </c>
      <c r="G65" s="25">
        <f t="shared" si="9"/>
        <v>7.9861111111111105E-4</v>
      </c>
      <c r="H65" s="25">
        <v>3.9120370370370368E-2</v>
      </c>
      <c r="I65" s="29">
        <f t="shared" si="6"/>
        <v>69</v>
      </c>
      <c r="J65" s="30">
        <f t="shared" si="2"/>
        <v>1.1499999999999999</v>
      </c>
      <c r="K65" s="30">
        <v>1.1499999999999999</v>
      </c>
    </row>
    <row r="66" spans="1:12" x14ac:dyDescent="0.25">
      <c r="F66" t="s">
        <v>229</v>
      </c>
      <c r="G66" s="25">
        <f t="shared" si="9"/>
        <v>1.0416666666666699E-3</v>
      </c>
      <c r="H66" s="25">
        <v>4.0162037037037038E-2</v>
      </c>
      <c r="I66" s="29">
        <f t="shared" si="6"/>
        <v>90.000000000000284</v>
      </c>
      <c r="J66" s="30">
        <f>IF(I66="","",I66/60)</f>
        <v>1.5000000000000047</v>
      </c>
      <c r="K66" s="30">
        <v>1.5000000000000047</v>
      </c>
    </row>
    <row r="67" spans="1:12" x14ac:dyDescent="0.25">
      <c r="I67" s="29" t="str">
        <f t="shared" si="6"/>
        <v/>
      </c>
      <c r="J67" s="30" t="str">
        <f t="shared" si="2"/>
        <v/>
      </c>
      <c r="K67" s="30" t="s">
        <v>317</v>
      </c>
    </row>
    <row r="69" spans="1:12" x14ac:dyDescent="0.25">
      <c r="A69" t="s">
        <v>236</v>
      </c>
      <c r="I69" s="29" t="str">
        <f t="shared" ref="I69:I74" si="10">IF(G69="","",G69*86400)</f>
        <v/>
      </c>
      <c r="J69" s="30" t="str">
        <f t="shared" si="2"/>
        <v/>
      </c>
      <c r="K69" s="30" t="s">
        <v>317</v>
      </c>
    </row>
    <row r="70" spans="1:12" x14ac:dyDescent="0.25">
      <c r="F70" t="s">
        <v>228</v>
      </c>
      <c r="H70" s="25">
        <v>3.9004629629629632E-2</v>
      </c>
      <c r="I70" s="29" t="str">
        <f t="shared" si="10"/>
        <v/>
      </c>
      <c r="J70" s="30" t="str">
        <f t="shared" si="2"/>
        <v/>
      </c>
      <c r="K70" s="30" t="s">
        <v>317</v>
      </c>
    </row>
    <row r="71" spans="1:12" x14ac:dyDescent="0.25">
      <c r="F71" t="s">
        <v>227</v>
      </c>
      <c r="G71" s="25">
        <f>H71-H70</f>
        <v>5.4398148148147862E-4</v>
      </c>
      <c r="H71" s="25">
        <v>3.9548611111111111E-2</v>
      </c>
      <c r="I71" s="29">
        <f t="shared" si="10"/>
        <v>46.999999999999751</v>
      </c>
      <c r="J71" s="30">
        <f t="shared" si="2"/>
        <v>0.78333333333332922</v>
      </c>
      <c r="K71" s="30">
        <v>0.78333333333332922</v>
      </c>
    </row>
    <row r="72" spans="1:12" x14ac:dyDescent="0.25">
      <c r="F72" t="s">
        <v>231</v>
      </c>
      <c r="G72" s="25">
        <f t="shared" ref="G72" si="11">H72-H71</f>
        <v>9.2592592592592726E-4</v>
      </c>
      <c r="H72" s="25">
        <v>4.0474537037037038E-2</v>
      </c>
      <c r="I72" s="29">
        <f t="shared" si="10"/>
        <v>80.000000000000114</v>
      </c>
      <c r="J72" s="30">
        <f t="shared" si="2"/>
        <v>1.3333333333333353</v>
      </c>
      <c r="K72" s="30">
        <v>1.3333333333333353</v>
      </c>
    </row>
    <row r="73" spans="1:12" x14ac:dyDescent="0.25">
      <c r="F73" t="s">
        <v>232</v>
      </c>
      <c r="G73" s="25">
        <f>H73-H72</f>
        <v>1.3773148148148173E-3</v>
      </c>
      <c r="H73" s="25">
        <v>4.1851851851851855E-2</v>
      </c>
      <c r="I73" s="29">
        <f t="shared" si="10"/>
        <v>119.00000000000021</v>
      </c>
      <c r="J73" s="30">
        <f t="shared" si="2"/>
        <v>1.9833333333333369</v>
      </c>
      <c r="K73" s="30">
        <v>1.9833333333333369</v>
      </c>
    </row>
    <row r="74" spans="1:12" x14ac:dyDescent="0.25">
      <c r="F74" t="s">
        <v>233</v>
      </c>
      <c r="G74" s="25">
        <f>H74-H73</f>
        <v>1.2847222222222149E-3</v>
      </c>
      <c r="H74" s="25">
        <v>4.313657407407407E-2</v>
      </c>
      <c r="I74" s="29">
        <f t="shared" si="10"/>
        <v>110.99999999999936</v>
      </c>
      <c r="J74" s="30">
        <f>IF(I74="","",I74/60)</f>
        <v>1.8499999999999894</v>
      </c>
      <c r="K74" s="30">
        <v>1.8499999999999894</v>
      </c>
    </row>
    <row r="75" spans="1:12" x14ac:dyDescent="0.25">
      <c r="F75" t="s">
        <v>212</v>
      </c>
      <c r="G75" s="25">
        <f>H75-H74</f>
        <v>9.8379629629630205E-4</v>
      </c>
      <c r="H75" s="25">
        <v>4.4120370370370372E-2</v>
      </c>
      <c r="I75" s="29">
        <f t="shared" ref="I75:I79" si="12">IF(G75="","",G75*86400)</f>
        <v>85.000000000000497</v>
      </c>
      <c r="J75" s="30">
        <f t="shared" ref="J75:J79" si="13">IF(I75="","",I75/60)</f>
        <v>1.416666666666675</v>
      </c>
      <c r="K75" s="30">
        <v>1.416666666666675</v>
      </c>
    </row>
    <row r="76" spans="1:12" x14ac:dyDescent="0.25">
      <c r="F76" t="s">
        <v>213</v>
      </c>
      <c r="G76" s="25">
        <f t="shared" ref="G76:G79" si="14">H76-H75</f>
        <v>7.7546296296295697E-4</v>
      </c>
      <c r="H76" s="25">
        <v>4.4895833333333329E-2</v>
      </c>
      <c r="I76" s="29">
        <f t="shared" si="12"/>
        <v>66.999999999999488</v>
      </c>
      <c r="J76" s="30">
        <f t="shared" si="13"/>
        <v>1.116666666666658</v>
      </c>
      <c r="K76" s="30">
        <v>1.116666666666658</v>
      </c>
    </row>
    <row r="77" spans="1:12" x14ac:dyDescent="0.25">
      <c r="F77" t="s">
        <v>216</v>
      </c>
      <c r="G77" s="25">
        <f t="shared" si="14"/>
        <v>5.4398148148148556E-4</v>
      </c>
      <c r="H77" s="25">
        <v>4.5439814814814815E-2</v>
      </c>
      <c r="I77" s="29">
        <f t="shared" si="12"/>
        <v>47.000000000000355</v>
      </c>
      <c r="J77" s="30">
        <f t="shared" si="13"/>
        <v>0.78333333333333921</v>
      </c>
      <c r="K77" s="30">
        <v>0.78333333333333921</v>
      </c>
    </row>
    <row r="78" spans="1:12" x14ac:dyDescent="0.25">
      <c r="F78" t="s">
        <v>217</v>
      </c>
      <c r="G78" s="25">
        <f t="shared" si="14"/>
        <v>5.671296296296327E-4</v>
      </c>
      <c r="H78" s="25">
        <v>4.6006944444444448E-2</v>
      </c>
      <c r="I78" s="29">
        <f t="shared" si="12"/>
        <v>49.000000000000263</v>
      </c>
      <c r="J78" s="30">
        <f t="shared" si="13"/>
        <v>0.81666666666667109</v>
      </c>
      <c r="K78" s="30">
        <v>0.81666666666667109</v>
      </c>
    </row>
    <row r="79" spans="1:12" x14ac:dyDescent="0.25">
      <c r="F79" t="s">
        <v>235</v>
      </c>
      <c r="G79" s="25">
        <f t="shared" si="14"/>
        <v>4.3981481481480955E-4</v>
      </c>
      <c r="H79" s="25">
        <v>4.6446759259259257E-2</v>
      </c>
      <c r="I79" s="29">
        <f t="shared" si="12"/>
        <v>37.999999999999545</v>
      </c>
      <c r="J79" s="30">
        <f t="shared" si="13"/>
        <v>0.63333333333332575</v>
      </c>
      <c r="K79" s="30">
        <v>0.63333333333332575</v>
      </c>
      <c r="L79" t="s">
        <v>237</v>
      </c>
    </row>
    <row r="80" spans="1:12" x14ac:dyDescent="0.25">
      <c r="J80" t="s">
        <v>201</v>
      </c>
      <c r="K80" t="s">
        <v>201</v>
      </c>
    </row>
    <row r="82" spans="1:12" x14ac:dyDescent="0.25">
      <c r="A82" t="s">
        <v>234</v>
      </c>
      <c r="F82" t="s">
        <v>230</v>
      </c>
      <c r="H82" s="25">
        <v>1.4328703703703703E-2</v>
      </c>
      <c r="I82" s="29" t="str">
        <f t="shared" ref="I82:I91" si="15">IF(G82="","",G82*86400)</f>
        <v/>
      </c>
      <c r="J82" s="30" t="str">
        <f t="shared" ref="J82:J88" si="16">IF(I82="","",I82/60)</f>
        <v/>
      </c>
      <c r="K82" s="30" t="s">
        <v>317</v>
      </c>
    </row>
    <row r="83" spans="1:12" x14ac:dyDescent="0.25">
      <c r="F83" t="s">
        <v>227</v>
      </c>
      <c r="G83" s="25">
        <f t="shared" ref="G83:G91" si="17">H83-H82</f>
        <v>1.2962962962962971E-3</v>
      </c>
      <c r="H83" s="25">
        <v>1.5625E-2</v>
      </c>
      <c r="I83" s="29">
        <f t="shared" si="15"/>
        <v>112.00000000000007</v>
      </c>
      <c r="J83" s="30">
        <f t="shared" si="16"/>
        <v>1.8666666666666678</v>
      </c>
      <c r="K83" s="30">
        <v>1.8666666666666678</v>
      </c>
    </row>
    <row r="84" spans="1:12" x14ac:dyDescent="0.25">
      <c r="F84" t="s">
        <v>231</v>
      </c>
      <c r="G84" s="25">
        <f t="shared" si="17"/>
        <v>8.6805555555555594E-4</v>
      </c>
      <c r="H84" s="25">
        <v>1.6493055555555556E-2</v>
      </c>
      <c r="I84" s="29">
        <f t="shared" si="15"/>
        <v>75.000000000000028</v>
      </c>
      <c r="J84" s="30">
        <f t="shared" si="16"/>
        <v>1.2500000000000004</v>
      </c>
      <c r="K84" s="30">
        <v>1.2500000000000004</v>
      </c>
    </row>
    <row r="85" spans="1:12" x14ac:dyDescent="0.25">
      <c r="F85" t="s">
        <v>232</v>
      </c>
      <c r="G85" s="25">
        <f t="shared" si="17"/>
        <v>5.4398148148148209E-4</v>
      </c>
      <c r="H85" s="25">
        <v>1.7037037037037038E-2</v>
      </c>
      <c r="I85" s="29">
        <f t="shared" si="15"/>
        <v>47.00000000000005</v>
      </c>
      <c r="J85" s="30">
        <f t="shared" si="16"/>
        <v>0.78333333333333421</v>
      </c>
      <c r="K85" s="30">
        <v>0.78333333333333421</v>
      </c>
    </row>
    <row r="86" spans="1:12" x14ac:dyDescent="0.25">
      <c r="F86" t="s">
        <v>233</v>
      </c>
      <c r="G86" s="25">
        <f t="shared" si="17"/>
        <v>1.3310185185185161E-3</v>
      </c>
      <c r="H86" s="25">
        <v>1.8368055555555554E-2</v>
      </c>
      <c r="I86" s="29">
        <f t="shared" si="15"/>
        <v>114.99999999999979</v>
      </c>
      <c r="J86" s="30">
        <f t="shared" si="16"/>
        <v>1.9166666666666632</v>
      </c>
      <c r="K86" s="30">
        <v>1.9166666666666632</v>
      </c>
    </row>
    <row r="87" spans="1:12" x14ac:dyDescent="0.25">
      <c r="F87" t="s">
        <v>212</v>
      </c>
      <c r="G87" s="25">
        <f t="shared" si="17"/>
        <v>9.490740740740744E-4</v>
      </c>
      <c r="H87" s="25">
        <v>1.9317129629629629E-2</v>
      </c>
      <c r="I87" s="29">
        <f t="shared" si="15"/>
        <v>82.000000000000028</v>
      </c>
      <c r="J87" s="30">
        <f t="shared" si="16"/>
        <v>1.3666666666666671</v>
      </c>
      <c r="K87" s="30">
        <v>1.3666666666666671</v>
      </c>
    </row>
    <row r="88" spans="1:12" x14ac:dyDescent="0.25">
      <c r="F88" t="s">
        <v>213</v>
      </c>
      <c r="G88" s="25">
        <f t="shared" si="17"/>
        <v>1.1921296296296298E-3</v>
      </c>
      <c r="H88" s="25">
        <v>2.0509259259259258E-2</v>
      </c>
      <c r="I88" s="29">
        <f t="shared" si="15"/>
        <v>103.00000000000001</v>
      </c>
      <c r="J88" s="30">
        <f t="shared" si="16"/>
        <v>1.716666666666667</v>
      </c>
      <c r="K88" s="30">
        <v>1.716666666666667</v>
      </c>
    </row>
    <row r="89" spans="1:12" x14ac:dyDescent="0.25">
      <c r="F89" t="s">
        <v>216</v>
      </c>
      <c r="G89" s="25">
        <f t="shared" si="17"/>
        <v>5.787037037037028E-4</v>
      </c>
      <c r="H89" s="25">
        <v>2.1087962962962961E-2</v>
      </c>
      <c r="I89" s="29">
        <f t="shared" si="15"/>
        <v>49.999999999999922</v>
      </c>
      <c r="J89" s="30">
        <f t="shared" ref="J89:J91" si="18">IF(I89="","",I89/60)</f>
        <v>0.83333333333333204</v>
      </c>
      <c r="K89" s="30">
        <v>0.83333333333333204</v>
      </c>
    </row>
    <row r="90" spans="1:12" x14ac:dyDescent="0.25">
      <c r="F90" t="s">
        <v>217</v>
      </c>
      <c r="G90" s="25">
        <f t="shared" si="17"/>
        <v>5.7870370370370627E-4</v>
      </c>
      <c r="H90" s="25">
        <v>2.1666666666666667E-2</v>
      </c>
      <c r="I90" s="29">
        <f t="shared" si="15"/>
        <v>50.00000000000022</v>
      </c>
      <c r="J90" s="30">
        <f t="shared" si="18"/>
        <v>0.83333333333333703</v>
      </c>
      <c r="K90" s="30">
        <v>0.83333333333333703</v>
      </c>
    </row>
    <row r="91" spans="1:12" x14ac:dyDescent="0.25">
      <c r="F91" t="s">
        <v>235</v>
      </c>
      <c r="G91" s="25">
        <f t="shared" si="17"/>
        <v>1.2037037037037034E-3</v>
      </c>
      <c r="H91" s="25">
        <v>2.2870370370370371E-2</v>
      </c>
      <c r="I91" s="29">
        <f t="shared" si="15"/>
        <v>103.99999999999997</v>
      </c>
      <c r="J91" s="30">
        <f t="shared" si="18"/>
        <v>1.7333333333333329</v>
      </c>
      <c r="K91" s="30">
        <v>1.7333333333333329</v>
      </c>
    </row>
    <row r="92" spans="1:12" x14ac:dyDescent="0.25">
      <c r="G92" s="25"/>
      <c r="J92" s="30"/>
      <c r="K92" s="30"/>
    </row>
    <row r="93" spans="1:12" x14ac:dyDescent="0.25">
      <c r="G93" s="25"/>
      <c r="J93" s="30"/>
      <c r="K93" s="30"/>
    </row>
    <row r="94" spans="1:12" x14ac:dyDescent="0.25">
      <c r="A94" t="s">
        <v>238</v>
      </c>
      <c r="F94" t="s">
        <v>229</v>
      </c>
      <c r="G94" s="25"/>
      <c r="H94" s="25">
        <v>0</v>
      </c>
      <c r="J94" s="30"/>
      <c r="K94" s="30"/>
    </row>
    <row r="95" spans="1:12" x14ac:dyDescent="0.25">
      <c r="F95" t="s">
        <v>239</v>
      </c>
      <c r="G95" s="25">
        <f t="shared" ref="G95:G98" si="19">H95-H94</f>
        <v>4.5138888888888892E-4</v>
      </c>
      <c r="H95" s="25">
        <v>4.5138888888888892E-4</v>
      </c>
      <c r="I95" s="29">
        <f>IF(G95="","",G95*86400)</f>
        <v>39</v>
      </c>
      <c r="J95" s="30">
        <f>IF(I95="","",I95/60)</f>
        <v>0.65</v>
      </c>
      <c r="K95" s="30">
        <v>0.65</v>
      </c>
      <c r="L95" s="30"/>
    </row>
    <row r="96" spans="1:12" x14ac:dyDescent="0.25">
      <c r="F96" t="s">
        <v>240</v>
      </c>
      <c r="G96" s="25">
        <f t="shared" si="19"/>
        <v>5.5555555555555545E-4</v>
      </c>
      <c r="H96" s="25">
        <v>1.0069444444444444E-3</v>
      </c>
      <c r="I96" s="29">
        <f>IF(G96="","",G96*86400)</f>
        <v>47.999999999999993</v>
      </c>
      <c r="J96" s="30">
        <f t="shared" ref="J96:J98" si="20">IF(I96="","",I96/60)</f>
        <v>0.79999999999999993</v>
      </c>
      <c r="K96" s="30">
        <v>0.79999999999999993</v>
      </c>
      <c r="L96" s="30"/>
    </row>
    <row r="97" spans="1:12" x14ac:dyDescent="0.25">
      <c r="F97" t="s">
        <v>115</v>
      </c>
      <c r="G97" s="25">
        <f t="shared" si="19"/>
        <v>1.0532407407407409E-3</v>
      </c>
      <c r="H97" s="25">
        <v>2.0601851851851853E-3</v>
      </c>
      <c r="I97" s="29">
        <f>IF(G97="","",G97*86400)</f>
        <v>91.000000000000014</v>
      </c>
      <c r="J97" s="30">
        <f t="shared" si="20"/>
        <v>1.5166666666666668</v>
      </c>
      <c r="K97" s="30">
        <v>1.5166666666666668</v>
      </c>
      <c r="L97" s="30"/>
    </row>
    <row r="98" spans="1:12" x14ac:dyDescent="0.25">
      <c r="F98" t="s">
        <v>241</v>
      </c>
      <c r="G98" s="25">
        <f t="shared" si="19"/>
        <v>4.8611111111111077E-4</v>
      </c>
      <c r="H98" s="25">
        <v>2.5462962962962961E-3</v>
      </c>
      <c r="I98" s="29">
        <f>IF(G98="","",G98*86400)</f>
        <v>41.999999999999972</v>
      </c>
      <c r="J98" s="30">
        <f t="shared" si="20"/>
        <v>0.69999999999999951</v>
      </c>
      <c r="K98" s="30">
        <v>0.69999999999999951</v>
      </c>
      <c r="L98" s="30"/>
    </row>
    <row r="99" spans="1:12" x14ac:dyDescent="0.25">
      <c r="G99" s="25"/>
      <c r="J99">
        <v>0.2</v>
      </c>
      <c r="K99">
        <v>0.2</v>
      </c>
      <c r="L99" s="30"/>
    </row>
    <row r="100" spans="1:12" x14ac:dyDescent="0.25">
      <c r="G100" s="25"/>
    </row>
    <row r="101" spans="1:12" x14ac:dyDescent="0.25">
      <c r="A101" t="s">
        <v>298</v>
      </c>
      <c r="F101" t="s">
        <v>299</v>
      </c>
      <c r="G101" s="25"/>
      <c r="H101" s="25">
        <v>3.3090277777777781E-2</v>
      </c>
    </row>
    <row r="102" spans="1:12" x14ac:dyDescent="0.25">
      <c r="F102" s="20" t="s">
        <v>277</v>
      </c>
      <c r="G102" s="25">
        <f>H102-H101</f>
        <v>1.2037037037036999E-3</v>
      </c>
      <c r="H102" s="25">
        <v>3.4293981481481481E-2</v>
      </c>
      <c r="I102" s="29">
        <f t="shared" ref="I102:I107" si="21">IF(G102="","",G102*86400)</f>
        <v>103.99999999999967</v>
      </c>
      <c r="J102" s="30">
        <f>IF(I102="","",I102/60)</f>
        <v>1.7333333333333278</v>
      </c>
      <c r="K102" s="30">
        <v>1.7333333333333278</v>
      </c>
    </row>
    <row r="103" spans="1:12" x14ac:dyDescent="0.25">
      <c r="F103" s="20" t="s">
        <v>270</v>
      </c>
      <c r="G103" s="25">
        <f t="shared" ref="G103:G107" si="22">H103-H102</f>
        <v>7.1759259259259606E-4</v>
      </c>
      <c r="H103" s="25">
        <v>3.5011574074074077E-2</v>
      </c>
      <c r="I103" s="29">
        <f t="shared" si="21"/>
        <v>62.000000000000298</v>
      </c>
      <c r="J103" s="30">
        <f t="shared" ref="J103:J107" si="23">IF(I103="","",I103/60)</f>
        <v>1.0333333333333383</v>
      </c>
      <c r="K103" s="30">
        <v>1.0333333333333383</v>
      </c>
    </row>
    <row r="104" spans="1:12" x14ac:dyDescent="0.25">
      <c r="F104" s="20" t="s">
        <v>271</v>
      </c>
      <c r="G104" s="25">
        <f t="shared" si="22"/>
        <v>7.1759259259258912E-4</v>
      </c>
      <c r="H104" s="25">
        <v>3.5729166666666666E-2</v>
      </c>
      <c r="I104" s="29">
        <f t="shared" si="21"/>
        <v>61.999999999999702</v>
      </c>
      <c r="J104" s="30">
        <f t="shared" si="23"/>
        <v>1.0333333333333283</v>
      </c>
      <c r="K104" s="30">
        <v>1.0333333333333283</v>
      </c>
    </row>
    <row r="105" spans="1:12" x14ac:dyDescent="0.25">
      <c r="F105" s="11" t="s">
        <v>266</v>
      </c>
      <c r="G105" s="25">
        <f t="shared" si="22"/>
        <v>1.5393518518518473E-3</v>
      </c>
      <c r="H105" s="25">
        <v>3.7268518518518513E-2</v>
      </c>
      <c r="I105" s="29">
        <f t="shared" si="21"/>
        <v>132.9999999999996</v>
      </c>
      <c r="J105" s="30">
        <f t="shared" si="23"/>
        <v>2.2166666666666601</v>
      </c>
      <c r="K105" s="30">
        <v>2.2166666666666601</v>
      </c>
    </row>
    <row r="106" spans="1:12" x14ac:dyDescent="0.25">
      <c r="F106" s="11" t="s">
        <v>267</v>
      </c>
      <c r="G106" s="25">
        <f t="shared" si="22"/>
        <v>7.17592592592603E-4</v>
      </c>
      <c r="H106" s="25">
        <v>3.7986111111111116E-2</v>
      </c>
      <c r="I106" s="29">
        <f t="shared" si="21"/>
        <v>62.000000000000895</v>
      </c>
      <c r="J106" s="30">
        <f>IF(I106="","",I106/60)</f>
        <v>1.0333333333333483</v>
      </c>
      <c r="K106" s="30">
        <v>1.0333333333333483</v>
      </c>
    </row>
    <row r="107" spans="1:12" x14ac:dyDescent="0.25">
      <c r="F107" s="20" t="s">
        <v>245</v>
      </c>
      <c r="G107" s="25">
        <f t="shared" si="22"/>
        <v>2.0833333333333259E-3</v>
      </c>
      <c r="H107" s="25">
        <v>4.0069444444444442E-2</v>
      </c>
      <c r="I107" s="29">
        <f t="shared" si="21"/>
        <v>179.99999999999937</v>
      </c>
      <c r="J107" s="30">
        <f t="shared" si="23"/>
        <v>2.9999999999999898</v>
      </c>
      <c r="K107" s="30">
        <v>2.9999999999999898</v>
      </c>
    </row>
    <row r="108" spans="1:12" x14ac:dyDescent="0.25">
      <c r="G108" s="25"/>
    </row>
    <row r="109" spans="1:12" x14ac:dyDescent="0.25">
      <c r="G109" s="25"/>
    </row>
    <row r="110" spans="1:12" x14ac:dyDescent="0.25">
      <c r="A110" t="s">
        <v>300</v>
      </c>
      <c r="G110" s="25"/>
      <c r="H110" s="25">
        <v>3.9351851851851852E-4</v>
      </c>
    </row>
    <row r="111" spans="1:12" x14ac:dyDescent="0.25">
      <c r="A111" t="s">
        <v>301</v>
      </c>
      <c r="F111" s="20" t="s">
        <v>255</v>
      </c>
      <c r="G111" s="25">
        <f t="shared" ref="G111:G113" si="24">H111-H110</f>
        <v>6.4814814814814813E-4</v>
      </c>
      <c r="H111" s="25">
        <v>1.0416666666666667E-3</v>
      </c>
      <c r="I111" s="29">
        <f t="shared" ref="I111:I113" si="25">IF(G111="","",G111*86400)</f>
        <v>56</v>
      </c>
      <c r="J111" s="30">
        <f t="shared" ref="J111:J113" si="26">IF(I111="","",I111/60)</f>
        <v>0.93333333333333335</v>
      </c>
      <c r="K111" s="30">
        <v>0.93333333333333335</v>
      </c>
    </row>
    <row r="112" spans="1:12" x14ac:dyDescent="0.25">
      <c r="F112" s="20" t="s">
        <v>293</v>
      </c>
      <c r="G112" s="25">
        <f t="shared" si="24"/>
        <v>1.25E-3</v>
      </c>
      <c r="H112" s="25">
        <v>2.2916666666666667E-3</v>
      </c>
      <c r="I112" s="29">
        <f t="shared" si="25"/>
        <v>108</v>
      </c>
      <c r="J112" s="30">
        <f t="shared" si="26"/>
        <v>1.8</v>
      </c>
      <c r="K112" s="30">
        <v>1.8</v>
      </c>
    </row>
    <row r="113" spans="1:11" x14ac:dyDescent="0.25">
      <c r="F113" s="20" t="s">
        <v>297</v>
      </c>
      <c r="G113" s="25">
        <f t="shared" si="24"/>
        <v>1.4583333333333336E-3</v>
      </c>
      <c r="H113" s="25">
        <v>3.7500000000000003E-3</v>
      </c>
      <c r="I113" s="29">
        <f t="shared" si="25"/>
        <v>126.00000000000003</v>
      </c>
      <c r="J113" s="30">
        <f t="shared" si="26"/>
        <v>2.1000000000000005</v>
      </c>
      <c r="K113" s="30">
        <v>2.1000000000000005</v>
      </c>
    </row>
    <row r="114" spans="1:11" x14ac:dyDescent="0.25">
      <c r="G114" s="25"/>
      <c r="H114" s="25"/>
    </row>
    <row r="115" spans="1:11" x14ac:dyDescent="0.25">
      <c r="G115" s="25"/>
    </row>
    <row r="116" spans="1:11" x14ac:dyDescent="0.25">
      <c r="A116" t="s">
        <v>302</v>
      </c>
      <c r="G116" s="25"/>
      <c r="H116" s="25">
        <v>6.039351851851852E-2</v>
      </c>
    </row>
    <row r="117" spans="1:11" x14ac:dyDescent="0.25">
      <c r="F117" s="20" t="s">
        <v>288</v>
      </c>
      <c r="G117" s="25">
        <f t="shared" ref="G117:G122" si="27">H117-H116</f>
        <v>1.6782407407407371E-3</v>
      </c>
      <c r="H117" s="25">
        <v>6.2071759259259257E-2</v>
      </c>
      <c r="I117" s="29">
        <f t="shared" ref="I117:I122" si="28">IF(G117="","",G117*86400)</f>
        <v>144.99999999999969</v>
      </c>
      <c r="J117" s="30">
        <f t="shared" ref="J117:J122" si="29">IF(I117="","",I117/60)</f>
        <v>2.4166666666666616</v>
      </c>
      <c r="K117" s="30">
        <v>2.4166666666666616</v>
      </c>
    </row>
    <row r="118" spans="1:11" x14ac:dyDescent="0.25">
      <c r="F118" s="20" t="s">
        <v>285</v>
      </c>
      <c r="G118" s="25">
        <f t="shared" si="27"/>
        <v>1.1574074074074125E-3</v>
      </c>
      <c r="H118" s="25">
        <v>6.322916666666667E-2</v>
      </c>
      <c r="I118" s="29">
        <f t="shared" si="28"/>
        <v>100.00000000000044</v>
      </c>
      <c r="J118" s="30">
        <f t="shared" si="29"/>
        <v>1.6666666666666741</v>
      </c>
      <c r="K118" s="30">
        <v>1.6666666666666741</v>
      </c>
    </row>
    <row r="119" spans="1:11" x14ac:dyDescent="0.25">
      <c r="F119" s="20" t="s">
        <v>286</v>
      </c>
      <c r="G119" s="25">
        <f t="shared" si="27"/>
        <v>1.2384259259259206E-3</v>
      </c>
      <c r="H119" s="25">
        <v>6.446759259259259E-2</v>
      </c>
      <c r="I119" s="29">
        <f t="shared" si="28"/>
        <v>106.99999999999955</v>
      </c>
      <c r="J119" s="30">
        <f t="shared" si="29"/>
        <v>1.7833333333333257</v>
      </c>
      <c r="K119" s="30">
        <v>1.7833333333333257</v>
      </c>
    </row>
    <row r="120" spans="1:11" x14ac:dyDescent="0.25">
      <c r="F120" s="20" t="s">
        <v>282</v>
      </c>
      <c r="G120" s="25">
        <f t="shared" si="27"/>
        <v>6.1342592592592005E-4</v>
      </c>
      <c r="H120" s="25">
        <v>6.508101851851851E-2</v>
      </c>
      <c r="I120" s="29">
        <f t="shared" si="28"/>
        <v>52.999999999999488</v>
      </c>
      <c r="J120" s="30">
        <f t="shared" si="29"/>
        <v>0.88333333333332476</v>
      </c>
      <c r="K120" s="30">
        <v>0.88333333333332476</v>
      </c>
    </row>
    <row r="121" spans="1:11" x14ac:dyDescent="0.25">
      <c r="F121" s="32" t="s">
        <v>310</v>
      </c>
      <c r="G121" s="25">
        <f t="shared" si="27"/>
        <v>7.4074074074075014E-4</v>
      </c>
      <c r="H121" s="25">
        <v>6.582175925925926E-2</v>
      </c>
      <c r="I121" s="29">
        <f t="shared" si="28"/>
        <v>64.00000000000081</v>
      </c>
      <c r="J121" s="30">
        <f t="shared" si="29"/>
        <v>1.0666666666666802</v>
      </c>
      <c r="K121" s="30">
        <v>1.0666666666666802</v>
      </c>
    </row>
    <row r="122" spans="1:11" x14ac:dyDescent="0.25">
      <c r="F122" s="20" t="s">
        <v>3</v>
      </c>
      <c r="G122" s="25">
        <f t="shared" si="27"/>
        <v>1.3078703703703759E-3</v>
      </c>
      <c r="H122" s="25">
        <v>6.7129629629629636E-2</v>
      </c>
      <c r="I122" s="29">
        <f t="shared" si="28"/>
        <v>113.00000000000048</v>
      </c>
      <c r="J122" s="30">
        <f t="shared" si="29"/>
        <v>1.8833333333333413</v>
      </c>
      <c r="K122" s="30">
        <v>1.8833333333333413</v>
      </c>
    </row>
    <row r="123" spans="1:11" x14ac:dyDescent="0.25">
      <c r="F123" s="32"/>
      <c r="G123" s="25"/>
      <c r="H123" s="25"/>
    </row>
    <row r="124" spans="1:11" x14ac:dyDescent="0.25">
      <c r="G124" s="25"/>
    </row>
    <row r="125" spans="1:11" x14ac:dyDescent="0.25">
      <c r="A125" t="s">
        <v>309</v>
      </c>
      <c r="G125" s="25"/>
      <c r="H125" s="25">
        <v>0.18956018518518516</v>
      </c>
    </row>
    <row r="126" spans="1:11" x14ac:dyDescent="0.25">
      <c r="F126" s="20" t="s">
        <v>288</v>
      </c>
      <c r="G126" s="25">
        <f t="shared" ref="G126:G134" si="30">H126-H125</f>
        <v>1.0648148148148517E-3</v>
      </c>
      <c r="H126" s="25">
        <v>0.19062500000000002</v>
      </c>
      <c r="I126" s="29">
        <f>IF(G126="","",G126*86400)</f>
        <v>92.000000000003183</v>
      </c>
      <c r="J126" s="30">
        <f t="shared" ref="J126:J134" si="31">IF(I126="","",I126/60)</f>
        <v>1.5333333333333863</v>
      </c>
      <c r="K126" s="30">
        <v>1.5333333333333863</v>
      </c>
    </row>
    <row r="127" spans="1:11" x14ac:dyDescent="0.25">
      <c r="F127" s="20" t="s">
        <v>285</v>
      </c>
      <c r="G127" s="25">
        <f t="shared" si="30"/>
        <v>7.4074074074073626E-4</v>
      </c>
      <c r="H127" s="25">
        <v>0.19136574074074075</v>
      </c>
      <c r="I127" s="29">
        <f t="shared" ref="I127:I131" si="32">IF(G127="","",G127*86400)</f>
        <v>63.999999999999616</v>
      </c>
      <c r="J127" s="30">
        <f t="shared" si="31"/>
        <v>1.0666666666666602</v>
      </c>
      <c r="K127" s="30">
        <v>1.0666666666666602</v>
      </c>
    </row>
    <row r="128" spans="1:11" x14ac:dyDescent="0.25">
      <c r="F128" s="20" t="s">
        <v>286</v>
      </c>
      <c r="G128" s="25">
        <f t="shared" si="30"/>
        <v>5.5555555555553138E-4</v>
      </c>
      <c r="H128" s="25">
        <v>0.19192129629629628</v>
      </c>
      <c r="I128" s="29">
        <f t="shared" si="32"/>
        <v>47.999999999997911</v>
      </c>
      <c r="J128" s="30">
        <f t="shared" si="31"/>
        <v>0.79999999999996518</v>
      </c>
      <c r="K128" s="30">
        <v>0.79999999999996518</v>
      </c>
    </row>
    <row r="129" spans="1:11" x14ac:dyDescent="0.25">
      <c r="F129" s="20" t="s">
        <v>306</v>
      </c>
      <c r="G129" s="25">
        <f t="shared" si="30"/>
        <v>5.0925925925926485E-4</v>
      </c>
      <c r="H129" s="25">
        <v>0.19243055555555555</v>
      </c>
      <c r="I129" s="29">
        <f t="shared" si="32"/>
        <v>44.000000000000483</v>
      </c>
      <c r="J129" s="30">
        <f t="shared" si="31"/>
        <v>0.73333333333334139</v>
      </c>
      <c r="K129" s="30">
        <v>0.73333333333334139</v>
      </c>
    </row>
    <row r="130" spans="1:11" x14ac:dyDescent="0.25">
      <c r="F130" s="20" t="s">
        <v>307</v>
      </c>
      <c r="G130" s="25">
        <f t="shared" si="30"/>
        <v>7.2916666666666963E-4</v>
      </c>
      <c r="H130" s="25">
        <v>0.19315972222222222</v>
      </c>
      <c r="I130" s="29">
        <f t="shared" si="32"/>
        <v>63.000000000000256</v>
      </c>
      <c r="J130" s="30">
        <f t="shared" si="31"/>
        <v>1.0500000000000043</v>
      </c>
      <c r="K130" s="30">
        <v>1.0500000000000043</v>
      </c>
    </row>
    <row r="131" spans="1:11" x14ac:dyDescent="0.25">
      <c r="F131" s="20" t="s">
        <v>253</v>
      </c>
      <c r="G131" s="25">
        <f t="shared" si="30"/>
        <v>1.4351851851851782E-3</v>
      </c>
      <c r="H131" s="25">
        <v>0.1945949074074074</v>
      </c>
      <c r="I131" s="29">
        <f t="shared" si="32"/>
        <v>123.9999999999994</v>
      </c>
      <c r="J131" s="30">
        <f t="shared" si="31"/>
        <v>2.0666666666666567</v>
      </c>
      <c r="K131" s="30">
        <v>2.0666666666666567</v>
      </c>
    </row>
    <row r="132" spans="1:11" x14ac:dyDescent="0.25">
      <c r="F132" s="20" t="s">
        <v>259</v>
      </c>
      <c r="G132" s="25">
        <f t="shared" si="30"/>
        <v>5.439814814814925E-4</v>
      </c>
      <c r="H132" s="25">
        <v>0.19513888888888889</v>
      </c>
      <c r="I132" s="29">
        <f>IF(G132="","",G132*86400)</f>
        <v>47.000000000000952</v>
      </c>
      <c r="J132" s="30">
        <f t="shared" si="31"/>
        <v>0.7833333333333492</v>
      </c>
      <c r="K132" s="30">
        <v>0.7833333333333492</v>
      </c>
    </row>
    <row r="133" spans="1:11" x14ac:dyDescent="0.25">
      <c r="F133" s="20" t="s">
        <v>291</v>
      </c>
      <c r="G133" s="25">
        <f t="shared" si="30"/>
        <v>1.2152777777778012E-3</v>
      </c>
      <c r="H133" s="25">
        <v>0.19635416666666669</v>
      </c>
      <c r="I133" s="29">
        <f t="shared" ref="I133:I134" si="33">IF(G133="","",G133*86400)</f>
        <v>105.00000000000202</v>
      </c>
      <c r="J133" s="30">
        <f t="shared" si="31"/>
        <v>1.7500000000000335</v>
      </c>
      <c r="K133" s="30">
        <v>1.7500000000000335</v>
      </c>
    </row>
    <row r="134" spans="1:11" x14ac:dyDescent="0.25">
      <c r="F134" s="20" t="s">
        <v>295</v>
      </c>
      <c r="G134" s="25">
        <f t="shared" si="30"/>
        <v>6.3657407407405331E-4</v>
      </c>
      <c r="H134" s="25">
        <v>0.19699074074074074</v>
      </c>
      <c r="I134" s="29">
        <f t="shared" si="33"/>
        <v>54.999999999998209</v>
      </c>
      <c r="J134" s="30">
        <f t="shared" si="31"/>
        <v>0.91666666666663688</v>
      </c>
      <c r="K134" s="30">
        <v>0.91666666666663688</v>
      </c>
    </row>
    <row r="135" spans="1:11" x14ac:dyDescent="0.25">
      <c r="G135" s="25"/>
    </row>
    <row r="136" spans="1:11" x14ac:dyDescent="0.25">
      <c r="G136" s="25"/>
    </row>
    <row r="137" spans="1:11" x14ac:dyDescent="0.25">
      <c r="A137" t="s">
        <v>311</v>
      </c>
      <c r="G137" s="25"/>
      <c r="H137" s="25">
        <v>7.8657407407407412E-2</v>
      </c>
    </row>
    <row r="138" spans="1:11" x14ac:dyDescent="0.25">
      <c r="F138" s="20" t="s">
        <v>288</v>
      </c>
      <c r="G138" s="25">
        <f t="shared" ref="G138:G142" si="34">H138-H137</f>
        <v>1.145833333333332E-3</v>
      </c>
      <c r="H138" s="25">
        <v>7.9803240740740744E-2</v>
      </c>
      <c r="I138" s="29">
        <f>IF(G138="","",G138*86400)</f>
        <v>98.999999999999886</v>
      </c>
      <c r="J138" s="30">
        <f>IF(I138="","",I138/60)</f>
        <v>1.6499999999999981</v>
      </c>
      <c r="K138" s="30">
        <v>1.6499999999999981</v>
      </c>
    </row>
    <row r="139" spans="1:11" x14ac:dyDescent="0.25">
      <c r="F139" s="20" t="s">
        <v>285</v>
      </c>
      <c r="G139" s="25">
        <f t="shared" si="34"/>
        <v>8.333333333333387E-4</v>
      </c>
      <c r="H139" s="25">
        <v>8.0636574074074083E-2</v>
      </c>
      <c r="I139" s="29">
        <f t="shared" ref="I139:I143" si="35">IF(G139="","",G139*86400)</f>
        <v>72.000000000000469</v>
      </c>
      <c r="J139" s="30">
        <f t="shared" ref="J139:J143" si="36">IF(I139="","",I139/60)</f>
        <v>1.2000000000000077</v>
      </c>
      <c r="K139" s="30">
        <v>1.2000000000000077</v>
      </c>
    </row>
    <row r="140" spans="1:11" x14ac:dyDescent="0.25">
      <c r="F140" s="20" t="s">
        <v>286</v>
      </c>
      <c r="G140" s="25">
        <f t="shared" si="34"/>
        <v>6.0185185185185341E-4</v>
      </c>
      <c r="H140" s="25">
        <v>8.1238425925925936E-2</v>
      </c>
      <c r="I140" s="29">
        <f t="shared" si="35"/>
        <v>52.000000000000135</v>
      </c>
      <c r="J140" s="30">
        <f t="shared" si="36"/>
        <v>0.86666666666666892</v>
      </c>
      <c r="K140" s="30">
        <v>0.86666666666666892</v>
      </c>
    </row>
    <row r="141" spans="1:11" x14ac:dyDescent="0.25">
      <c r="F141" s="20" t="s">
        <v>306</v>
      </c>
      <c r="G141" s="25">
        <f t="shared" si="34"/>
        <v>6.1342592592592005E-4</v>
      </c>
      <c r="H141" s="25">
        <v>8.1851851851851856E-2</v>
      </c>
      <c r="I141" s="29">
        <f t="shared" si="35"/>
        <v>52.999999999999488</v>
      </c>
      <c r="J141" s="30">
        <f t="shared" si="36"/>
        <v>0.88333333333332476</v>
      </c>
      <c r="K141" s="30">
        <v>0.88333333333332476</v>
      </c>
    </row>
    <row r="142" spans="1:11" x14ac:dyDescent="0.25">
      <c r="F142" s="20" t="s">
        <v>307</v>
      </c>
      <c r="G142" s="25">
        <f t="shared" si="34"/>
        <v>5.6712962962962576E-4</v>
      </c>
      <c r="H142" s="25">
        <v>8.2418981481481482E-2</v>
      </c>
      <c r="I142" s="29">
        <f t="shared" si="35"/>
        <v>48.999999999999666</v>
      </c>
      <c r="J142" s="30">
        <f t="shared" si="36"/>
        <v>0.8166666666666611</v>
      </c>
      <c r="K142" s="30">
        <v>0.8166666666666611</v>
      </c>
    </row>
    <row r="143" spans="1:11" x14ac:dyDescent="0.25">
      <c r="F143" s="20" t="s">
        <v>253</v>
      </c>
      <c r="G143" s="25"/>
      <c r="I143" s="29" t="str">
        <f t="shared" si="35"/>
        <v/>
      </c>
      <c r="J143" s="30" t="str">
        <f t="shared" si="36"/>
        <v/>
      </c>
      <c r="K143" s="30" t="s">
        <v>317</v>
      </c>
    </row>
    <row r="144" spans="1:11" x14ac:dyDescent="0.25">
      <c r="G144" s="25"/>
    </row>
    <row r="145" spans="1:11" x14ac:dyDescent="0.25">
      <c r="G145" s="25"/>
    </row>
    <row r="146" spans="1:11" x14ac:dyDescent="0.25">
      <c r="A146" t="s">
        <v>319</v>
      </c>
      <c r="G146" s="25"/>
      <c r="H146" s="25">
        <v>2.5462962962962961E-4</v>
      </c>
    </row>
    <row r="147" spans="1:11" x14ac:dyDescent="0.25">
      <c r="F147" s="20" t="s">
        <v>257</v>
      </c>
      <c r="G147" s="25">
        <f t="shared" ref="G147:G149" si="37">H147-H146</f>
        <v>5.9027777777777789E-4</v>
      </c>
      <c r="H147" s="25">
        <v>8.449074074074075E-4</v>
      </c>
      <c r="I147" s="29">
        <f>IF(G147="","",G147*86400)</f>
        <v>51.000000000000007</v>
      </c>
      <c r="J147" s="30">
        <f t="shared" ref="J147:J149" si="38">IF(I147="","",I147/60)</f>
        <v>0.85000000000000009</v>
      </c>
      <c r="K147" s="30">
        <v>1.6499999999999981</v>
      </c>
    </row>
    <row r="148" spans="1:11" x14ac:dyDescent="0.25">
      <c r="F148" s="20" t="s">
        <v>291</v>
      </c>
      <c r="G148" s="25">
        <f t="shared" si="37"/>
        <v>1.2384259259259258E-3</v>
      </c>
      <c r="H148" s="25">
        <v>2.0833333333333333E-3</v>
      </c>
      <c r="I148" s="29">
        <f t="shared" ref="I148:I149" si="39">IF(G148="","",G148*86400)</f>
        <v>106.99999999999999</v>
      </c>
      <c r="J148" s="30">
        <f t="shared" si="38"/>
        <v>1.783333333333333</v>
      </c>
      <c r="K148" s="30">
        <v>1.2000000000000077</v>
      </c>
    </row>
    <row r="149" spans="1:11" x14ac:dyDescent="0.25">
      <c r="F149" s="20" t="s">
        <v>295</v>
      </c>
      <c r="G149" s="25">
        <f t="shared" si="37"/>
        <v>5.7870370370370411E-4</v>
      </c>
      <c r="H149" s="25">
        <v>2.6620370370370374E-3</v>
      </c>
      <c r="I149" s="29">
        <f t="shared" si="39"/>
        <v>50.000000000000036</v>
      </c>
      <c r="J149" s="30">
        <f t="shared" si="38"/>
        <v>0.83333333333333393</v>
      </c>
      <c r="K149" s="30">
        <v>0.86666666666666892</v>
      </c>
    </row>
    <row r="150" spans="1:11" x14ac:dyDescent="0.25">
      <c r="G150" s="25"/>
    </row>
    <row r="151" spans="1:11" x14ac:dyDescent="0.25">
      <c r="G151" s="25"/>
    </row>
    <row r="152" spans="1:11" x14ac:dyDescent="0.25">
      <c r="A152" t="s">
        <v>320</v>
      </c>
      <c r="G152" s="25"/>
      <c r="H152" s="25">
        <v>3.530092592592592E-3</v>
      </c>
    </row>
    <row r="153" spans="1:11" x14ac:dyDescent="0.25">
      <c r="F153" s="32" t="s">
        <v>321</v>
      </c>
      <c r="G153" s="25">
        <f t="shared" ref="G153" si="40">H153-H152</f>
        <v>8.6805555555555637E-4</v>
      </c>
      <c r="H153" s="25">
        <v>4.3981481481481484E-3</v>
      </c>
      <c r="I153" s="29">
        <f t="shared" ref="I153" si="41">IF(G153="","",G153*86400)</f>
        <v>75.000000000000071</v>
      </c>
      <c r="J153" s="30">
        <f t="shared" ref="J153" si="42">IF(I153="","",I153/60)</f>
        <v>1.2500000000000011</v>
      </c>
      <c r="K153" s="30">
        <f>VALUE(J153)</f>
        <v>1.2500000000000011</v>
      </c>
    </row>
    <row r="154" spans="1:11" x14ac:dyDescent="0.25">
      <c r="G154" s="25"/>
    </row>
    <row r="155" spans="1:11" x14ac:dyDescent="0.25">
      <c r="G155" s="25"/>
    </row>
    <row r="156" spans="1:11" x14ac:dyDescent="0.25">
      <c r="G156" s="25"/>
    </row>
    <row r="157" spans="1:11" x14ac:dyDescent="0.25">
      <c r="G157" s="25"/>
    </row>
    <row r="158" spans="1:11" x14ac:dyDescent="0.25">
      <c r="G158" s="25"/>
    </row>
    <row r="159" spans="1:11" x14ac:dyDescent="0.25">
      <c r="G159" s="25"/>
    </row>
    <row r="160" spans="1:11" x14ac:dyDescent="0.25">
      <c r="G160" s="25"/>
    </row>
    <row r="161" spans="7:9" x14ac:dyDescent="0.25">
      <c r="G161" s="25"/>
    </row>
    <row r="162" spans="7:9" x14ac:dyDescent="0.25">
      <c r="G162" s="25"/>
    </row>
    <row r="163" spans="7:9" x14ac:dyDescent="0.25">
      <c r="G163" s="25"/>
    </row>
    <row r="164" spans="7:9" x14ac:dyDescent="0.25">
      <c r="G164" s="25"/>
    </row>
    <row r="165" spans="7:9" x14ac:dyDescent="0.25">
      <c r="G165" s="25"/>
    </row>
    <row r="166" spans="7:9" x14ac:dyDescent="0.25">
      <c r="G166" s="25"/>
    </row>
    <row r="167" spans="7:9" x14ac:dyDescent="0.25">
      <c r="G167" s="25">
        <f t="shared" ref="G167:G192" si="43">H167-H166</f>
        <v>0</v>
      </c>
      <c r="I167" s="29">
        <f t="shared" ref="I167:I198" si="44">IF(G167="","",G167*86400)</f>
        <v>0</v>
      </c>
    </row>
    <row r="168" spans="7:9" x14ac:dyDescent="0.25">
      <c r="G168" s="25">
        <f t="shared" si="43"/>
        <v>0</v>
      </c>
      <c r="I168" s="29">
        <f t="shared" si="44"/>
        <v>0</v>
      </c>
    </row>
    <row r="169" spans="7:9" x14ac:dyDescent="0.25">
      <c r="G169" s="25">
        <f t="shared" si="43"/>
        <v>0</v>
      </c>
      <c r="I169" s="29">
        <f t="shared" si="44"/>
        <v>0</v>
      </c>
    </row>
    <row r="170" spans="7:9" x14ac:dyDescent="0.25">
      <c r="G170" s="25">
        <f t="shared" si="43"/>
        <v>0</v>
      </c>
      <c r="I170" s="29">
        <f t="shared" si="44"/>
        <v>0</v>
      </c>
    </row>
    <row r="171" spans="7:9" x14ac:dyDescent="0.25">
      <c r="G171" s="25">
        <f t="shared" si="43"/>
        <v>0</v>
      </c>
      <c r="I171" s="29">
        <f t="shared" si="44"/>
        <v>0</v>
      </c>
    </row>
    <row r="172" spans="7:9" x14ac:dyDescent="0.25">
      <c r="G172" s="25">
        <f t="shared" si="43"/>
        <v>0</v>
      </c>
      <c r="I172" s="29">
        <f t="shared" si="44"/>
        <v>0</v>
      </c>
    </row>
    <row r="173" spans="7:9" x14ac:dyDescent="0.25">
      <c r="G173" s="25">
        <f t="shared" si="43"/>
        <v>0</v>
      </c>
      <c r="I173" s="29">
        <f t="shared" si="44"/>
        <v>0</v>
      </c>
    </row>
    <row r="174" spans="7:9" x14ac:dyDescent="0.25">
      <c r="G174" s="25">
        <f t="shared" si="43"/>
        <v>0</v>
      </c>
      <c r="I174" s="29">
        <f t="shared" si="44"/>
        <v>0</v>
      </c>
    </row>
    <row r="175" spans="7:9" x14ac:dyDescent="0.25">
      <c r="G175" s="25">
        <f t="shared" si="43"/>
        <v>0</v>
      </c>
      <c r="I175" s="29">
        <f t="shared" si="44"/>
        <v>0</v>
      </c>
    </row>
    <row r="176" spans="7:9" x14ac:dyDescent="0.25">
      <c r="G176" s="25">
        <f t="shared" si="43"/>
        <v>0</v>
      </c>
      <c r="I176" s="29">
        <f t="shared" si="44"/>
        <v>0</v>
      </c>
    </row>
    <row r="177" spans="7:9" x14ac:dyDescent="0.25">
      <c r="G177" s="25">
        <f t="shared" si="43"/>
        <v>0</v>
      </c>
      <c r="I177" s="29">
        <f t="shared" si="44"/>
        <v>0</v>
      </c>
    </row>
    <row r="178" spans="7:9" x14ac:dyDescent="0.25">
      <c r="G178" s="25">
        <f t="shared" si="43"/>
        <v>0</v>
      </c>
      <c r="I178" s="29">
        <f t="shared" si="44"/>
        <v>0</v>
      </c>
    </row>
    <row r="179" spans="7:9" x14ac:dyDescent="0.25">
      <c r="G179" s="25">
        <f t="shared" si="43"/>
        <v>0</v>
      </c>
      <c r="I179" s="29">
        <f t="shared" si="44"/>
        <v>0</v>
      </c>
    </row>
    <row r="180" spans="7:9" x14ac:dyDescent="0.25">
      <c r="G180" s="25">
        <f t="shared" si="43"/>
        <v>0</v>
      </c>
      <c r="I180" s="29">
        <f t="shared" si="44"/>
        <v>0</v>
      </c>
    </row>
    <row r="181" spans="7:9" x14ac:dyDescent="0.25">
      <c r="G181" s="25">
        <f t="shared" si="43"/>
        <v>0</v>
      </c>
      <c r="I181" s="29">
        <f t="shared" si="44"/>
        <v>0</v>
      </c>
    </row>
    <row r="182" spans="7:9" x14ac:dyDescent="0.25">
      <c r="G182" s="25">
        <f t="shared" si="43"/>
        <v>0</v>
      </c>
      <c r="I182" s="29">
        <f t="shared" si="44"/>
        <v>0</v>
      </c>
    </row>
    <row r="183" spans="7:9" x14ac:dyDescent="0.25">
      <c r="G183" s="25">
        <f t="shared" si="43"/>
        <v>0</v>
      </c>
      <c r="I183" s="29">
        <f t="shared" si="44"/>
        <v>0</v>
      </c>
    </row>
    <row r="184" spans="7:9" x14ac:dyDescent="0.25">
      <c r="G184" s="25">
        <f t="shared" si="43"/>
        <v>0</v>
      </c>
      <c r="I184" s="29">
        <f t="shared" si="44"/>
        <v>0</v>
      </c>
    </row>
    <row r="185" spans="7:9" x14ac:dyDescent="0.25">
      <c r="G185" s="25">
        <f t="shared" si="43"/>
        <v>0</v>
      </c>
      <c r="I185" s="29">
        <f t="shared" si="44"/>
        <v>0</v>
      </c>
    </row>
    <row r="186" spans="7:9" x14ac:dyDescent="0.25">
      <c r="G186" s="25">
        <f t="shared" si="43"/>
        <v>0</v>
      </c>
      <c r="I186" s="29">
        <f t="shared" si="44"/>
        <v>0</v>
      </c>
    </row>
    <row r="187" spans="7:9" x14ac:dyDescent="0.25">
      <c r="G187" s="25">
        <f t="shared" si="43"/>
        <v>0</v>
      </c>
      <c r="I187" s="29">
        <f t="shared" si="44"/>
        <v>0</v>
      </c>
    </row>
    <row r="188" spans="7:9" x14ac:dyDescent="0.25">
      <c r="G188" s="25">
        <f t="shared" si="43"/>
        <v>0</v>
      </c>
      <c r="I188" s="29">
        <f t="shared" si="44"/>
        <v>0</v>
      </c>
    </row>
    <row r="189" spans="7:9" x14ac:dyDescent="0.25">
      <c r="G189" s="25">
        <f t="shared" si="43"/>
        <v>0</v>
      </c>
      <c r="I189" s="29">
        <f t="shared" si="44"/>
        <v>0</v>
      </c>
    </row>
    <row r="190" spans="7:9" x14ac:dyDescent="0.25">
      <c r="G190" s="25">
        <f t="shared" si="43"/>
        <v>0</v>
      </c>
      <c r="I190" s="29">
        <f t="shared" si="44"/>
        <v>0</v>
      </c>
    </row>
    <row r="191" spans="7:9" x14ac:dyDescent="0.25">
      <c r="G191" s="25">
        <f t="shared" si="43"/>
        <v>0</v>
      </c>
      <c r="I191" s="29">
        <f t="shared" si="44"/>
        <v>0</v>
      </c>
    </row>
    <row r="192" spans="7:9" x14ac:dyDescent="0.25">
      <c r="G192" s="25">
        <f t="shared" si="43"/>
        <v>0</v>
      </c>
      <c r="I192" s="29">
        <f t="shared" si="44"/>
        <v>0</v>
      </c>
    </row>
    <row r="193" spans="7:9" x14ac:dyDescent="0.25">
      <c r="G193" s="25">
        <f t="shared" ref="G193:G217" si="45">H193-H192</f>
        <v>0</v>
      </c>
      <c r="I193" s="29">
        <f t="shared" si="44"/>
        <v>0</v>
      </c>
    </row>
    <row r="194" spans="7:9" x14ac:dyDescent="0.25">
      <c r="G194" s="25">
        <f t="shared" si="45"/>
        <v>0</v>
      </c>
      <c r="I194" s="29">
        <f t="shared" si="44"/>
        <v>0</v>
      </c>
    </row>
    <row r="195" spans="7:9" x14ac:dyDescent="0.25">
      <c r="G195" s="25">
        <f t="shared" si="45"/>
        <v>0</v>
      </c>
      <c r="I195" s="29">
        <f t="shared" si="44"/>
        <v>0</v>
      </c>
    </row>
    <row r="196" spans="7:9" x14ac:dyDescent="0.25">
      <c r="G196" s="25">
        <f t="shared" si="45"/>
        <v>0</v>
      </c>
      <c r="I196" s="29">
        <f t="shared" si="44"/>
        <v>0</v>
      </c>
    </row>
    <row r="197" spans="7:9" x14ac:dyDescent="0.25">
      <c r="G197" s="25">
        <f t="shared" si="45"/>
        <v>0</v>
      </c>
      <c r="I197" s="29">
        <f t="shared" si="44"/>
        <v>0</v>
      </c>
    </row>
    <row r="198" spans="7:9" x14ac:dyDescent="0.25">
      <c r="G198" s="25">
        <f t="shared" si="45"/>
        <v>0</v>
      </c>
      <c r="I198" s="29">
        <f t="shared" si="44"/>
        <v>0</v>
      </c>
    </row>
    <row r="199" spans="7:9" x14ac:dyDescent="0.25">
      <c r="G199" s="25">
        <f t="shared" si="45"/>
        <v>0</v>
      </c>
      <c r="I199" s="29">
        <f t="shared" ref="I199:I217" si="46">IF(G199="","",G199*86400)</f>
        <v>0</v>
      </c>
    </row>
    <row r="200" spans="7:9" x14ac:dyDescent="0.25">
      <c r="G200" s="25">
        <f t="shared" si="45"/>
        <v>0</v>
      </c>
      <c r="I200" s="29">
        <f t="shared" si="46"/>
        <v>0</v>
      </c>
    </row>
    <row r="201" spans="7:9" x14ac:dyDescent="0.25">
      <c r="G201" s="25">
        <f t="shared" si="45"/>
        <v>0</v>
      </c>
      <c r="I201" s="29">
        <f t="shared" si="46"/>
        <v>0</v>
      </c>
    </row>
    <row r="202" spans="7:9" x14ac:dyDescent="0.25">
      <c r="G202" s="25">
        <f t="shared" si="45"/>
        <v>0</v>
      </c>
      <c r="I202" s="29">
        <f t="shared" si="46"/>
        <v>0</v>
      </c>
    </row>
    <row r="203" spans="7:9" x14ac:dyDescent="0.25">
      <c r="G203" s="25">
        <f t="shared" si="45"/>
        <v>0</v>
      </c>
      <c r="I203" s="29">
        <f t="shared" si="46"/>
        <v>0</v>
      </c>
    </row>
    <row r="204" spans="7:9" x14ac:dyDescent="0.25">
      <c r="G204" s="25">
        <f t="shared" si="45"/>
        <v>0</v>
      </c>
      <c r="I204" s="29">
        <f t="shared" si="46"/>
        <v>0</v>
      </c>
    </row>
    <row r="205" spans="7:9" x14ac:dyDescent="0.25">
      <c r="G205" s="25">
        <f t="shared" si="45"/>
        <v>0</v>
      </c>
      <c r="I205" s="29">
        <f t="shared" si="46"/>
        <v>0</v>
      </c>
    </row>
    <row r="206" spans="7:9" x14ac:dyDescent="0.25">
      <c r="G206" s="25">
        <f t="shared" si="45"/>
        <v>0</v>
      </c>
      <c r="I206" s="29">
        <f t="shared" si="46"/>
        <v>0</v>
      </c>
    </row>
    <row r="207" spans="7:9" x14ac:dyDescent="0.25">
      <c r="G207" s="25">
        <f t="shared" si="45"/>
        <v>0</v>
      </c>
      <c r="I207" s="29">
        <f t="shared" si="46"/>
        <v>0</v>
      </c>
    </row>
    <row r="208" spans="7:9" x14ac:dyDescent="0.25">
      <c r="G208" s="25">
        <f t="shared" si="45"/>
        <v>0</v>
      </c>
      <c r="I208" s="29">
        <f t="shared" si="46"/>
        <v>0</v>
      </c>
    </row>
    <row r="209" spans="7:9" x14ac:dyDescent="0.25">
      <c r="G209" s="25">
        <f t="shared" si="45"/>
        <v>0</v>
      </c>
      <c r="I209" s="29">
        <f t="shared" si="46"/>
        <v>0</v>
      </c>
    </row>
    <row r="210" spans="7:9" x14ac:dyDescent="0.25">
      <c r="G210" s="25">
        <f t="shared" si="45"/>
        <v>0</v>
      </c>
      <c r="I210" s="29">
        <f t="shared" si="46"/>
        <v>0</v>
      </c>
    </row>
    <row r="211" spans="7:9" x14ac:dyDescent="0.25">
      <c r="G211" s="25">
        <f t="shared" si="45"/>
        <v>0</v>
      </c>
      <c r="I211" s="29">
        <f t="shared" si="46"/>
        <v>0</v>
      </c>
    </row>
    <row r="212" spans="7:9" x14ac:dyDescent="0.25">
      <c r="G212" s="25">
        <f t="shared" si="45"/>
        <v>0</v>
      </c>
      <c r="I212" s="29">
        <f t="shared" si="46"/>
        <v>0</v>
      </c>
    </row>
    <row r="213" spans="7:9" x14ac:dyDescent="0.25">
      <c r="G213" s="25">
        <f t="shared" si="45"/>
        <v>0</v>
      </c>
      <c r="I213" s="29">
        <f t="shared" si="46"/>
        <v>0</v>
      </c>
    </row>
    <row r="214" spans="7:9" x14ac:dyDescent="0.25">
      <c r="G214" s="25">
        <f t="shared" si="45"/>
        <v>0</v>
      </c>
      <c r="I214" s="29">
        <f t="shared" si="46"/>
        <v>0</v>
      </c>
    </row>
    <row r="215" spans="7:9" x14ac:dyDescent="0.25">
      <c r="G215" s="25">
        <f t="shared" si="45"/>
        <v>0</v>
      </c>
      <c r="I215" s="29">
        <f t="shared" si="46"/>
        <v>0</v>
      </c>
    </row>
    <row r="216" spans="7:9" x14ac:dyDescent="0.25">
      <c r="G216" s="25">
        <f t="shared" si="45"/>
        <v>0</v>
      </c>
      <c r="I216" s="29">
        <f t="shared" si="46"/>
        <v>0</v>
      </c>
    </row>
    <row r="217" spans="7:9" x14ac:dyDescent="0.25">
      <c r="G217" s="25">
        <f t="shared" si="45"/>
        <v>0</v>
      </c>
      <c r="I217" s="29">
        <f t="shared" si="46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0"/>
  <sheetViews>
    <sheetView workbookViewId="0">
      <selection activeCell="A15" sqref="A15"/>
    </sheetView>
  </sheetViews>
  <sheetFormatPr defaultRowHeight="15" x14ac:dyDescent="0.25"/>
  <sheetData>
    <row r="1" spans="1:1" x14ac:dyDescent="0.25">
      <c r="A1" t="s">
        <v>19</v>
      </c>
    </row>
    <row r="2" spans="1:1" x14ac:dyDescent="0.25">
      <c r="A2" t="s">
        <v>66</v>
      </c>
    </row>
    <row r="3" spans="1:1" x14ac:dyDescent="0.25">
      <c r="A3" t="s">
        <v>102</v>
      </c>
    </row>
    <row r="4" spans="1:1" x14ac:dyDescent="0.25">
      <c r="A4" t="s">
        <v>64</v>
      </c>
    </row>
    <row r="5" spans="1:1" x14ac:dyDescent="0.25">
      <c r="A5" t="s">
        <v>65</v>
      </c>
    </row>
    <row r="6" spans="1:1" x14ac:dyDescent="0.25">
      <c r="A6" t="s">
        <v>93</v>
      </c>
    </row>
    <row r="7" spans="1:1" x14ac:dyDescent="0.25">
      <c r="A7" t="s">
        <v>99</v>
      </c>
    </row>
    <row r="8" spans="1:1" x14ac:dyDescent="0.25">
      <c r="A8" t="s">
        <v>150</v>
      </c>
    </row>
    <row r="9" spans="1:1" x14ac:dyDescent="0.25">
      <c r="A9" t="s">
        <v>100</v>
      </c>
    </row>
    <row r="10" spans="1:1" x14ac:dyDescent="0.25">
      <c r="A10" t="s">
        <v>101</v>
      </c>
    </row>
    <row r="11" spans="1:1" x14ac:dyDescent="0.25">
      <c r="A11" t="s">
        <v>151</v>
      </c>
    </row>
    <row r="12" spans="1:1" x14ac:dyDescent="0.25">
      <c r="A12" t="s">
        <v>146</v>
      </c>
    </row>
    <row r="13" spans="1:1" x14ac:dyDescent="0.25">
      <c r="A13" t="s">
        <v>148</v>
      </c>
    </row>
    <row r="14" spans="1:1" x14ac:dyDescent="0.25">
      <c r="A14" t="s">
        <v>152</v>
      </c>
    </row>
    <row r="15" spans="1:1" x14ac:dyDescent="0.25">
      <c r="A15" t="s">
        <v>159</v>
      </c>
    </row>
    <row r="17" spans="1:1" x14ac:dyDescent="0.25">
      <c r="A17" t="s">
        <v>153</v>
      </c>
    </row>
    <row r="18" spans="1:1" x14ac:dyDescent="0.25">
      <c r="A18" t="s">
        <v>156</v>
      </c>
    </row>
    <row r="19" spans="1:1" x14ac:dyDescent="0.25">
      <c r="A19" t="s">
        <v>157</v>
      </c>
    </row>
    <row r="20" spans="1:1" x14ac:dyDescent="0.25">
      <c r="A20" t="s">
        <v>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5"/>
  <sheetViews>
    <sheetView workbookViewId="0">
      <selection activeCell="C25" sqref="C25"/>
    </sheetView>
  </sheetViews>
  <sheetFormatPr defaultRowHeight="15" x14ac:dyDescent="0.25"/>
  <cols>
    <col min="1" max="1" width="7" bestFit="1" customWidth="1"/>
    <col min="2" max="2" width="55" bestFit="1" customWidth="1"/>
  </cols>
  <sheetData>
    <row r="1" spans="1:3" ht="15.75" thickBot="1" x14ac:dyDescent="0.3">
      <c r="A1" s="5" t="s">
        <v>22</v>
      </c>
      <c r="B1" s="5" t="s">
        <v>23</v>
      </c>
    </row>
    <row r="2" spans="1:3" ht="15.75" thickBot="1" x14ac:dyDescent="0.3">
      <c r="A2" s="36" t="s">
        <v>24</v>
      </c>
      <c r="B2" s="37"/>
    </row>
    <row r="3" spans="1:3" ht="15.75" thickBot="1" x14ac:dyDescent="0.3">
      <c r="A3" s="4" t="s">
        <v>25</v>
      </c>
      <c r="B3" s="6" t="s">
        <v>26</v>
      </c>
    </row>
    <row r="4" spans="1:3" ht="15.75" thickBot="1" x14ac:dyDescent="0.3">
      <c r="A4" s="4" t="s">
        <v>27</v>
      </c>
      <c r="B4" s="6" t="s">
        <v>28</v>
      </c>
    </row>
    <row r="5" spans="1:3" ht="15.75" thickBot="1" x14ac:dyDescent="0.3">
      <c r="A5" s="4" t="s">
        <v>29</v>
      </c>
      <c r="B5" s="6" t="s">
        <v>30</v>
      </c>
    </row>
    <row r="6" spans="1:3" ht="15.75" thickBot="1" x14ac:dyDescent="0.3">
      <c r="A6" s="4" t="s">
        <v>31</v>
      </c>
      <c r="B6" s="6" t="s">
        <v>32</v>
      </c>
    </row>
    <row r="7" spans="1:3" ht="15.75" thickBot="1" x14ac:dyDescent="0.3">
      <c r="A7" s="36" t="s">
        <v>33</v>
      </c>
      <c r="B7" s="37"/>
    </row>
    <row r="8" spans="1:3" ht="15.75" thickBot="1" x14ac:dyDescent="0.3">
      <c r="A8" s="4" t="s">
        <v>20</v>
      </c>
      <c r="B8" s="6" t="s">
        <v>34</v>
      </c>
      <c r="C8" t="s">
        <v>323</v>
      </c>
    </row>
    <row r="9" spans="1:3" ht="15.75" thickBot="1" x14ac:dyDescent="0.3">
      <c r="A9" s="4" t="s">
        <v>35</v>
      </c>
      <c r="B9" s="6" t="s">
        <v>36</v>
      </c>
    </row>
    <row r="10" spans="1:3" ht="15.75" thickBot="1" x14ac:dyDescent="0.3">
      <c r="A10" s="4" t="s">
        <v>37</v>
      </c>
      <c r="B10" s="6" t="s">
        <v>38</v>
      </c>
    </row>
    <row r="11" spans="1:3" ht="15.75" thickBot="1" x14ac:dyDescent="0.3">
      <c r="A11" s="4" t="s">
        <v>39</v>
      </c>
      <c r="B11" s="6" t="s">
        <v>40</v>
      </c>
    </row>
    <row r="12" spans="1:3" ht="15.75" thickBot="1" x14ac:dyDescent="0.3">
      <c r="A12" s="4" t="s">
        <v>41</v>
      </c>
      <c r="B12" s="6" t="s">
        <v>42</v>
      </c>
    </row>
    <row r="13" spans="1:3" ht="15.75" thickBot="1" x14ac:dyDescent="0.3">
      <c r="A13" s="4" t="s">
        <v>43</v>
      </c>
      <c r="B13" s="6" t="s">
        <v>44</v>
      </c>
    </row>
    <row r="14" spans="1:3" ht="15.75" thickBot="1" x14ac:dyDescent="0.3">
      <c r="A14" s="36" t="s">
        <v>45</v>
      </c>
      <c r="B14" s="37"/>
    </row>
    <row r="15" spans="1:3" ht="15.75" thickBot="1" x14ac:dyDescent="0.3">
      <c r="A15" s="4" t="s">
        <v>46</v>
      </c>
      <c r="B15" s="6" t="s">
        <v>47</v>
      </c>
    </row>
    <row r="16" spans="1:3" ht="15.75" thickBot="1" x14ac:dyDescent="0.3">
      <c r="A16" s="4" t="s">
        <v>21</v>
      </c>
      <c r="B16" s="6" t="s">
        <v>48</v>
      </c>
    </row>
    <row r="17" spans="1:3" ht="15.75" thickBot="1" x14ac:dyDescent="0.3">
      <c r="A17" s="4" t="s">
        <v>49</v>
      </c>
      <c r="B17" s="6" t="s">
        <v>50</v>
      </c>
    </row>
    <row r="18" spans="1:3" ht="15.75" thickBot="1" x14ac:dyDescent="0.3">
      <c r="A18" s="4" t="s">
        <v>51</v>
      </c>
      <c r="B18" s="6" t="s">
        <v>52</v>
      </c>
    </row>
    <row r="19" spans="1:3" ht="15.75" thickBot="1" x14ac:dyDescent="0.3">
      <c r="A19" s="36" t="s">
        <v>53</v>
      </c>
      <c r="B19" s="37"/>
    </row>
    <row r="20" spans="1:3" ht="15.75" thickBot="1" x14ac:dyDescent="0.3">
      <c r="A20" s="4" t="s">
        <v>54</v>
      </c>
      <c r="B20" s="6" t="s">
        <v>55</v>
      </c>
    </row>
    <row r="21" spans="1:3" ht="15.75" thickBot="1" x14ac:dyDescent="0.3">
      <c r="A21" s="4" t="s">
        <v>56</v>
      </c>
      <c r="B21" s="6" t="s">
        <v>57</v>
      </c>
    </row>
    <row r="22" spans="1:3" ht="15.75" thickBot="1" x14ac:dyDescent="0.3">
      <c r="A22" s="4" t="s">
        <v>58</v>
      </c>
      <c r="B22" s="6" t="s">
        <v>59</v>
      </c>
    </row>
    <row r="23" spans="1:3" ht="26.25" thickBot="1" x14ac:dyDescent="0.3">
      <c r="A23" s="4" t="s">
        <v>60</v>
      </c>
      <c r="B23" s="6" t="s">
        <v>61</v>
      </c>
    </row>
    <row r="24" spans="1:3" ht="15.75" thickBot="1" x14ac:dyDescent="0.3">
      <c r="A24" s="4" t="s">
        <v>62</v>
      </c>
      <c r="B24" s="6" t="s">
        <v>63</v>
      </c>
      <c r="C24" t="s">
        <v>324</v>
      </c>
    </row>
    <row r="25" spans="1:3" x14ac:dyDescent="0.25">
      <c r="A25" s="18" t="s">
        <v>139</v>
      </c>
      <c r="B25" s="19" t="s">
        <v>138</v>
      </c>
    </row>
  </sheetData>
  <mergeCells count="4">
    <mergeCell ref="A2:B2"/>
    <mergeCell ref="A7:B7"/>
    <mergeCell ref="A14:B14"/>
    <mergeCell ref="A19:B1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D5458B81A8B2B4B92FF87D810305C72" ma:contentTypeVersion="10" ma:contentTypeDescription="Utwórz nowy dokument." ma:contentTypeScope="" ma:versionID="94af6a530ab954c472b36ae778f182c8">
  <xsd:schema xmlns:xsd="http://www.w3.org/2001/XMLSchema" xmlns:xs="http://www.w3.org/2001/XMLSchema" xmlns:p="http://schemas.microsoft.com/office/2006/metadata/properties" xmlns:ns3="bcc645c8-4b47-4a2e-89eb-d5bbcced8466" targetNamespace="http://schemas.microsoft.com/office/2006/metadata/properties" ma:root="true" ma:fieldsID="4ef69444b0b6df3a2aca9b298e9665c5" ns3:_="">
    <xsd:import namespace="bcc645c8-4b47-4a2e-89eb-d5bbcced84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c645c8-4b47-4a2e-89eb-d5bbcced84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CA5C0B-23D0-4CD7-AF29-D46F01A941B9}">
  <ds:schemaRefs>
    <ds:schemaRef ds:uri="http://www.w3.org/XML/1998/namespace"/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bcc645c8-4b47-4a2e-89eb-d5bbcced8466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BBCE1FC-4F3C-4CE6-A38A-EF0D12121C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c645c8-4b47-4a2e-89eb-d5bbcced84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95D0C0-9628-4C07-92CD-D40200588B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Linia kolejowa 137</vt:lpstr>
      <vt:lpstr>RJ</vt:lpstr>
      <vt:lpstr>Założenia</vt:lpstr>
      <vt:lpstr>Symbole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KK</cp:lastModifiedBy>
  <dcterms:created xsi:type="dcterms:W3CDTF">2020-12-01T08:11:20Z</dcterms:created>
  <dcterms:modified xsi:type="dcterms:W3CDTF">2021-09-18T16:49:01Z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0x010100CD5458B81A8B2B4B92FF87D810305C72</vt:lpwstr>
  </property>
</Properties>
</file>