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IL 2021" sheetId="1" r:id="rId4"/>
    <sheet state="visible" name="MAY 2021" sheetId="2" r:id="rId5"/>
    <sheet state="visible" name="JUNE 2021" sheetId="3" r:id="rId6"/>
    <sheet state="visible" name="JULY 2021" sheetId="4" r:id="rId7"/>
    <sheet state="visible" name="REVENUE TREND " sheetId="5" r:id="rId8"/>
    <sheet state="visible" name="SALES TREND" sheetId="6" r:id="rId9"/>
    <sheet state="visible" name="GROSS PROFIT TREND" sheetId="7" r:id="rId10"/>
    <sheet state="visible" name="MONTH WISE REVENUE GROWTH" sheetId="8" r:id="rId11"/>
    <sheet state="visible" name="BEST PERFORMING SKU April" sheetId="9" r:id="rId12"/>
    <sheet state="visible" name="May" sheetId="10" r:id="rId13"/>
    <sheet state="visible" name="June" sheetId="11" r:id="rId14"/>
    <sheet state="visible" name="July" sheetId="12" r:id="rId15"/>
    <sheet state="visible" name="PREPROCESSED DATA" sheetId="13" r:id="rId16"/>
  </sheets>
  <definedNames>
    <definedName name="_xlchart.v1.13">May!$H$5</definedName>
    <definedName name="_xlchart.v1.24">June!$K$4:$K$29</definedName>
    <definedName name="_xlchart.v1.22">June!$H$34</definedName>
    <definedName name="_xlchart.v1.30">July!$K$3:$K$28</definedName>
    <definedName name="_xlchart.v1.16">May!$H$36</definedName>
    <definedName name="_xlchart.v1.36">July!$G$32:$G$57</definedName>
    <definedName name="_xlchart.v1.12">May!$G$6:$G$31</definedName>
    <definedName name="_xlchart.v1.31">July!$L$2</definedName>
    <definedName name="_xlchart.v1.6">'BEST PERFORMING SKU April'!$K$35:$K$60</definedName>
    <definedName name="_xlchart.v1.15">May!$G$37:$G$62</definedName>
    <definedName name="_xlchart.v1.18">June!$G$4:$G$29</definedName>
    <definedName name="_xlchart.v1.23">June!$H$35:$H$60</definedName>
    <definedName name="_xlchart.v1.34">July!$H$31</definedName>
    <definedName name="_xlchart.v1.38">July!$H$32:$H$57</definedName>
    <definedName name="_xlchart.v1.14">May!$H$6:$H$31</definedName>
    <definedName name="_xlchart.v1.4">'BEST PERFORMING SKU April'!$L$5</definedName>
    <definedName name="_xlchart.v1.29">July!$H$3:$H$28</definedName>
    <definedName name="_xlchart.v1.2">'BEST PERFORMING SKU April'!$O$6:$O$31</definedName>
    <definedName name="_xlchart.v1.28">July!$H$2</definedName>
    <definedName name="_xlchart.v1.25">June!$L$3</definedName>
    <definedName name="_xlchart.v1.3">'BEST PERFORMING SKU April'!$K$6:$K$31</definedName>
    <definedName name="_xlchart.v1.26">June!$L$4:$L$29</definedName>
    <definedName name="_xlchart.v1.7">'BEST PERFORMING SKU April'!$L$34</definedName>
    <definedName name="_xlchart.v1.0">'BEST PERFORMING SKU April'!$N$6:$N$31</definedName>
    <definedName name="_xlchart.v1.37">July!$H$31</definedName>
    <definedName name="_xlchart.v1.10">May!$M$5</definedName>
    <definedName name="_xlchart.v1.33">July!$G$32:$G$57</definedName>
    <definedName name="_xlchart.v1.5">'BEST PERFORMING SKU April'!$L$6:$L$31</definedName>
    <definedName name="_xlchart.v1.19">June!$H$3</definedName>
    <definedName name="_xlchart.v1.1">'BEST PERFORMING SKU April'!$O$5</definedName>
    <definedName name="_xlchart.v1.11">May!$M$6:$M$31</definedName>
    <definedName name="_xlchart.v1.17">May!$H$37:$H$62</definedName>
    <definedName name="_xlchart.v1.35">July!$H$32:$H$57</definedName>
    <definedName name="_xlchart.v1.8">'BEST PERFORMING SKU April'!$L$35:$L$60</definedName>
    <definedName name="_xlchart.v1.20">June!$H$4:$H$29</definedName>
    <definedName name="_xlchart.v1.21">June!$G$35:$G$60</definedName>
    <definedName name="_xlchart.v1.27">July!$G$3:$G$28</definedName>
    <definedName name="_xlchart.v1.9">May!$L$6:$L$31</definedName>
    <definedName name="_xlchart.v1.32">July!$L$3:$L$28</definedName>
  </definedNames>
  <calcPr/>
  <pivotCaches>
    <pivotCache cacheId="0" r:id="rId17"/>
  </pivotCaches>
</workbook>
</file>

<file path=xl/sharedStrings.xml><?xml version="1.0" encoding="utf-8"?>
<sst xmlns="http://schemas.openxmlformats.org/spreadsheetml/2006/main" count="1122" uniqueCount="66">
  <si>
    <t>Item</t>
  </si>
  <si>
    <t>Opening stock</t>
  </si>
  <si>
    <t>Inward</t>
  </si>
  <si>
    <t>Outward</t>
  </si>
  <si>
    <t>Closing stock</t>
  </si>
  <si>
    <t>Quantity</t>
  </si>
  <si>
    <t>Price</t>
  </si>
  <si>
    <t>Value</t>
  </si>
  <si>
    <t>Sales</t>
  </si>
  <si>
    <t>Revenue</t>
  </si>
  <si>
    <t>Gross Profit</t>
  </si>
  <si>
    <t>PINEAPPLE JUICE</t>
  </si>
  <si>
    <t>CHIKOO JUICE</t>
  </si>
  <si>
    <t>ORANGE JUICE</t>
  </si>
  <si>
    <t>APPLE JUICE</t>
  </si>
  <si>
    <t>MIX FRUIT JUICE</t>
  </si>
  <si>
    <t>BADAM CHIKOO SHAKE</t>
  </si>
  <si>
    <t>KIWI JIUCE</t>
  </si>
  <si>
    <t>KEENU JUICE</t>
  </si>
  <si>
    <t>GUAVA JUICE</t>
  </si>
  <si>
    <t>BANANA SHAKE</t>
  </si>
  <si>
    <t>MASALA LEMONADE</t>
  </si>
  <si>
    <t>GREEN APPLE JUICE</t>
  </si>
  <si>
    <t>KIWI LEMONADE</t>
  </si>
  <si>
    <t>STRAWBERRY SHAKE</t>
  </si>
  <si>
    <t>LIME &amp;MINT</t>
  </si>
  <si>
    <t>COCONUT WATER</t>
  </si>
  <si>
    <t>SHIKANJI</t>
  </si>
  <si>
    <t>ANAR JUICE</t>
  </si>
  <si>
    <t>BEETROOT JUICE</t>
  </si>
  <si>
    <t>MANGO SHAKE</t>
  </si>
  <si>
    <t>WATERMELON JUICE</t>
  </si>
  <si>
    <t>LITCHI JUICE</t>
  </si>
  <si>
    <t>CRANBERRY JUICE</t>
  </si>
  <si>
    <t>LASSI</t>
  </si>
  <si>
    <t>BUTTERMILK</t>
  </si>
  <si>
    <t>COLD COFFEE</t>
  </si>
  <si>
    <t>Grand Total</t>
  </si>
  <si>
    <t>Items</t>
  </si>
  <si>
    <t>Apr</t>
  </si>
  <si>
    <t>May</t>
  </si>
  <si>
    <t>Jun</t>
  </si>
  <si>
    <t>Jul</t>
  </si>
  <si>
    <t>Revenue All Month</t>
  </si>
  <si>
    <t>Cummulative Revenue</t>
  </si>
  <si>
    <t>Cummulative %</t>
  </si>
  <si>
    <t xml:space="preserve">Total </t>
  </si>
  <si>
    <t>Total sales of all month</t>
  </si>
  <si>
    <t>Cummulative Total Sales</t>
  </si>
  <si>
    <t>%Cummulative Total Sales</t>
  </si>
  <si>
    <t>Total Gross Profit</t>
  </si>
  <si>
    <t>Cummulative Total Gross Profit</t>
  </si>
  <si>
    <t>%Cummulative</t>
  </si>
  <si>
    <t>Growth APR-MAY</t>
  </si>
  <si>
    <t>Growth MAY-JUN</t>
  </si>
  <si>
    <t>Growth JUN-JUL</t>
  </si>
  <si>
    <t>SUM of Revenue</t>
  </si>
  <si>
    <t>SUM of Sales</t>
  </si>
  <si>
    <t>SUM of Gross Profit</t>
  </si>
  <si>
    <t>Months</t>
  </si>
  <si>
    <t>Row Labels</t>
  </si>
  <si>
    <t>Sum of Revenue</t>
  </si>
  <si>
    <t>Sum of Sales</t>
  </si>
  <si>
    <t>Sum of Gross Profit</t>
  </si>
  <si>
    <t>Collected Data</t>
  </si>
  <si>
    <t>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</si>
</sst>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₹&quot;\ #,##0"/>
    <numFmt numFmtId="165" formatCode="&quot;₹&quot;\ #,##0.00"/>
  </numFmts>
  <fonts count="3">
    <font>
      <sz val="11.0"/>
      <color/>
      <name val="Calibri"/>
    </font>
    <font/>
    <font>
      <b/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95B3D7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0" numFmtId="17" xfId="0" applyAlignment="1" applyBorder="1" applyFont="1" applyNumberFormat="1">
      <alignment horizontal="center"/>
    </xf>
    <xf borderId="3" fillId="0" fontId="1" numFmtId="0" xfId="0" applyBorder="1" applyFont="1"/>
    <xf borderId="4" fillId="0" fontId="1" numFmtId="0" xfId="0" applyBorder="1" applyFont="1"/>
    <xf borderId="1" fillId="0" fontId="2" numFmtId="0" xfId="0" applyBorder="1" applyFont="1"/>
    <xf borderId="2" fillId="0" fontId="2" numFmtId="0" xfId="0" applyAlignment="1" applyBorder="1" applyFont="1">
      <alignment horizontal="center"/>
    </xf>
    <xf borderId="1" fillId="0" fontId="2" numFmtId="164" xfId="0" applyBorder="1" applyFont="1" applyNumberFormat="1"/>
    <xf borderId="0" fillId="0" fontId="0" numFmtId="164" xfId="0" applyFont="1" applyNumberFormat="1"/>
    <xf borderId="0" fillId="0" fontId="0" numFmtId="165" xfId="0" applyFont="1" applyNumberFormat="1"/>
    <xf borderId="0" fillId="0" fontId="1" numFmtId="164" xfId="0" applyFont="1" applyNumberFormat="1"/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9" xfId="0" applyFont="1" applyNumberFormat="1"/>
    <xf borderId="0" fillId="0" fontId="1" numFmtId="17" xfId="0" applyFont="1" applyNumberFormat="1"/>
    <xf borderId="5" fillId="0" fontId="2" numFmtId="164" xfId="0" applyBorder="1" applyFont="1" applyNumberFormat="1"/>
    <xf borderId="5" fillId="0" fontId="0" numFmtId="0" xfId="0" applyBorder="1" applyFont="1"/>
    <xf borderId="6" fillId="0" fontId="2" numFmtId="0" xfId="0" applyBorder="1" applyFont="1"/>
    <xf borderId="6" fillId="0" fontId="2" numFmtId="164" xfId="0" applyBorder="1" applyFont="1" applyNumberFormat="1"/>
    <xf borderId="6" fillId="2" fontId="2" numFmtId="0" xfId="0" applyBorder="1" applyFill="1" applyFont="1"/>
    <xf borderId="6" fillId="2" fontId="2" numFmtId="164" xfId="0" applyBorder="1" applyFont="1" applyNumberFormat="1"/>
    <xf borderId="5" fillId="2" fontId="2" numFmtId="164" xfId="0" applyBorder="1" applyFont="1" applyNumberFormat="1"/>
    <xf borderId="0" fillId="0" fontId="0" numFmtId="17" xfId="0" applyFont="1" applyNumberFormat="1"/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REVENUE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'REVENUE TREND '!$H$38:$H$63</c:f>
            </c:strRef>
          </c:cat>
          <c:val>
            <c:numRef>
              <c:f>'REVENUE TREND '!$I$38:$I$63</c:f>
              <c:numCache/>
            </c:numRef>
          </c:val>
        </c:ser>
        <c:axId val="2001603066"/>
        <c:axId val="1512547278"/>
      </c:barChart>
      <c:lineChart>
        <c:varyColors val="0"/>
        <c:ser>
          <c:idx val="1"/>
          <c:order val="1"/>
          <c:spPr>
            <a:ln cmpd="sng" w="28575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'REVENUE TREND '!$H$38:$H$63</c:f>
            </c:strRef>
          </c:cat>
          <c:val>
            <c:numRef>
              <c:f>'REVENUE TREND '!$K$38:$K$63</c:f>
              <c:numCache/>
            </c:numRef>
          </c:val>
          <c:smooth val="0"/>
        </c:ser>
        <c:axId val="2001603066"/>
        <c:axId val="1512547278"/>
      </c:lineChart>
      <c:catAx>
        <c:axId val="2001603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2547278"/>
      </c:catAx>
      <c:valAx>
        <c:axId val="1512547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16030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SALES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'SALES TREND'!$I$39:$I$64</c:f>
            </c:strRef>
          </c:cat>
          <c:val>
            <c:numRef>
              <c:f>'SALES TREND'!$J$39:$J$64</c:f>
              <c:numCache/>
            </c:numRef>
          </c:val>
        </c:ser>
        <c:axId val="325821824"/>
        <c:axId val="535535131"/>
      </c:barChart>
      <c:lineChart>
        <c:varyColors val="0"/>
        <c:ser>
          <c:idx val="1"/>
          <c:order val="1"/>
          <c:spPr>
            <a:ln cmpd="sng" w="28575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'SALES TREND'!$I$39:$I$64</c:f>
            </c:strRef>
          </c:cat>
          <c:val>
            <c:numRef>
              <c:f>'SALES TREND'!$L$39:$L$64</c:f>
              <c:numCache/>
            </c:numRef>
          </c:val>
          <c:smooth val="0"/>
        </c:ser>
        <c:axId val="325821824"/>
        <c:axId val="535535131"/>
      </c:lineChart>
      <c:catAx>
        <c:axId val="3258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5535131"/>
      </c:catAx>
      <c:valAx>
        <c:axId val="535535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582182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GROSS PROFIT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'GROSS PROFIT TREND'!$I$39:$I$64</c:f>
            </c:strRef>
          </c:cat>
          <c:val>
            <c:numRef>
              <c:f>'GROSS PROFIT TREND'!$J$39:$J$64</c:f>
              <c:numCache/>
            </c:numRef>
          </c:val>
        </c:ser>
        <c:axId val="1488491834"/>
        <c:axId val="308596075"/>
      </c:barChart>
      <c:lineChart>
        <c:varyColors val="0"/>
        <c:ser>
          <c:idx val="1"/>
          <c:order val="1"/>
          <c:spPr>
            <a:ln cmpd="sng" w="28575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'GROSS PROFIT TREND'!$I$39:$I$64</c:f>
            </c:strRef>
          </c:cat>
          <c:val>
            <c:numRef>
              <c:f>'GROSS PROFIT TREND'!$L$39:$L$64</c:f>
              <c:numCache/>
            </c:numRef>
          </c:val>
          <c:smooth val="0"/>
        </c:ser>
        <c:axId val="1488491834"/>
        <c:axId val="308596075"/>
      </c:lineChart>
      <c:catAx>
        <c:axId val="1488491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8596075"/>
      </c:catAx>
      <c:valAx>
        <c:axId val="308596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84918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GROSS PROFIT COMPARISSION MONTH WISE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Apr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'GROSS PROFIT TREND'!$A$39:$A$64</c:f>
            </c:strRef>
          </c:cat>
          <c:val>
            <c:numRef>
              <c:f>'GROSS PROFIT TREND'!$B$39:$B$64</c:f>
              <c:numCache/>
            </c:numRef>
          </c:val>
        </c:ser>
        <c:ser>
          <c:idx val="1"/>
          <c:order val="1"/>
          <c:tx>
            <c:v>May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'GROSS PROFIT TREND'!$A$39:$A$64</c:f>
            </c:strRef>
          </c:cat>
          <c:val>
            <c:numRef>
              <c:f>'GROSS PROFIT TREND'!$C$39:$C$64</c:f>
              <c:numCache/>
            </c:numRef>
          </c:val>
        </c:ser>
        <c:ser>
          <c:idx val="2"/>
          <c:order val="2"/>
          <c:tx>
            <c:v>Jun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'GROSS PROFIT TREND'!$A$39:$A$64</c:f>
            </c:strRef>
          </c:cat>
          <c:val>
            <c:numRef>
              <c:f>'GROSS PROFIT TREND'!$D$39:$D$64</c:f>
              <c:numCache/>
            </c:numRef>
          </c:val>
        </c:ser>
        <c:ser>
          <c:idx val="3"/>
          <c:order val="3"/>
          <c:tx>
            <c:v>Jul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'GROSS PROFIT TREND'!$A$39:$A$64</c:f>
            </c:strRef>
          </c:cat>
          <c:val>
            <c:numRef>
              <c:f>'GROSS PROFIT TREND'!$E$39:$E$64</c:f>
              <c:numCache/>
            </c:numRef>
          </c:val>
        </c:ser>
        <c:axId val="870743472"/>
        <c:axId val="690012045"/>
      </c:barChart>
      <c:catAx>
        <c:axId val="87074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0012045"/>
      </c:catAx>
      <c:valAx>
        <c:axId val="690012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07434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MONTH WISE REVENUE TREND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Growth APR-MAY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'MONTH WISE REVENUE GROWTH'!$H$4:$H$29</c:f>
            </c:strRef>
          </c:cat>
          <c:val>
            <c:numRef>
              <c:f>'MONTH WISE REVENUE GROWTH'!$I$4:$I$29</c:f>
              <c:numCache/>
            </c:numRef>
          </c:val>
        </c:ser>
        <c:ser>
          <c:idx val="1"/>
          <c:order val="1"/>
          <c:tx>
            <c:v>Growth MAY-JUN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'MONTH WISE REVENUE GROWTH'!$H$4:$H$29</c:f>
            </c:strRef>
          </c:cat>
          <c:val>
            <c:numRef>
              <c:f>'MONTH WISE REVENUE GROWTH'!$J$4:$J$29</c:f>
              <c:numCache/>
            </c:numRef>
          </c:val>
        </c:ser>
        <c:ser>
          <c:idx val="2"/>
          <c:order val="2"/>
          <c:tx>
            <c:v>Growth JUN-JUL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'MONTH WISE REVENUE GROWTH'!$H$4:$H$29</c:f>
            </c:strRef>
          </c:cat>
          <c:val>
            <c:numRef>
              <c:f>'MONTH WISE REVENUE GROWTH'!$K$4:$K$29</c:f>
              <c:numCache/>
            </c:numRef>
          </c:val>
        </c:ser>
        <c:overlap val="100"/>
        <c:axId val="513876067"/>
        <c:axId val="545862081"/>
      </c:barChart>
      <c:catAx>
        <c:axId val="513876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5862081"/>
      </c:catAx>
      <c:valAx>
        <c:axId val="545862081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38760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6</xdr:row>
      <xdr:rowOff>66675</xdr:rowOff>
    </xdr:from>
    <xdr:ext cx="4410075" cy="2714625"/>
    <mc:AlternateContent>
      <mc:Choice Requires="cx1"/>
      <mc:Fallback/>
    </mc:AlternateContent>
    <xdr:clientData fLocksWithSheet="0"/>
  </xdr:oneCellAnchor>
  <xdr:oneCellAnchor>
    <xdr:from>
      <xdr:col>9</xdr:col>
      <xdr:colOff>352425</xdr:colOff>
      <xdr:row>6</xdr:row>
      <xdr:rowOff>85725</xdr:rowOff>
    </xdr:from>
    <xdr:ext cx="4410075" cy="2714625"/>
    <mc:AlternateContent>
      <mc:Choice Requires="cx1"/>
      <mc:Fallback/>
    </mc:AlternateContent>
    <xdr:clientData fLocksWithSheet="0"/>
  </xdr:oneCellAnchor>
  <xdr:oneCellAnchor>
    <xdr:from>
      <xdr:col>4</xdr:col>
      <xdr:colOff>476250</xdr:colOff>
      <xdr:row>30</xdr:row>
      <xdr:rowOff>19050</xdr:rowOff>
    </xdr:from>
    <xdr:ext cx="4391025" cy="2714625"/>
    <mc:AlternateContent>
      <mc:Choice Requires="cx1"/>
      <mc:Fallback/>
    </mc:AlternateContent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6</xdr:row>
      <xdr:rowOff>19050</xdr:rowOff>
    </xdr:from>
    <xdr:ext cx="4400550" cy="2714625"/>
    <mc:AlternateContent>
      <mc:Choice Requires="cx1"/>
      <mc:Fallback/>
    </mc:AlternateContent>
    <xdr:clientData fLocksWithSheet="0"/>
  </xdr:oneCellAnchor>
  <xdr:oneCellAnchor>
    <xdr:from>
      <xdr:col>9</xdr:col>
      <xdr:colOff>323850</xdr:colOff>
      <xdr:row>6</xdr:row>
      <xdr:rowOff>57150</xdr:rowOff>
    </xdr:from>
    <xdr:ext cx="4400550" cy="2714625"/>
    <mc:AlternateContent>
      <mc:Choice Requires="cx1"/>
      <mc:Fallback/>
    </mc:AlternateContent>
    <xdr:clientData fLocksWithSheet="0"/>
  </xdr:oneCellAnchor>
  <xdr:oneCellAnchor>
    <xdr:from>
      <xdr:col>4</xdr:col>
      <xdr:colOff>257175</xdr:colOff>
      <xdr:row>35</xdr:row>
      <xdr:rowOff>0</xdr:rowOff>
    </xdr:from>
    <xdr:ext cx="4400550" cy="2714625"/>
    <mc:AlternateContent>
      <mc:Choice Requires="cx1"/>
      <mc:Fallback/>
    </mc:AlternateContent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6</xdr:row>
      <xdr:rowOff>47625</xdr:rowOff>
    </xdr:from>
    <xdr:ext cx="4419600" cy="2714625"/>
    <mc:AlternateContent>
      <mc:Choice Requires="cx1"/>
      <mc:Fallback/>
    </mc:AlternateContent>
    <xdr:clientData fLocksWithSheet="0"/>
  </xdr:oneCellAnchor>
  <xdr:oneCellAnchor>
    <xdr:from>
      <xdr:col>9</xdr:col>
      <xdr:colOff>371475</xdr:colOff>
      <xdr:row>6</xdr:row>
      <xdr:rowOff>19050</xdr:rowOff>
    </xdr:from>
    <xdr:ext cx="4391025" cy="2714625"/>
    <mc:AlternateContent>
      <mc:Choice Requires="cx1"/>
      <mc:Fallback/>
    </mc:AlternateContent>
    <xdr:clientData fLocksWithSheet="0"/>
  </xdr:oneCellAnchor>
  <xdr:oneCellAnchor>
    <xdr:from>
      <xdr:col>4</xdr:col>
      <xdr:colOff>161925</xdr:colOff>
      <xdr:row>28</xdr:row>
      <xdr:rowOff>171450</xdr:rowOff>
    </xdr:from>
    <xdr:ext cx="4400550" cy="2714625"/>
    <mc:AlternateContent>
      <mc:Choice Requires="cx1"/>
      <mc:Fallback/>
    </mc:AlternateContent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819150</xdr:colOff>
      <xdr:row>43</xdr:row>
      <xdr:rowOff>76200</xdr:rowOff>
    </xdr:from>
    <xdr:ext cx="5924550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1123950</xdr:colOff>
      <xdr:row>45</xdr:row>
      <xdr:rowOff>19050</xdr:rowOff>
    </xdr:from>
    <xdr:ext cx="4400550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504825</xdr:colOff>
      <xdr:row>21</xdr:row>
      <xdr:rowOff>0</xdr:rowOff>
    </xdr:from>
    <xdr:ext cx="5010150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609600</xdr:colOff>
      <xdr:row>60</xdr:row>
      <xdr:rowOff>114300</xdr:rowOff>
    </xdr:from>
    <xdr:ext cx="4991100" cy="27146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85725</xdr:rowOff>
    </xdr:from>
    <xdr:ext cx="8001000" cy="37909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6</xdr:row>
      <xdr:rowOff>19050</xdr:rowOff>
    </xdr:from>
    <xdr:ext cx="4457700" cy="2714625"/>
    <mc:AlternateContent>
      <mc:Choice Requires="cx1"/>
      <mc:Fallback/>
    </mc:AlternateContent>
    <xdr:clientData fLocksWithSheet="0"/>
  </xdr:oneCellAnchor>
  <xdr:oneCellAnchor>
    <xdr:from>
      <xdr:col>12</xdr:col>
      <xdr:colOff>923925</xdr:colOff>
      <xdr:row>5</xdr:row>
      <xdr:rowOff>85725</xdr:rowOff>
    </xdr:from>
    <xdr:ext cx="5610225" cy="2714625"/>
    <mc:AlternateContent>
      <mc:Choice Requires="cx1"/>
      <mc:Fallback/>
    </mc:AlternateContent>
    <xdr:clientData fLocksWithSheet="0"/>
  </xdr:oneCellAnchor>
  <xdr:oneCellAnchor>
    <xdr:from>
      <xdr:col>5</xdr:col>
      <xdr:colOff>133350</xdr:colOff>
      <xdr:row>33</xdr:row>
      <xdr:rowOff>19050</xdr:rowOff>
    </xdr:from>
    <xdr:ext cx="4457700" cy="2714625"/>
    <mc:AlternateContent>
      <mc:Choice Requires="cx1"/>
      <mc:Fallback/>
    </mc:AlternateContent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O106" sheet="PREPROCESSED DATA"/>
  </cacheSource>
  <cacheFields>
    <cacheField name="Item" numFmtId="0">
      <sharedItems>
        <s v="PINEAPPLE JUICE"/>
        <s v="CHIKOO JUICE"/>
        <s v="ORANGE JUICE"/>
        <s v="APPLE JUICE"/>
        <s v="MIX FRUIT JUICE"/>
        <s v="BADAM CHIKOO SHAKE"/>
        <s v="KIWI JIUCE"/>
        <s v="KEENU JUICE"/>
        <s v="GUAVA JUICE"/>
        <s v="BANANA SHAKE"/>
        <s v="MASALA LEMONADE"/>
        <s v="GREEN APPLE JUICE"/>
        <s v="KIWI LEMONADE"/>
        <s v="STRAWBERRY SHAKE"/>
        <s v="LIME &amp;MINT"/>
        <s v="COCONUT WATER"/>
        <s v="SHIKANJI"/>
        <s v="ANAR JUICE"/>
        <s v="BEETROOT JUICE"/>
        <s v="MANGO SHAKE"/>
        <s v="WATERMELON JUICE"/>
        <s v="LITCHI JUICE"/>
        <s v="CRANBERRY JUICE"/>
        <s v="LASSI"/>
        <s v="BUTTERMILK"/>
        <s v="COLD COFFEE"/>
      </sharedItems>
    </cacheField>
    <cacheField name="Quantity" numFmtId="0">
      <sharedItems containsSemiMixedTypes="0" containsString="0" containsNumber="1" containsInteger="1">
        <n v="120.0"/>
        <n v="90.0"/>
        <n v="98.0"/>
        <n v="70.0"/>
        <n v="48.0"/>
        <n v="40.0"/>
        <n v="65.0"/>
        <n v="60.0"/>
        <n v="30.0"/>
        <n v="55.0"/>
        <n v="78.0"/>
        <n v="45.0"/>
        <n v="20.0"/>
        <n v="100.0"/>
        <n v="99.0"/>
        <n v="50.0"/>
        <n v="88.0"/>
        <n v="10.0"/>
        <n v="75.0"/>
        <n v="150.0"/>
        <n v="125.0"/>
        <n v="108.0"/>
        <n v="32.0"/>
        <n v="68.0"/>
        <n v="35.0"/>
        <n v="38.0"/>
        <n v="37.0"/>
        <n v="80.0"/>
        <n v="41.0"/>
        <n v="19.0"/>
        <n v="130.0"/>
        <n v="29.0"/>
        <n v="103.0"/>
        <n v="85.0"/>
        <n v="83.0"/>
        <n v="27.0"/>
        <n v="42.0"/>
        <n v="33.0"/>
        <n v="51.0"/>
        <n v="61.0"/>
        <n v="15.0"/>
        <n v="115.0"/>
        <n v="26.0"/>
        <n v="17.0"/>
        <n v="76.0"/>
        <n v="105.0"/>
        <n v="58.0"/>
        <n v="21.0"/>
        <n v="23.0"/>
        <n v="34.0"/>
        <n v="13.0"/>
        <n v="57.0"/>
        <n v="16.0"/>
        <n v="62.0"/>
      </sharedItems>
    </cacheField>
    <cacheField name="Price" numFmtId="164">
      <sharedItems containsSemiMixedTypes="0" containsString="0" containsNumber="1" containsInteger="1">
        <n v="20.0"/>
        <n v="25.0"/>
        <n v="15.0"/>
        <n v="30.0"/>
        <n v="10.0"/>
        <n v="12.0"/>
        <n v="35.0"/>
        <n v="40.0"/>
        <n v="55.0"/>
        <n v="45.0"/>
        <n v="50.0"/>
        <n v="60.0"/>
        <n v="65.0"/>
      </sharedItems>
    </cacheField>
    <cacheField name="Value" numFmtId="164">
      <sharedItems containsSemiMixedTypes="0" containsString="0" containsNumber="1" containsInteger="1">
        <n v="2400.0"/>
        <n v="2250.0"/>
        <n v="1470.0"/>
        <n v="2100.0"/>
        <n v="480.0"/>
        <n v="1200.0"/>
        <n v="650.0"/>
        <n v="720.0"/>
        <n v="600.0"/>
        <n v="1050.0"/>
        <n v="550.0"/>
        <n v="780.0"/>
        <n v="1350.0"/>
        <n v="200.0"/>
        <n v="1000.0"/>
        <n v="1485.0"/>
        <n v="2000.0"/>
        <n v="3080.0"/>
        <n v="300.0"/>
        <n v="150.0"/>
        <n v="750.0"/>
        <n v="1800.0"/>
        <n v="2200.0"/>
        <n v="3125.0"/>
        <n v="2700.0"/>
        <n v="1440.0"/>
        <n v="2040.0"/>
        <n v="700.0"/>
        <n v="760.0"/>
        <n v="1480.0"/>
        <n v="350.0"/>
        <n v="1560.0"/>
        <n v="1850.0"/>
        <n v="400.0"/>
        <n v="1500.0"/>
        <n v="500.0"/>
        <n v="3000.0"/>
        <n v="5400.0"/>
        <n v="820.0"/>
        <n v="570.0"/>
        <n v="2340.0"/>
        <n v="2600.0"/>
        <n v="1885.0"/>
        <n v="3090.0"/>
        <n v="2125.0"/>
        <n v="2075.0"/>
        <n v="1600.0"/>
        <n v="1215.0"/>
        <n v="2380.0"/>
        <n v="1680.0"/>
        <n v="290.0"/>
        <n v="800.0"/>
        <n v="1650.0"/>
        <n v="1275.0"/>
        <n v="1525.0"/>
        <n v="375.0"/>
        <n v="3900.0"/>
        <n v="5750.0"/>
        <n v="520.0"/>
        <n v="510.0"/>
        <n v="2280.0"/>
        <n v="2625.0"/>
        <n v="1300.0"/>
        <n v="1450.0"/>
        <n v="1400.0"/>
        <n v="825.0"/>
        <n v="945.0"/>
        <n v="1140.0"/>
        <n v="920.0"/>
        <n v="525.0"/>
        <n v="960.0"/>
        <n v="1700.0"/>
        <n v="260.0"/>
        <n v="855.0"/>
        <n v="575.0"/>
        <n v="3750.0"/>
        <n v="320.0"/>
        <n v="1860.0"/>
        <n v="1365.0"/>
      </sharedItems>
    </cacheField>
    <cacheField name="quantity2" numFmtId="0">
      <sharedItems containsSemiMixedTypes="0" containsString="0" containsNumber="1" containsInteger="1">
        <n v="50.0"/>
        <n v="40.0"/>
        <n v="80.0"/>
        <n v="35.0"/>
        <n v="20.0"/>
        <n v="18.0"/>
        <n v="0.0"/>
        <n v="27.0"/>
        <n v="22.0"/>
        <n v="30.0"/>
        <n v="10.0"/>
        <n v="9.0"/>
        <n v="38.0"/>
        <n v="70.0"/>
        <n v="15.0"/>
        <n v="65.0"/>
        <n v="44.0"/>
        <n v="25.0"/>
        <n v="14.0"/>
        <n v="31.0"/>
        <n v="5.0"/>
        <n v="60.0"/>
        <n v="26.0"/>
        <n v="45.0"/>
        <n v="7.0"/>
        <n v="34.0"/>
        <n v="6.0"/>
        <n v="36.0"/>
        <n v="12.0"/>
      </sharedItems>
    </cacheField>
    <cacheField name="price2" numFmtId="164">
      <sharedItems containsSemiMixedTypes="0" containsString="0" containsNumber="1" containsInteger="1">
        <n v="15.0"/>
        <n v="10.0"/>
        <n v="20.0"/>
        <n v="30.0"/>
        <n v="25.0"/>
        <n v="5.0"/>
        <n v="35.0"/>
        <n v="37.0"/>
      </sharedItems>
    </cacheField>
    <cacheField name="value2" numFmtId="164">
      <sharedItems containsSemiMixedTypes="0" containsString="0" containsNumber="1" containsInteger="1">
        <n v="750.0"/>
        <n v="400.0"/>
        <n v="1200.0"/>
        <n v="700.0"/>
        <n v="300.0"/>
        <n v="600.0"/>
        <n v="450.0"/>
        <n v="0.0"/>
        <n v="540.0"/>
        <n v="660.0"/>
        <n v="150.0"/>
        <n v="1400.0"/>
        <n v="200.0"/>
        <n v="180.0"/>
        <n v="760.0"/>
        <n v="1050.0"/>
        <n v="525.0"/>
        <n v="975.0"/>
        <n v="880.0"/>
        <n v="500.0"/>
        <n v="210.0"/>
        <n v="45.0"/>
        <n v="930.0"/>
        <n v="1750.0"/>
        <n v="100.0"/>
        <n v="800.0"/>
        <n v="900.0"/>
        <n v="910.0"/>
        <n v="105.0"/>
        <n v="1020.0"/>
        <n v="135.0"/>
        <n v="60.0"/>
        <n v="1080.0"/>
        <n v="1850.0"/>
        <n v="375.0"/>
        <n v="140.0"/>
        <n v="120.0"/>
        <n v="875.0"/>
      </sharedItems>
    </cacheField>
    <cacheField name="Sales" numFmtId="0">
      <sharedItems containsSemiMixedTypes="0" containsString="0" containsNumber="1" containsInteger="1">
        <n v="45.0"/>
        <n v="40.0"/>
        <n v="70.0"/>
        <n v="50.0"/>
        <n v="20.0"/>
        <n v="28.0"/>
        <n v="15.0"/>
        <n v="25.0"/>
        <n v="22.0"/>
        <n v="10.0"/>
        <n v="0.0"/>
        <n v="30.0"/>
        <n v="29.0"/>
        <n v="9.0"/>
        <n v="35.0"/>
        <n v="90.0"/>
        <n v="26.0"/>
        <n v="57.0"/>
        <n v="59.0"/>
        <n v="8.0"/>
        <n v="5.0"/>
        <n v="7.0"/>
        <n v="42.0"/>
        <n v="85.0"/>
        <n v="65.0"/>
        <n v="14.0"/>
        <n v="19.0"/>
        <n v="38.0"/>
        <n v="34.0"/>
        <n v="60.0"/>
        <n v="12.0"/>
        <n v="6.0"/>
      </sharedItems>
    </cacheField>
    <cacheField name="price3" numFmtId="164">
      <sharedItems containsSemiMixedTypes="0" containsString="0" containsNumber="1" containsInteger="1">
        <n v="35.0"/>
        <n v="40.0"/>
        <n v="55.0"/>
        <n v="30.0"/>
        <n v="60.0"/>
        <n v="25.0"/>
        <n v="20.0"/>
        <n v="65.0"/>
        <n v="80.0"/>
        <n v="70.0"/>
        <n v="95.0"/>
        <n v="50.0"/>
        <n v="45.0"/>
        <n v="75.0"/>
        <n v="100.0"/>
      </sharedItems>
    </cacheField>
    <cacheField name="Revenue" numFmtId="164">
      <sharedItems containsSemiMixedTypes="0" containsString="0" containsNumber="1" containsInteger="1">
        <n v="1575.0"/>
        <n v="1600.0"/>
        <n v="2450.0"/>
        <n v="2750.0"/>
        <n v="600.0"/>
        <n v="1680.0"/>
        <n v="625.0"/>
        <n v="660.0"/>
        <n v="1200.0"/>
        <n v="400.0"/>
        <n v="250.0"/>
        <n v="0.0"/>
        <n v="1950.0"/>
        <n v="900.0"/>
        <n v="1015.0"/>
        <n v="3200.0"/>
        <n v="1400.0"/>
        <n v="225.0"/>
        <n v="1225.0"/>
        <n v="2700.0"/>
        <n v="2470.0"/>
        <n v="2280.0"/>
        <n v="3150.0"/>
        <n v="3245.0"/>
        <n v="240.0"/>
        <n v="1800.0"/>
        <n v="800.0"/>
        <n v="375.0"/>
        <n v="300.0"/>
        <n v="2275.0"/>
        <n v="870.0"/>
        <n v="150.0"/>
        <n v="2800.0"/>
        <n v="1960.0"/>
        <n v="280.0"/>
        <n v="1470.0"/>
        <n v="2550.0"/>
        <n v="3325.0"/>
        <n v="3250.0"/>
        <n v="630.0"/>
        <n v="3000.0"/>
        <n v="1650.0"/>
        <n v="450.0"/>
        <n v="665.0"/>
        <n v="1595.0"/>
        <n v="210.0"/>
        <n v="560.0"/>
        <n v="1520.0"/>
        <n v="5000.0"/>
        <n v="350.0"/>
        <n v="1700.0"/>
        <n v="2000.0"/>
        <n v="1750.0"/>
        <n v="2400.0"/>
        <n v="2100.0"/>
        <n v="2250.0"/>
        <n v="1100.0"/>
        <n v="1925.0"/>
        <n v="360.0"/>
        <n v="4275.0"/>
        <n v="1450.0"/>
        <n v="1900.0"/>
      </sharedItems>
    </cacheField>
    <cacheField name="quantity3" numFmtId="0">
      <sharedItems containsSemiMixedTypes="0" containsString="0" containsNumber="1" containsInteger="1">
        <n v="125.0"/>
        <n v="90.0"/>
        <n v="108.0"/>
        <n v="55.0"/>
        <n v="48.0"/>
        <n v="32.0"/>
        <n v="68.0"/>
        <n v="35.0"/>
        <n v="38.0"/>
        <n v="37.0"/>
        <n v="50.0"/>
        <n v="78.0"/>
        <n v="20.0"/>
        <n v="60.0"/>
        <n v="100.0"/>
        <n v="80.0"/>
        <n v="41.0"/>
        <n v="19.0"/>
        <n v="130.0"/>
        <n v="29.0"/>
        <n v="103.0"/>
        <n v="85.0"/>
        <n v="83.0"/>
        <n v="40.0"/>
        <n v="27.0"/>
        <n v="30.0"/>
        <n v="42.0"/>
        <n v="33.0"/>
        <n v="51.0"/>
        <n v="61.0"/>
        <n v="15.0"/>
        <n v="65.0"/>
        <n v="115.0"/>
        <n v="26.0"/>
        <n v="17.0"/>
        <n v="76.0"/>
        <n v="105.0"/>
        <n v="58.0"/>
        <n v="21.0"/>
        <n v="23.0"/>
        <n v="34.0"/>
        <n v="13.0"/>
        <n v="57.0"/>
        <n v="75.0"/>
        <n v="16.0"/>
        <n v="10.0"/>
        <n v="62.0"/>
        <n v="24.0"/>
        <n v="18.0"/>
        <n v="31.0"/>
        <n v="28.0"/>
        <n v="8.0"/>
        <n v="0.0"/>
        <n v="22.0"/>
        <n v="5.0"/>
        <n v="45.0"/>
        <n v="4.0"/>
      </sharedItems>
    </cacheField>
    <cacheField name="price4" numFmtId="164">
      <sharedItems containsSemiMixedTypes="0" containsString="0" containsNumber="1" containsInteger="1">
        <n v="25.0"/>
        <n v="40.0"/>
        <n v="45.0"/>
        <n v="30.0"/>
        <n v="20.0"/>
        <n v="10.0"/>
        <n v="50.0"/>
        <n v="15.0"/>
        <n v="60.0"/>
        <n v="65.0"/>
        <n v="35.0"/>
      </sharedItems>
    </cacheField>
    <cacheField name="value3" numFmtId="164">
      <sharedItems containsSemiMixedTypes="0" containsString="0" containsNumber="1" containsInteger="1">
        <n v="3125.0"/>
        <n v="2250.0"/>
        <n v="2700.0"/>
        <n v="2200.0"/>
        <n v="1200.0"/>
        <n v="1440.0"/>
        <n v="2040.0"/>
        <n v="700.0"/>
        <n v="760.0"/>
        <n v="1480.0"/>
        <n v="350.0"/>
        <n v="1000.0"/>
        <n v="1560.0"/>
        <n v="1850.0"/>
        <n v="400.0"/>
        <n v="1500.0"/>
        <n v="2000.0"/>
        <n v="500.0"/>
        <n v="3000.0"/>
        <n v="5400.0"/>
        <n v="820.0"/>
        <n v="570.0"/>
        <n v="2340.0"/>
        <n v="2600.0"/>
        <n v="1885.0"/>
        <n v="3090.0"/>
        <n v="2125.0"/>
        <n v="2075.0"/>
        <n v="1600.0"/>
        <n v="1215.0"/>
        <n v="2380.0"/>
        <n v="600.0"/>
        <n v="1680.0"/>
        <n v="290.0"/>
        <n v="800.0"/>
        <n v="1650.0"/>
        <n v="1275.0"/>
        <n v="1525.0"/>
        <n v="375.0"/>
        <n v="3900.0"/>
        <n v="5750.0"/>
        <n v="520.0"/>
        <n v="510.0"/>
        <n v="2280.0"/>
        <n v="2625.0"/>
        <n v="1300.0"/>
        <n v="1450.0"/>
        <n v="1400.0"/>
        <n v="825.0"/>
        <n v="945.0"/>
        <n v="1140.0"/>
        <n v="300.0"/>
        <n v="920.0"/>
        <n v="525.0"/>
        <n v="960.0"/>
        <n v="1700.0"/>
        <n v="260.0"/>
        <n v="855.0"/>
        <n v="575.0"/>
        <n v="3750.0"/>
        <n v="320.0"/>
        <n v="1860.0"/>
        <n v="1365.0"/>
        <n v="450.0"/>
        <n v="1395.0"/>
        <n v="840.0"/>
        <n v="725.0"/>
        <n v="435.0"/>
        <n v="0.0"/>
        <n v="550.0"/>
        <n v="405.0"/>
        <n v="125.0"/>
        <n v="80.0"/>
        <n v="120.0"/>
        <n v="990.0"/>
        <n v="750.0"/>
      </sharedItems>
    </cacheField>
    <cacheField name="Gross Profit" numFmtId="164">
      <sharedItems containsSemiMixedTypes="0" containsString="0" containsNumber="1" containsInteger="1">
        <n v="1550.0"/>
        <n v="1200.0"/>
        <n v="2480.0"/>
        <n v="2150.0"/>
        <n v="1020.0"/>
        <n v="1320.0"/>
        <n v="1540.0"/>
        <n v="605.0"/>
        <n v="820.0"/>
        <n v="1090.0"/>
        <n v="200.0"/>
        <n v="650.0"/>
        <n v="780.0"/>
        <n v="1790.0"/>
        <n v="1050.0"/>
        <n v="500.0"/>
        <n v="1380.0"/>
        <n v="300.0"/>
        <n v="2800.0"/>
        <n v="2520.0"/>
        <n v="545.0"/>
        <n v="240.0"/>
        <n v="2055.0"/>
        <n v="2450.0"/>
        <n v="1630.0"/>
        <n v="1720.0"/>
        <n v="975.0"/>
        <n v="1765.0"/>
        <n v="825.0"/>
        <n v="640.0"/>
        <n v="75.0"/>
        <n v="290.0"/>
        <n v="1300.0"/>
        <n v="195.0"/>
        <n v="50.0"/>
        <n v="0.0"/>
        <n v="1145.0"/>
        <n v="645.0"/>
        <n v="390.0"/>
        <n v="25.0"/>
        <n v="1950.0"/>
        <n v="1260.0"/>
        <n v="120.0"/>
        <n v="610.0"/>
        <n v="1675.0"/>
        <n v="1830.0"/>
        <n v="1400.0"/>
        <n v="750.0"/>
        <n v="1375.0"/>
        <n v="1100.0"/>
        <n v="150.0"/>
        <n v="1710.0"/>
        <n v="410.0"/>
        <n v="250.0"/>
        <n v="430.0"/>
        <n v="685.0"/>
        <n v="175.0"/>
        <n v="1770.0"/>
        <n v="70.0"/>
        <n v="450.0"/>
        <n v="140.0"/>
        <n v="570.0"/>
        <n v="3150.0"/>
        <n v="100.0"/>
        <n v="880.0"/>
        <n v="600.0"/>
        <n v="2310.0"/>
        <n v="1560.0"/>
        <n v="710.0"/>
        <n v="1800.0"/>
        <n v="225.0"/>
        <n v="1500.0"/>
        <n v="400.0"/>
        <n v="90.0"/>
        <n v="1025.0"/>
        <n v="420.0"/>
        <n v="1920.0"/>
        <n v="235.0"/>
        <n v="770.0"/>
        <n v="2200.0"/>
        <n v="900.0"/>
        <n v="580.0"/>
        <n v="1150.0"/>
      </sharedItems>
    </cacheField>
    <cacheField name="Month" numFmtId="17">
      <sharedItems containsSemiMixedTypes="0" containsDate="1" containsString="0">
        <d v="2021-04-01T00:00:00Z"/>
        <d v="2021-05-01T00:00:00Z"/>
        <d v="2021-06-01T00:00:00Z"/>
        <d v="2021-07-01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VENUE TREND " cacheId="0" dataCaption="">
  <location ref="A3:F31" firstHeaderRow="1" firstDataRow="2" firstDataCol="1"/>
  <pivotFields>
    <pivotField name="Item" axis="axisRow" outline="0" multipleItemSelectionAllowed="1" showAll="0" sortType="ascending">
      <items>
        <item x="17"/>
        <item x="3"/>
        <item x="5"/>
        <item x="9"/>
        <item x="18"/>
        <item x="24"/>
        <item x="1"/>
        <item x="15"/>
        <item x="25"/>
        <item x="22"/>
        <item x="11"/>
        <item x="8"/>
        <item x="7"/>
        <item x="6"/>
        <item x="12"/>
        <item x="23"/>
        <item x="14"/>
        <item x="21"/>
        <item x="19"/>
        <item x="10"/>
        <item x="4"/>
        <item x="2"/>
        <item x="0"/>
        <item x="16"/>
        <item x="13"/>
        <item x="20"/>
        <item t="default"/>
      </items>
    </pivotField>
    <pivotField name="Quant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ric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u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quantity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ice2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alue2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al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rice3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venue" dataField="1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quantity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ice4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lue3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Gross Profit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Month" axis="axisCol" numFmtId="17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0"/>
  </rowFields>
  <colFields>
    <field x="14"/>
  </colFields>
  <dataFields>
    <dataField name="SUM of Revenue" fld="9" baseField="0"/>
  </dataFields>
</pivotTableDefinition>
</file>

<file path=xl/pivotTables/pivotTable2.xml><?xml version="1.0" encoding="utf-8"?>
<pivotTableDefinition xmlns="http://schemas.openxmlformats.org/spreadsheetml/2006/main" name="SALES TREND" cacheId="0" dataCaption="">
  <location ref="A3:F31" firstHeaderRow="1" firstDataRow="2" firstDataCol="1"/>
  <pivotFields>
    <pivotField name="Item" axis="axisRow" outline="0" multipleItemSelectionAllowed="1" showAll="0" sortType="ascending">
      <items>
        <item x="17"/>
        <item x="3"/>
        <item x="5"/>
        <item x="9"/>
        <item x="18"/>
        <item x="24"/>
        <item x="1"/>
        <item x="15"/>
        <item x="25"/>
        <item x="22"/>
        <item x="11"/>
        <item x="8"/>
        <item x="7"/>
        <item x="6"/>
        <item x="12"/>
        <item x="23"/>
        <item x="14"/>
        <item x="21"/>
        <item x="19"/>
        <item x="10"/>
        <item x="4"/>
        <item x="2"/>
        <item x="0"/>
        <item x="16"/>
        <item x="13"/>
        <item x="20"/>
        <item t="default"/>
      </items>
    </pivotField>
    <pivotField name="Quant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ric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u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quantity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ice2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alue2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ales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rice3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venu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quantity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ice4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lue3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Gross Profit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Month" axis="axisCol" numFmtId="17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0"/>
  </rowFields>
  <colFields>
    <field x="14"/>
  </colFields>
  <dataFields>
    <dataField name="SUM of Sales" fld="7" baseField="0"/>
  </dataFields>
</pivotTableDefinition>
</file>

<file path=xl/pivotTables/pivotTable3.xml><?xml version="1.0" encoding="utf-8"?>
<pivotTableDefinition xmlns="http://schemas.openxmlformats.org/spreadsheetml/2006/main" name="GROSS PROFIT TREND" cacheId="0" dataCaption="">
  <location ref="A3:F31" firstHeaderRow="1" firstDataRow="2" firstDataCol="1"/>
  <pivotFields>
    <pivotField name="Item" axis="axisRow" outline="0" multipleItemSelectionAllowed="1" showAll="0" sortType="ascending">
      <items>
        <item x="17"/>
        <item x="3"/>
        <item x="5"/>
        <item x="9"/>
        <item x="18"/>
        <item x="24"/>
        <item x="1"/>
        <item x="15"/>
        <item x="25"/>
        <item x="22"/>
        <item x="11"/>
        <item x="8"/>
        <item x="7"/>
        <item x="6"/>
        <item x="12"/>
        <item x="23"/>
        <item x="14"/>
        <item x="21"/>
        <item x="19"/>
        <item x="10"/>
        <item x="4"/>
        <item x="2"/>
        <item x="0"/>
        <item x="16"/>
        <item x="13"/>
        <item x="20"/>
        <item t="default"/>
      </items>
    </pivotField>
    <pivotField name="Quant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ric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u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quantity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ice2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alue2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al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rice3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venu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quantity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ice4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lue3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Gross Profit" dataField="1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Month" axis="axisCol" numFmtId="17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0"/>
  </rowFields>
  <colFields>
    <field x="14"/>
  </colFields>
  <dataFields>
    <dataField name="SUM of Gross Profit" fld="13" baseField="0"/>
  </dataFields>
</pivotTableDefinition>
</file>

<file path=xl/pivotTables/pivotTable4.xml><?xml version="1.0" encoding="utf-8"?>
<pivotTableDefinition xmlns="http://schemas.openxmlformats.org/spreadsheetml/2006/main" name="MONTH WISE REVENUE GROWTH" cacheId="0" dataCaption="">
  <location ref="A3:F31" firstHeaderRow="1" firstDataRow="2" firstDataCol="1"/>
  <pivotFields>
    <pivotField name="Item" axis="axisRow" outline="0" multipleItemSelectionAllowed="1" showAll="0" sortType="ascending">
      <items>
        <item x="17"/>
        <item x="3"/>
        <item x="5"/>
        <item x="9"/>
        <item x="18"/>
        <item x="24"/>
        <item x="1"/>
        <item x="15"/>
        <item x="25"/>
        <item x="22"/>
        <item x="11"/>
        <item x="8"/>
        <item x="7"/>
        <item x="6"/>
        <item x="12"/>
        <item x="23"/>
        <item x="14"/>
        <item x="21"/>
        <item x="19"/>
        <item x="10"/>
        <item x="4"/>
        <item x="2"/>
        <item x="0"/>
        <item x="16"/>
        <item x="13"/>
        <item x="20"/>
        <item t="default"/>
      </items>
    </pivotField>
    <pivotField name="Quant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ric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u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quantity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ice2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alue2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al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rice3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venue" dataField="1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quantity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ice4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lue3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Gross Profit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Month" axis="axisCol" numFmtId="17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0"/>
  </rowFields>
  <colFields>
    <field x="14"/>
  </colFields>
  <dataFields>
    <dataField name="SUM of Revenue" fld="9" baseField="0"/>
  </dataFields>
</pivotTableDefinition>
</file>

<file path=xl/pivotTables/pivotTable5.xml><?xml version="1.0" encoding="utf-8"?>
<pivotTableDefinition xmlns="http://schemas.openxmlformats.org/spreadsheetml/2006/main" name="BEST PERFORMING SKU April" cacheId="0" dataCaption="" showHeaders="0">
  <location ref="A4:D31" firstHeaderRow="0" firstDataRow="2" firstDataCol="0"/>
  <pivotFields>
    <pivotField name="Item" axis="axisRow" outline="0" multipleItemSelectionAllowed="1" showAll="0" sortType="ascending">
      <items>
        <item x="17"/>
        <item x="3"/>
        <item x="5"/>
        <item x="9"/>
        <item x="18"/>
        <item x="24"/>
        <item x="1"/>
        <item x="15"/>
        <item x="25"/>
        <item x="22"/>
        <item x="11"/>
        <item x="8"/>
        <item x="7"/>
        <item x="6"/>
        <item x="12"/>
        <item x="23"/>
        <item x="14"/>
        <item x="21"/>
        <item x="19"/>
        <item x="10"/>
        <item x="4"/>
        <item x="2"/>
        <item x="0"/>
        <item x="16"/>
        <item x="13"/>
        <item x="20"/>
        <item t="default"/>
      </items>
    </pivotField>
    <pivotField name="Quant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ric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u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quantity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rice2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alue2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ales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rice3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venue" dataField="1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quantity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ice4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lue3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Gross Profit" dataField="1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Month" numFmtId="17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-2"/>
  </colFields>
  <dataFields>
    <dataField name="SUM of Revenue" fld="9" baseField="0"/>
    <dataField name="SUM of Sales" fld="7" baseField="0"/>
    <dataField name="SUM of Gross Profit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4.71"/>
    <col customWidth="1" min="3" max="3" width="13.0"/>
    <col customWidth="1" min="4" max="4" width="13.71"/>
    <col customWidth="1" min="5" max="5" width="11.71"/>
    <col customWidth="1" min="6" max="6" width="11.43"/>
    <col customWidth="1" min="7" max="7" width="12.0"/>
    <col customWidth="1" min="8" max="9" width="10.57"/>
    <col customWidth="1" min="10" max="10" width="13.14"/>
    <col customWidth="1" min="11" max="11" width="13.0"/>
    <col customWidth="1" min="12" max="12" width="10.29"/>
    <col customWidth="1" min="13" max="13" width="10.86"/>
    <col customWidth="1" min="14" max="14" width="13.0"/>
  </cols>
  <sheetData>
    <row r="1" ht="14.25" customHeight="1">
      <c r="A1" s="1"/>
      <c r="B1" s="2">
        <v>44287.0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</row>
    <row r="2" ht="14.25" customHeight="1">
      <c r="A2" s="5" t="s">
        <v>0</v>
      </c>
      <c r="B2" s="6" t="s">
        <v>1</v>
      </c>
      <c r="C2" s="3"/>
      <c r="D2" s="4"/>
      <c r="E2" s="6" t="s">
        <v>2</v>
      </c>
      <c r="F2" s="3"/>
      <c r="G2" s="4"/>
      <c r="H2" s="6" t="s">
        <v>3</v>
      </c>
      <c r="I2" s="3"/>
      <c r="J2" s="4"/>
      <c r="K2" s="6" t="s">
        <v>4</v>
      </c>
      <c r="L2" s="3"/>
      <c r="M2" s="4"/>
      <c r="N2" s="5"/>
    </row>
    <row r="3" ht="14.25" customHeight="1">
      <c r="A3" s="5"/>
      <c r="B3" s="5" t="s">
        <v>5</v>
      </c>
      <c r="C3" s="7" t="s">
        <v>6</v>
      </c>
      <c r="D3" s="5" t="s">
        <v>7</v>
      </c>
      <c r="E3" s="5" t="s">
        <v>5</v>
      </c>
      <c r="F3" s="7" t="s">
        <v>6</v>
      </c>
      <c r="G3" s="5" t="s">
        <v>7</v>
      </c>
      <c r="H3" s="5" t="s">
        <v>8</v>
      </c>
      <c r="I3" s="5" t="s">
        <v>6</v>
      </c>
      <c r="J3" s="5" t="s">
        <v>9</v>
      </c>
      <c r="K3" s="5" t="s">
        <v>5</v>
      </c>
      <c r="L3" s="5" t="s">
        <v>6</v>
      </c>
      <c r="M3" s="5" t="s">
        <v>7</v>
      </c>
      <c r="N3" s="5" t="s">
        <v>10</v>
      </c>
    </row>
    <row r="4" ht="14.25" customHeight="1">
      <c r="A4" s="1" t="s">
        <v>11</v>
      </c>
      <c r="B4" s="1">
        <v>120.0</v>
      </c>
      <c r="C4" s="8">
        <v>20.0</v>
      </c>
      <c r="D4" s="8" t="str">
        <f t="shared" ref="D4:D29" si="1">B4*C4</f>
        <v>₹ 2,400</v>
      </c>
      <c r="E4">
        <v>50.0</v>
      </c>
      <c r="F4" s="8">
        <v>15.0</v>
      </c>
      <c r="G4" s="8" t="str">
        <f t="shared" ref="G4:G29" si="2">E4*F4</f>
        <v>₹ 750</v>
      </c>
      <c r="H4">
        <v>45.0</v>
      </c>
      <c r="I4" s="8">
        <v>35.0</v>
      </c>
      <c r="J4" s="8" t="str">
        <f t="shared" ref="J4:J29" si="3">H4*I4</f>
        <v>₹ 1,575</v>
      </c>
      <c r="K4" t="str">
        <f t="shared" ref="K4:K29" si="4">B4+E4-H4</f>
        <v>125</v>
      </c>
      <c r="L4" s="8" t="str">
        <f t="shared" ref="L4:L6" si="5">(F4+I4)/2</f>
        <v>₹ 25</v>
      </c>
      <c r="M4" s="8" t="str">
        <f t="shared" ref="M4:M29" si="6">K4*L4</f>
        <v>₹ 3,125</v>
      </c>
      <c r="N4" s="8" t="str">
        <f t="shared" ref="N4:N29" si="7">M4+J4-(D4+G4)</f>
        <v>₹ 1,550</v>
      </c>
    </row>
    <row r="5" ht="14.25" customHeight="1">
      <c r="A5" s="1" t="s">
        <v>12</v>
      </c>
      <c r="B5" s="1">
        <v>90.0</v>
      </c>
      <c r="C5" s="8">
        <v>25.0</v>
      </c>
      <c r="D5" s="8" t="str">
        <f t="shared" si="1"/>
        <v>₹ 2,250</v>
      </c>
      <c r="E5">
        <v>40.0</v>
      </c>
      <c r="F5" s="8">
        <v>10.0</v>
      </c>
      <c r="G5" s="8" t="str">
        <f t="shared" si="2"/>
        <v>₹ 400</v>
      </c>
      <c r="H5">
        <v>40.0</v>
      </c>
      <c r="I5" s="8">
        <v>40.0</v>
      </c>
      <c r="J5" s="8" t="str">
        <f t="shared" si="3"/>
        <v>₹ 1,600</v>
      </c>
      <c r="K5" t="str">
        <f t="shared" si="4"/>
        <v>90</v>
      </c>
      <c r="L5" s="8" t="str">
        <f t="shared" si="5"/>
        <v>₹ 25</v>
      </c>
      <c r="M5" s="8" t="str">
        <f t="shared" si="6"/>
        <v>₹ 2,250</v>
      </c>
      <c r="N5" s="8" t="str">
        <f t="shared" si="7"/>
        <v>₹ 1,200</v>
      </c>
    </row>
    <row r="6" ht="14.25" customHeight="1">
      <c r="A6" s="1" t="s">
        <v>13</v>
      </c>
      <c r="B6" s="1">
        <v>98.0</v>
      </c>
      <c r="C6" s="8">
        <v>15.0</v>
      </c>
      <c r="D6" s="8" t="str">
        <f t="shared" si="1"/>
        <v>₹ 1,470</v>
      </c>
      <c r="E6">
        <v>80.0</v>
      </c>
      <c r="F6" s="8">
        <v>15.0</v>
      </c>
      <c r="G6" s="8" t="str">
        <f t="shared" si="2"/>
        <v>₹ 1,200</v>
      </c>
      <c r="H6">
        <v>70.0</v>
      </c>
      <c r="I6" s="8">
        <v>35.0</v>
      </c>
      <c r="J6" s="8" t="str">
        <f t="shared" si="3"/>
        <v>₹ 2,450</v>
      </c>
      <c r="K6" t="str">
        <f t="shared" si="4"/>
        <v>108</v>
      </c>
      <c r="L6" s="8" t="str">
        <f t="shared" si="5"/>
        <v>₹ 25</v>
      </c>
      <c r="M6" s="8" t="str">
        <f t="shared" si="6"/>
        <v>₹ 2,700</v>
      </c>
      <c r="N6" s="8" t="str">
        <f t="shared" si="7"/>
        <v>₹ 2,480</v>
      </c>
    </row>
    <row r="7" ht="14.25" customHeight="1">
      <c r="A7" s="1" t="s">
        <v>14</v>
      </c>
      <c r="B7" s="1">
        <v>70.0</v>
      </c>
      <c r="C7" s="8">
        <v>30.0</v>
      </c>
      <c r="D7" s="8" t="str">
        <f t="shared" si="1"/>
        <v>₹ 2,100</v>
      </c>
      <c r="E7">
        <v>35.0</v>
      </c>
      <c r="F7" s="8">
        <v>20.0</v>
      </c>
      <c r="G7" s="8" t="str">
        <f t="shared" si="2"/>
        <v>₹ 700</v>
      </c>
      <c r="H7">
        <v>50.0</v>
      </c>
      <c r="I7" s="8">
        <v>55.0</v>
      </c>
      <c r="J7" s="8" t="str">
        <f t="shared" si="3"/>
        <v>₹ 2,750</v>
      </c>
      <c r="K7" t="str">
        <f t="shared" si="4"/>
        <v>55</v>
      </c>
      <c r="L7" s="8">
        <v>40.0</v>
      </c>
      <c r="M7" s="8" t="str">
        <f t="shared" si="6"/>
        <v>₹ 2,200</v>
      </c>
      <c r="N7" s="8" t="str">
        <f t="shared" si="7"/>
        <v>₹ 2,150</v>
      </c>
    </row>
    <row r="8" ht="14.25" customHeight="1">
      <c r="A8" s="1" t="s">
        <v>15</v>
      </c>
      <c r="B8" s="1">
        <v>48.0</v>
      </c>
      <c r="C8" s="8">
        <v>10.0</v>
      </c>
      <c r="D8" s="8" t="str">
        <f t="shared" si="1"/>
        <v>₹ 480</v>
      </c>
      <c r="E8">
        <v>20.0</v>
      </c>
      <c r="F8" s="8">
        <v>15.0</v>
      </c>
      <c r="G8" s="8" t="str">
        <f t="shared" si="2"/>
        <v>₹ 300</v>
      </c>
      <c r="H8">
        <v>20.0</v>
      </c>
      <c r="I8" s="8">
        <v>30.0</v>
      </c>
      <c r="J8" s="8" t="str">
        <f t="shared" si="3"/>
        <v>₹ 600</v>
      </c>
      <c r="K8" t="str">
        <f t="shared" si="4"/>
        <v>48</v>
      </c>
      <c r="L8" s="8">
        <v>25.0</v>
      </c>
      <c r="M8" s="8" t="str">
        <f t="shared" si="6"/>
        <v>₹ 1,200</v>
      </c>
      <c r="N8" s="8" t="str">
        <f t="shared" si="7"/>
        <v>₹ 1,020</v>
      </c>
    </row>
    <row r="9" ht="14.25" customHeight="1">
      <c r="A9" s="1" t="s">
        <v>16</v>
      </c>
      <c r="B9" s="1">
        <v>40.0</v>
      </c>
      <c r="C9" s="8">
        <v>30.0</v>
      </c>
      <c r="D9" s="8" t="str">
        <f t="shared" si="1"/>
        <v>₹ 1,200</v>
      </c>
      <c r="E9">
        <v>20.0</v>
      </c>
      <c r="F9" s="8">
        <v>30.0</v>
      </c>
      <c r="G9" s="8" t="str">
        <f t="shared" si="2"/>
        <v>₹ 600</v>
      </c>
      <c r="H9">
        <v>28.0</v>
      </c>
      <c r="I9" s="8">
        <v>60.0</v>
      </c>
      <c r="J9" s="8" t="str">
        <f t="shared" si="3"/>
        <v>₹ 1,680</v>
      </c>
      <c r="K9" t="str">
        <f t="shared" si="4"/>
        <v>32</v>
      </c>
      <c r="L9" s="8" t="str">
        <f>(F9+I9)/2</f>
        <v>₹ 45</v>
      </c>
      <c r="M9" s="8" t="str">
        <f t="shared" si="6"/>
        <v>₹ 1,440</v>
      </c>
      <c r="N9" s="8" t="str">
        <f t="shared" si="7"/>
        <v>₹ 1,320</v>
      </c>
    </row>
    <row r="10" ht="14.25" customHeight="1">
      <c r="A10" s="1" t="s">
        <v>17</v>
      </c>
      <c r="B10" s="1">
        <v>65.0</v>
      </c>
      <c r="C10" s="8">
        <v>10.0</v>
      </c>
      <c r="D10" s="8" t="str">
        <f t="shared" si="1"/>
        <v>₹ 650</v>
      </c>
      <c r="E10">
        <v>18.0</v>
      </c>
      <c r="F10" s="8">
        <v>25.0</v>
      </c>
      <c r="G10" s="8" t="str">
        <f t="shared" si="2"/>
        <v>₹ 450</v>
      </c>
      <c r="H10">
        <v>15.0</v>
      </c>
      <c r="I10" s="8">
        <v>40.0</v>
      </c>
      <c r="J10" s="8" t="str">
        <f t="shared" si="3"/>
        <v>₹ 600</v>
      </c>
      <c r="K10" t="str">
        <f t="shared" si="4"/>
        <v>68</v>
      </c>
      <c r="L10" s="8">
        <v>30.0</v>
      </c>
      <c r="M10" s="8" t="str">
        <f t="shared" si="6"/>
        <v>₹ 2,040</v>
      </c>
      <c r="N10" s="8" t="str">
        <f t="shared" si="7"/>
        <v>₹ 1,540</v>
      </c>
    </row>
    <row r="11" ht="14.25" customHeight="1">
      <c r="A11" s="1" t="s">
        <v>18</v>
      </c>
      <c r="B11" s="1">
        <v>60.0</v>
      </c>
      <c r="C11" s="8">
        <v>12.0</v>
      </c>
      <c r="D11" s="8" t="str">
        <f t="shared" si="1"/>
        <v>₹ 720</v>
      </c>
      <c r="E11">
        <v>0.0</v>
      </c>
      <c r="F11" s="8">
        <v>10.0</v>
      </c>
      <c r="G11" s="8" t="str">
        <f t="shared" si="2"/>
        <v>₹ 0</v>
      </c>
      <c r="H11">
        <v>25.0</v>
      </c>
      <c r="I11" s="8">
        <v>25.0</v>
      </c>
      <c r="J11" s="8" t="str">
        <f t="shared" si="3"/>
        <v>₹ 625</v>
      </c>
      <c r="K11" t="str">
        <f t="shared" si="4"/>
        <v>35</v>
      </c>
      <c r="L11" s="8">
        <v>20.0</v>
      </c>
      <c r="M11" s="8" t="str">
        <f t="shared" si="6"/>
        <v>₹ 700</v>
      </c>
      <c r="N11" s="8" t="str">
        <f t="shared" si="7"/>
        <v>₹ 605</v>
      </c>
    </row>
    <row r="12" ht="14.25" customHeight="1">
      <c r="A12" s="1" t="s">
        <v>19</v>
      </c>
      <c r="B12" s="1">
        <v>60.0</v>
      </c>
      <c r="C12" s="8">
        <v>10.0</v>
      </c>
      <c r="D12" s="8" t="str">
        <f t="shared" si="1"/>
        <v>₹ 600</v>
      </c>
      <c r="E12">
        <v>0.0</v>
      </c>
      <c r="F12" s="8">
        <v>15.0</v>
      </c>
      <c r="G12" s="8" t="str">
        <f t="shared" si="2"/>
        <v>₹ 0</v>
      </c>
      <c r="H12">
        <v>22.0</v>
      </c>
      <c r="I12" s="8">
        <v>30.0</v>
      </c>
      <c r="J12" s="8" t="str">
        <f t="shared" si="3"/>
        <v>₹ 660</v>
      </c>
      <c r="K12" t="str">
        <f t="shared" si="4"/>
        <v>38</v>
      </c>
      <c r="L12" s="8">
        <v>20.0</v>
      </c>
      <c r="M12" s="8" t="str">
        <f t="shared" si="6"/>
        <v>₹ 760</v>
      </c>
      <c r="N12" s="8" t="str">
        <f t="shared" si="7"/>
        <v>₹ 820</v>
      </c>
    </row>
    <row r="13" ht="14.25" customHeight="1">
      <c r="A13" s="1" t="s">
        <v>20</v>
      </c>
      <c r="B13" s="1">
        <v>30.0</v>
      </c>
      <c r="C13" s="8">
        <v>35.0</v>
      </c>
      <c r="D13" s="8" t="str">
        <f t="shared" si="1"/>
        <v>₹ 1,050</v>
      </c>
      <c r="E13">
        <v>27.0</v>
      </c>
      <c r="F13" s="8">
        <v>20.0</v>
      </c>
      <c r="G13" s="8" t="str">
        <f t="shared" si="2"/>
        <v>₹ 540</v>
      </c>
      <c r="H13">
        <v>20.0</v>
      </c>
      <c r="I13" s="8">
        <v>60.0</v>
      </c>
      <c r="J13" s="8" t="str">
        <f t="shared" si="3"/>
        <v>₹ 1,200</v>
      </c>
      <c r="K13" t="str">
        <f t="shared" si="4"/>
        <v>37</v>
      </c>
      <c r="L13" s="8" t="str">
        <f>(F13+I13)/2</f>
        <v>₹ 40</v>
      </c>
      <c r="M13" s="8" t="str">
        <f t="shared" si="6"/>
        <v>₹ 1,480</v>
      </c>
      <c r="N13" s="8" t="str">
        <f t="shared" si="7"/>
        <v>₹ 1,090</v>
      </c>
    </row>
    <row r="14" ht="14.25" customHeight="1">
      <c r="A14" s="1" t="s">
        <v>21</v>
      </c>
      <c r="B14" s="1">
        <v>55.0</v>
      </c>
      <c r="C14" s="8">
        <v>10.0</v>
      </c>
      <c r="D14" s="8" t="str">
        <f t="shared" si="1"/>
        <v>₹ 550</v>
      </c>
      <c r="E14">
        <v>0.0</v>
      </c>
      <c r="F14" s="8">
        <v>5.0</v>
      </c>
      <c r="G14" s="8" t="str">
        <f t="shared" si="2"/>
        <v>₹ 0</v>
      </c>
      <c r="H14">
        <v>20.0</v>
      </c>
      <c r="I14" s="8">
        <v>20.0</v>
      </c>
      <c r="J14" s="8" t="str">
        <f t="shared" si="3"/>
        <v>₹ 400</v>
      </c>
      <c r="K14" t="str">
        <f t="shared" si="4"/>
        <v>35</v>
      </c>
      <c r="L14" s="8">
        <v>10.0</v>
      </c>
      <c r="M14" s="8" t="str">
        <f t="shared" si="6"/>
        <v>₹ 350</v>
      </c>
      <c r="N14" s="8" t="str">
        <f t="shared" si="7"/>
        <v>₹ 200</v>
      </c>
    </row>
    <row r="15" ht="14.25" customHeight="1">
      <c r="A15" s="1" t="s">
        <v>22</v>
      </c>
      <c r="B15" s="1">
        <v>60.0</v>
      </c>
      <c r="C15" s="8">
        <v>10.0</v>
      </c>
      <c r="D15" s="8" t="str">
        <f t="shared" si="1"/>
        <v>₹ 600</v>
      </c>
      <c r="E15">
        <v>0.0</v>
      </c>
      <c r="F15" s="8">
        <v>10.0</v>
      </c>
      <c r="G15" s="8" t="str">
        <f t="shared" si="2"/>
        <v>₹ 0</v>
      </c>
      <c r="H15">
        <v>10.0</v>
      </c>
      <c r="I15" s="8">
        <v>25.0</v>
      </c>
      <c r="J15" s="8" t="str">
        <f t="shared" si="3"/>
        <v>₹ 250</v>
      </c>
      <c r="K15" t="str">
        <f t="shared" si="4"/>
        <v>50</v>
      </c>
      <c r="L15" s="8">
        <v>20.0</v>
      </c>
      <c r="M15" s="8" t="str">
        <f t="shared" si="6"/>
        <v>₹ 1,000</v>
      </c>
      <c r="N15" s="8" t="str">
        <f t="shared" si="7"/>
        <v>₹ 650</v>
      </c>
    </row>
    <row r="16" ht="14.25" customHeight="1">
      <c r="A16" s="1" t="s">
        <v>23</v>
      </c>
      <c r="B16" s="1">
        <v>78.0</v>
      </c>
      <c r="C16" s="8">
        <v>10.0</v>
      </c>
      <c r="D16" s="8" t="str">
        <f t="shared" si="1"/>
        <v>₹ 780</v>
      </c>
      <c r="E16">
        <v>0.0</v>
      </c>
      <c r="F16" s="8">
        <v>10.0</v>
      </c>
      <c r="G16" s="8" t="str">
        <f t="shared" si="2"/>
        <v>₹ 0</v>
      </c>
      <c r="H16">
        <v>0.0</v>
      </c>
      <c r="I16" s="8">
        <v>25.0</v>
      </c>
      <c r="J16" s="8" t="str">
        <f t="shared" si="3"/>
        <v>₹ 0</v>
      </c>
      <c r="K16" t="str">
        <f t="shared" si="4"/>
        <v>78</v>
      </c>
      <c r="L16" s="8">
        <v>20.0</v>
      </c>
      <c r="M16" s="8" t="str">
        <f t="shared" si="6"/>
        <v>₹ 1,560</v>
      </c>
      <c r="N16" s="8" t="str">
        <f t="shared" si="7"/>
        <v>₹ 780</v>
      </c>
    </row>
    <row r="17" ht="14.25" customHeight="1">
      <c r="A17" s="1" t="s">
        <v>24</v>
      </c>
      <c r="B17" s="1">
        <v>45.0</v>
      </c>
      <c r="C17" s="8">
        <v>30.0</v>
      </c>
      <c r="D17" s="8" t="str">
        <f t="shared" si="1"/>
        <v>₹ 1,350</v>
      </c>
      <c r="E17">
        <v>22.0</v>
      </c>
      <c r="F17" s="8">
        <v>30.0</v>
      </c>
      <c r="G17" s="8" t="str">
        <f t="shared" si="2"/>
        <v>₹ 660</v>
      </c>
      <c r="H17">
        <v>30.0</v>
      </c>
      <c r="I17" s="8">
        <v>65.0</v>
      </c>
      <c r="J17" s="8" t="str">
        <f t="shared" si="3"/>
        <v>₹ 1,950</v>
      </c>
      <c r="K17" t="str">
        <f t="shared" si="4"/>
        <v>37</v>
      </c>
      <c r="L17" s="8">
        <v>50.0</v>
      </c>
      <c r="M17" s="8" t="str">
        <f t="shared" si="6"/>
        <v>₹ 1,850</v>
      </c>
      <c r="N17" s="8" t="str">
        <f t="shared" si="7"/>
        <v>₹ 1,790</v>
      </c>
    </row>
    <row r="18" ht="14.25" customHeight="1">
      <c r="A18" s="1" t="s">
        <v>25</v>
      </c>
      <c r="B18" s="1">
        <v>20.0</v>
      </c>
      <c r="C18" s="8">
        <v>10.0</v>
      </c>
      <c r="D18" s="8" t="str">
        <f t="shared" si="1"/>
        <v>₹ 200</v>
      </c>
      <c r="E18">
        <v>0.0</v>
      </c>
      <c r="F18" s="8">
        <v>10.0</v>
      </c>
      <c r="G18" s="8" t="str">
        <f t="shared" si="2"/>
        <v>₹ 0</v>
      </c>
      <c r="H18">
        <v>0.0</v>
      </c>
      <c r="I18" s="8">
        <v>25.0</v>
      </c>
      <c r="J18" s="8" t="str">
        <f t="shared" si="3"/>
        <v>₹ 0</v>
      </c>
      <c r="K18" t="str">
        <f t="shared" si="4"/>
        <v>20</v>
      </c>
      <c r="L18" s="8">
        <v>20.0</v>
      </c>
      <c r="M18" s="8" t="str">
        <f t="shared" si="6"/>
        <v>₹ 400</v>
      </c>
      <c r="N18" s="8" t="str">
        <f t="shared" si="7"/>
        <v>₹ 200</v>
      </c>
    </row>
    <row r="19" ht="14.25" customHeight="1">
      <c r="A19" s="1" t="s">
        <v>26</v>
      </c>
      <c r="B19" s="1">
        <v>60.0</v>
      </c>
      <c r="C19" s="8">
        <v>10.0</v>
      </c>
      <c r="D19" s="8" t="str">
        <f t="shared" si="1"/>
        <v>₹ 600</v>
      </c>
      <c r="E19">
        <v>30.0</v>
      </c>
      <c r="F19" s="8">
        <v>15.0</v>
      </c>
      <c r="G19" s="8" t="str">
        <f t="shared" si="2"/>
        <v>₹ 450</v>
      </c>
      <c r="H19">
        <v>30.0</v>
      </c>
      <c r="I19" s="8">
        <v>30.0</v>
      </c>
      <c r="J19" s="8" t="str">
        <f t="shared" si="3"/>
        <v>₹ 900</v>
      </c>
      <c r="K19" t="str">
        <f t="shared" si="4"/>
        <v>60</v>
      </c>
      <c r="L19" s="8">
        <v>20.0</v>
      </c>
      <c r="M19" s="8" t="str">
        <f t="shared" si="6"/>
        <v>₹ 1,200</v>
      </c>
      <c r="N19" s="8" t="str">
        <f t="shared" si="7"/>
        <v>₹ 1,050</v>
      </c>
    </row>
    <row r="20" ht="14.25" customHeight="1">
      <c r="A20" s="1" t="s">
        <v>27</v>
      </c>
      <c r="B20" s="1">
        <v>100.0</v>
      </c>
      <c r="C20" s="8">
        <v>10.0</v>
      </c>
      <c r="D20" s="8" t="str">
        <f t="shared" si="1"/>
        <v>₹ 1,000</v>
      </c>
      <c r="E20">
        <v>0.0</v>
      </c>
      <c r="F20" s="8">
        <v>10.0</v>
      </c>
      <c r="G20" s="8" t="str">
        <f t="shared" si="2"/>
        <v>₹ 0</v>
      </c>
      <c r="H20">
        <v>0.0</v>
      </c>
      <c r="I20" s="8">
        <v>20.0</v>
      </c>
      <c r="J20" s="8" t="str">
        <f t="shared" si="3"/>
        <v>₹ 0</v>
      </c>
      <c r="K20" t="str">
        <f t="shared" si="4"/>
        <v>100</v>
      </c>
      <c r="L20" s="8" t="str">
        <f t="shared" ref="L20:L21" si="8">(F20+I20)/2</f>
        <v>₹ 15</v>
      </c>
      <c r="M20" s="8" t="str">
        <f t="shared" si="6"/>
        <v>₹ 1,500</v>
      </c>
      <c r="N20" s="8" t="str">
        <f t="shared" si="7"/>
        <v>₹ 500</v>
      </c>
    </row>
    <row r="21" ht="14.25" customHeight="1">
      <c r="A21" s="1" t="s">
        <v>28</v>
      </c>
      <c r="B21" s="1">
        <v>99.0</v>
      </c>
      <c r="C21" s="8">
        <v>15.0</v>
      </c>
      <c r="D21" s="8" t="str">
        <f t="shared" si="1"/>
        <v>₹ 1,485</v>
      </c>
      <c r="E21">
        <v>10.0</v>
      </c>
      <c r="F21" s="8">
        <v>15.0</v>
      </c>
      <c r="G21" s="8" t="str">
        <f t="shared" si="2"/>
        <v>₹ 150</v>
      </c>
      <c r="H21">
        <v>29.0</v>
      </c>
      <c r="I21" s="8">
        <v>35.0</v>
      </c>
      <c r="J21" s="8" t="str">
        <f t="shared" si="3"/>
        <v>₹ 1,015</v>
      </c>
      <c r="K21" t="str">
        <f t="shared" si="4"/>
        <v>80</v>
      </c>
      <c r="L21" s="8" t="str">
        <f t="shared" si="8"/>
        <v>₹ 25</v>
      </c>
      <c r="M21" s="8" t="str">
        <f t="shared" si="6"/>
        <v>₹ 2,000</v>
      </c>
      <c r="N21" s="8" t="str">
        <f t="shared" si="7"/>
        <v>₹ 1,380</v>
      </c>
    </row>
    <row r="22" ht="14.25" customHeight="1">
      <c r="A22" s="1" t="s">
        <v>29</v>
      </c>
      <c r="B22" s="1">
        <v>20.0</v>
      </c>
      <c r="C22" s="8">
        <v>10.0</v>
      </c>
      <c r="D22" s="8" t="str">
        <f t="shared" si="1"/>
        <v>₹ 200</v>
      </c>
      <c r="E22">
        <v>0.0</v>
      </c>
      <c r="F22" s="8">
        <v>15.0</v>
      </c>
      <c r="G22" s="8" t="str">
        <f t="shared" si="2"/>
        <v>₹ 0</v>
      </c>
      <c r="H22">
        <v>0.0</v>
      </c>
      <c r="I22" s="8">
        <v>30.0</v>
      </c>
      <c r="J22" s="8" t="str">
        <f t="shared" si="3"/>
        <v>₹ 0</v>
      </c>
      <c r="K22" t="str">
        <f t="shared" si="4"/>
        <v>20</v>
      </c>
      <c r="L22" s="8">
        <v>25.0</v>
      </c>
      <c r="M22" s="8" t="str">
        <f t="shared" si="6"/>
        <v>₹ 500</v>
      </c>
      <c r="N22" s="8" t="str">
        <f t="shared" si="7"/>
        <v>₹ 300</v>
      </c>
    </row>
    <row r="23" ht="14.25" customHeight="1">
      <c r="A23" s="1" t="s">
        <v>30</v>
      </c>
      <c r="B23" s="1">
        <v>50.0</v>
      </c>
      <c r="C23" s="8">
        <v>40.0</v>
      </c>
      <c r="D23" s="8" t="str">
        <f t="shared" si="1"/>
        <v>₹ 2,000</v>
      </c>
      <c r="E23">
        <v>40.0</v>
      </c>
      <c r="F23" s="8">
        <v>35.0</v>
      </c>
      <c r="G23" s="8" t="str">
        <f t="shared" si="2"/>
        <v>₹ 1,400</v>
      </c>
      <c r="H23">
        <v>40.0</v>
      </c>
      <c r="I23" s="8">
        <v>80.0</v>
      </c>
      <c r="J23" s="8" t="str">
        <f t="shared" si="3"/>
        <v>₹ 3,200</v>
      </c>
      <c r="K23" t="str">
        <f t="shared" si="4"/>
        <v>50</v>
      </c>
      <c r="L23" s="8">
        <v>60.0</v>
      </c>
      <c r="M23" s="8" t="str">
        <f t="shared" si="6"/>
        <v>₹ 3,000</v>
      </c>
      <c r="N23" s="8" t="str">
        <f t="shared" si="7"/>
        <v>₹ 2,800</v>
      </c>
    </row>
    <row r="24" ht="14.25" customHeight="1">
      <c r="A24" s="1" t="s">
        <v>31</v>
      </c>
      <c r="B24" s="1">
        <v>88.0</v>
      </c>
      <c r="C24" s="8">
        <v>35.0</v>
      </c>
      <c r="D24" s="8" t="str">
        <f t="shared" si="1"/>
        <v>₹ 3,080</v>
      </c>
      <c r="E24">
        <v>40.0</v>
      </c>
      <c r="F24" s="8">
        <v>30.0</v>
      </c>
      <c r="G24" s="8" t="str">
        <f t="shared" si="2"/>
        <v>₹ 1,200</v>
      </c>
      <c r="H24">
        <v>20.0</v>
      </c>
      <c r="I24" s="8">
        <v>70.0</v>
      </c>
      <c r="J24" s="8" t="str">
        <f t="shared" si="3"/>
        <v>₹ 1,400</v>
      </c>
      <c r="K24" t="str">
        <f t="shared" si="4"/>
        <v>108</v>
      </c>
      <c r="L24" s="8" t="str">
        <f>(F24+I24)/2</f>
        <v>₹ 50</v>
      </c>
      <c r="M24" s="8" t="str">
        <f t="shared" si="6"/>
        <v>₹ 5,400</v>
      </c>
      <c r="N24" s="8" t="str">
        <f t="shared" si="7"/>
        <v>₹ 2,520</v>
      </c>
    </row>
    <row r="25" ht="14.25" customHeight="1">
      <c r="A25" s="1" t="s">
        <v>32</v>
      </c>
      <c r="B25" s="1">
        <v>30.0</v>
      </c>
      <c r="C25" s="8">
        <v>10.0</v>
      </c>
      <c r="D25" s="8" t="str">
        <f t="shared" si="1"/>
        <v>₹ 300</v>
      </c>
      <c r="E25">
        <v>20.0</v>
      </c>
      <c r="F25" s="8">
        <v>10.0</v>
      </c>
      <c r="G25" s="8" t="str">
        <f t="shared" si="2"/>
        <v>₹ 200</v>
      </c>
      <c r="H25">
        <v>9.0</v>
      </c>
      <c r="I25" s="8">
        <v>25.0</v>
      </c>
      <c r="J25" s="8" t="str">
        <f t="shared" si="3"/>
        <v>₹ 225</v>
      </c>
      <c r="K25" t="str">
        <f t="shared" si="4"/>
        <v>41</v>
      </c>
      <c r="L25" s="8">
        <v>20.0</v>
      </c>
      <c r="M25" s="8" t="str">
        <f t="shared" si="6"/>
        <v>₹ 820</v>
      </c>
      <c r="N25" s="8" t="str">
        <f t="shared" si="7"/>
        <v>₹ 545</v>
      </c>
    </row>
    <row r="26" ht="14.25" customHeight="1">
      <c r="A26" s="1" t="s">
        <v>33</v>
      </c>
      <c r="B26" s="1">
        <v>10.0</v>
      </c>
      <c r="C26" s="8">
        <v>15.0</v>
      </c>
      <c r="D26" s="8" t="str">
        <f t="shared" si="1"/>
        <v>₹ 150</v>
      </c>
      <c r="E26">
        <v>9.0</v>
      </c>
      <c r="F26" s="8">
        <v>20.0</v>
      </c>
      <c r="G26" s="8" t="str">
        <f t="shared" si="2"/>
        <v>₹ 180</v>
      </c>
      <c r="H26">
        <v>0.0</v>
      </c>
      <c r="I26" s="8">
        <v>40.0</v>
      </c>
      <c r="J26" s="8" t="str">
        <f t="shared" si="3"/>
        <v>₹ 0</v>
      </c>
      <c r="K26" t="str">
        <f t="shared" si="4"/>
        <v>19</v>
      </c>
      <c r="L26" s="8" t="str">
        <f>(F26+I26)/2</f>
        <v>₹ 30</v>
      </c>
      <c r="M26" s="8" t="str">
        <f t="shared" si="6"/>
        <v>₹ 570</v>
      </c>
      <c r="N26" s="8" t="str">
        <f t="shared" si="7"/>
        <v>₹ 240</v>
      </c>
    </row>
    <row r="27" ht="14.25" customHeight="1">
      <c r="A27" s="1" t="s">
        <v>34</v>
      </c>
      <c r="B27" s="1">
        <v>75.0</v>
      </c>
      <c r="C27" s="8">
        <v>10.0</v>
      </c>
      <c r="D27" s="8" t="str">
        <f t="shared" si="1"/>
        <v>₹ 750</v>
      </c>
      <c r="E27">
        <v>38.0</v>
      </c>
      <c r="F27" s="8">
        <v>20.0</v>
      </c>
      <c r="G27" s="8" t="str">
        <f t="shared" si="2"/>
        <v>₹ 760</v>
      </c>
      <c r="H27">
        <v>35.0</v>
      </c>
      <c r="I27" s="8">
        <v>35.0</v>
      </c>
      <c r="J27" s="8" t="str">
        <f t="shared" si="3"/>
        <v>₹ 1,225</v>
      </c>
      <c r="K27" t="str">
        <f t="shared" si="4"/>
        <v>78</v>
      </c>
      <c r="L27" s="8">
        <v>30.0</v>
      </c>
      <c r="M27" s="8" t="str">
        <f t="shared" si="6"/>
        <v>₹ 2,340</v>
      </c>
      <c r="N27" s="8" t="str">
        <f t="shared" si="7"/>
        <v>₹ 2,055</v>
      </c>
    </row>
    <row r="28" ht="14.25" customHeight="1">
      <c r="A28" s="1" t="s">
        <v>35</v>
      </c>
      <c r="B28" s="1">
        <v>150.0</v>
      </c>
      <c r="C28" s="8">
        <v>12.0</v>
      </c>
      <c r="D28" s="8" t="str">
        <f t="shared" si="1"/>
        <v>₹ 1,800</v>
      </c>
      <c r="E28">
        <v>70.0</v>
      </c>
      <c r="F28" s="8">
        <v>15.0</v>
      </c>
      <c r="G28" s="8" t="str">
        <f t="shared" si="2"/>
        <v>₹ 1,050</v>
      </c>
      <c r="H28">
        <v>90.0</v>
      </c>
      <c r="I28" s="8">
        <v>30.0</v>
      </c>
      <c r="J28" s="8" t="str">
        <f t="shared" si="3"/>
        <v>₹ 2,700</v>
      </c>
      <c r="K28" t="str">
        <f t="shared" si="4"/>
        <v>130</v>
      </c>
      <c r="L28" s="8">
        <v>20.0</v>
      </c>
      <c r="M28" s="8" t="str">
        <f t="shared" si="6"/>
        <v>₹ 2,600</v>
      </c>
      <c r="N28" s="8" t="str">
        <f t="shared" si="7"/>
        <v>₹ 2,450</v>
      </c>
    </row>
    <row r="29" ht="14.25" customHeight="1">
      <c r="A29" s="1" t="s">
        <v>36</v>
      </c>
      <c r="B29" s="1">
        <v>40.0</v>
      </c>
      <c r="C29" s="8">
        <v>55.0</v>
      </c>
      <c r="D29" s="8" t="str">
        <f t="shared" si="1"/>
        <v>₹ 2,200</v>
      </c>
      <c r="E29">
        <v>15.0</v>
      </c>
      <c r="F29" s="8">
        <v>35.0</v>
      </c>
      <c r="G29" s="8" t="str">
        <f t="shared" si="2"/>
        <v>₹ 525</v>
      </c>
      <c r="H29">
        <v>26.0</v>
      </c>
      <c r="I29" s="8">
        <v>95.0</v>
      </c>
      <c r="J29" s="8" t="str">
        <f t="shared" si="3"/>
        <v>₹ 2,470</v>
      </c>
      <c r="K29" t="str">
        <f t="shared" si="4"/>
        <v>29</v>
      </c>
      <c r="L29" s="8" t="str">
        <f>(F29+I29)/2</f>
        <v>₹ 65</v>
      </c>
      <c r="M29" s="8" t="str">
        <f t="shared" si="6"/>
        <v>₹ 1,885</v>
      </c>
      <c r="N29" s="8" t="str">
        <f t="shared" si="7"/>
        <v>₹ 1,630</v>
      </c>
    </row>
    <row r="30" ht="14.25" customHeight="1">
      <c r="C30" s="8"/>
      <c r="F30" s="8"/>
    </row>
    <row r="31" ht="14.25" customHeight="1">
      <c r="C31" s="8"/>
      <c r="F31" s="8"/>
    </row>
    <row r="32" ht="14.25" customHeight="1">
      <c r="C32" s="8"/>
      <c r="F32" s="8"/>
    </row>
    <row r="33" ht="14.25" customHeight="1">
      <c r="C33" s="8"/>
      <c r="F33" s="8"/>
    </row>
    <row r="34" ht="14.25" customHeight="1">
      <c r="C34" s="8"/>
      <c r="F34" s="8"/>
    </row>
    <row r="35" ht="14.25" customHeight="1">
      <c r="C35" s="8"/>
      <c r="F35" s="8"/>
    </row>
    <row r="36" ht="14.25" customHeight="1">
      <c r="C36" s="8"/>
      <c r="F36" s="8"/>
    </row>
    <row r="37" ht="14.25" customHeight="1">
      <c r="C37" s="8"/>
      <c r="F37" s="8"/>
    </row>
    <row r="38" ht="14.25" customHeight="1">
      <c r="C38" s="8"/>
      <c r="F38" s="8"/>
    </row>
    <row r="39" ht="14.25" customHeight="1">
      <c r="C39" s="8"/>
      <c r="F39" s="8"/>
    </row>
    <row r="40" ht="14.25" customHeight="1">
      <c r="C40" s="8"/>
      <c r="F40" s="8"/>
    </row>
    <row r="41" ht="14.25" customHeight="1">
      <c r="C41" s="8"/>
      <c r="F41" s="8"/>
    </row>
    <row r="42" ht="14.25" customHeight="1">
      <c r="C42" s="8"/>
      <c r="F42" s="8"/>
    </row>
    <row r="43" ht="14.25" customHeight="1">
      <c r="C43" s="8"/>
      <c r="F43" s="8"/>
    </row>
    <row r="44" ht="14.25" customHeight="1">
      <c r="C44" s="8"/>
      <c r="F44" s="8"/>
    </row>
    <row r="45" ht="14.25" customHeight="1">
      <c r="C45" s="8"/>
      <c r="F45" s="8"/>
    </row>
    <row r="46" ht="14.25" customHeight="1">
      <c r="C46" s="8"/>
      <c r="F46" s="8"/>
    </row>
    <row r="47" ht="14.25" customHeight="1">
      <c r="C47" s="8"/>
      <c r="F47" s="8"/>
    </row>
    <row r="48" ht="14.25" customHeight="1">
      <c r="C48" s="8"/>
      <c r="F48" s="8"/>
    </row>
    <row r="49" ht="14.25" customHeight="1">
      <c r="C49" s="8"/>
      <c r="F49" s="8"/>
    </row>
    <row r="50" ht="14.25" customHeight="1">
      <c r="C50" s="8"/>
      <c r="F50" s="8"/>
    </row>
    <row r="51" ht="14.25" customHeight="1">
      <c r="C51" s="8"/>
      <c r="F51" s="8"/>
    </row>
    <row r="52" ht="14.25" customHeight="1">
      <c r="C52" s="8"/>
      <c r="F52" s="8"/>
    </row>
    <row r="53" ht="14.25" customHeight="1">
      <c r="C53" s="8"/>
      <c r="F53" s="8"/>
    </row>
    <row r="54" ht="14.25" customHeight="1">
      <c r="C54" s="8"/>
      <c r="F54" s="8"/>
    </row>
    <row r="55" ht="14.25" customHeight="1">
      <c r="C55" s="8"/>
      <c r="F55" s="8"/>
    </row>
    <row r="56" ht="14.25" customHeight="1">
      <c r="C56" s="8"/>
      <c r="F56" s="8"/>
    </row>
    <row r="57" ht="14.25" customHeight="1">
      <c r="C57" s="8"/>
      <c r="F57" s="8"/>
    </row>
    <row r="58" ht="14.25" customHeight="1">
      <c r="C58" s="8"/>
      <c r="F58" s="8"/>
    </row>
    <row r="59" ht="14.25" customHeight="1">
      <c r="C59" s="8"/>
      <c r="F59" s="8"/>
    </row>
    <row r="60" ht="14.25" customHeight="1">
      <c r="C60" s="8"/>
      <c r="F60" s="8"/>
    </row>
    <row r="61" ht="14.25" customHeight="1">
      <c r="C61" s="8"/>
      <c r="F61" s="8"/>
    </row>
    <row r="62" ht="14.25" customHeight="1">
      <c r="C62" s="8"/>
      <c r="F62" s="8"/>
    </row>
    <row r="63" ht="14.25" customHeight="1">
      <c r="C63" s="8"/>
      <c r="F63" s="8"/>
    </row>
    <row r="64" ht="14.25" customHeight="1">
      <c r="C64" s="8"/>
      <c r="F64" s="8"/>
    </row>
    <row r="65" ht="14.25" customHeight="1">
      <c r="C65" s="8"/>
      <c r="F65" s="8"/>
    </row>
    <row r="66" ht="14.25" customHeight="1">
      <c r="C66" s="8"/>
      <c r="F66" s="8"/>
    </row>
    <row r="67" ht="14.25" customHeight="1">
      <c r="C67" s="8"/>
      <c r="F67" s="8"/>
    </row>
    <row r="68" ht="14.25" customHeight="1">
      <c r="C68" s="8"/>
      <c r="F68" s="8"/>
    </row>
    <row r="69" ht="14.25" customHeight="1">
      <c r="C69" s="8"/>
      <c r="F69" s="8"/>
    </row>
    <row r="70" ht="14.25" customHeight="1">
      <c r="C70" s="8"/>
      <c r="F70" s="8"/>
    </row>
    <row r="71" ht="14.25" customHeight="1">
      <c r="C71" s="8"/>
      <c r="F71" s="8"/>
    </row>
    <row r="72" ht="14.25" customHeight="1">
      <c r="C72" s="8"/>
      <c r="F72" s="8"/>
    </row>
    <row r="73" ht="14.25" customHeight="1">
      <c r="C73" s="8"/>
      <c r="F73" s="8"/>
    </row>
    <row r="74" ht="14.25" customHeight="1">
      <c r="C74" s="8"/>
      <c r="F74" s="8"/>
    </row>
    <row r="75" ht="14.25" customHeight="1">
      <c r="C75" s="8"/>
      <c r="F75" s="8"/>
    </row>
    <row r="76" ht="14.25" customHeight="1">
      <c r="C76" s="8"/>
      <c r="F76" s="8"/>
    </row>
    <row r="77" ht="14.25" customHeight="1">
      <c r="C77" s="8"/>
      <c r="F77" s="8"/>
    </row>
    <row r="78" ht="14.25" customHeight="1">
      <c r="C78" s="8"/>
      <c r="F78" s="8"/>
    </row>
    <row r="79" ht="14.25" customHeight="1">
      <c r="C79" s="8"/>
      <c r="F79" s="8"/>
    </row>
    <row r="80" ht="14.25" customHeight="1">
      <c r="C80" s="8"/>
      <c r="F80" s="8"/>
    </row>
    <row r="81" ht="14.25" customHeight="1">
      <c r="C81" s="8"/>
      <c r="F81" s="8"/>
    </row>
    <row r="82" ht="14.25" customHeight="1">
      <c r="C82" s="8"/>
      <c r="F82" s="8"/>
    </row>
    <row r="83" ht="14.25" customHeight="1">
      <c r="C83" s="8"/>
      <c r="F83" s="8"/>
    </row>
    <row r="84" ht="14.25" customHeight="1">
      <c r="C84" s="8"/>
      <c r="F84" s="8"/>
    </row>
    <row r="85" ht="14.25" customHeight="1">
      <c r="C85" s="8"/>
      <c r="F85" s="8"/>
    </row>
    <row r="86" ht="14.25" customHeight="1">
      <c r="C86" s="8"/>
      <c r="F86" s="8"/>
    </row>
    <row r="87" ht="14.25" customHeight="1">
      <c r="C87" s="8"/>
      <c r="F87" s="8"/>
    </row>
    <row r="88" ht="14.25" customHeight="1">
      <c r="C88" s="8"/>
      <c r="F88" s="8"/>
    </row>
    <row r="89" ht="14.25" customHeight="1">
      <c r="C89" s="8"/>
      <c r="F89" s="8"/>
    </row>
    <row r="90" ht="14.25" customHeight="1">
      <c r="C90" s="8"/>
      <c r="F90" s="8"/>
    </row>
    <row r="91" ht="14.25" customHeight="1">
      <c r="C91" s="8"/>
      <c r="F91" s="8"/>
    </row>
    <row r="92" ht="14.25" customHeight="1">
      <c r="C92" s="8"/>
      <c r="F92" s="8"/>
    </row>
    <row r="93" ht="14.25" customHeight="1">
      <c r="C93" s="8"/>
      <c r="F93" s="8"/>
    </row>
    <row r="94" ht="14.25" customHeight="1">
      <c r="C94" s="8"/>
      <c r="F94" s="8"/>
    </row>
    <row r="95" ht="14.25" customHeight="1">
      <c r="C95" s="8"/>
      <c r="F95" s="8"/>
    </row>
    <row r="96" ht="14.25" customHeight="1">
      <c r="C96" s="8"/>
      <c r="F96" s="8"/>
    </row>
    <row r="97" ht="14.25" customHeight="1">
      <c r="C97" s="8"/>
      <c r="F97" s="8"/>
    </row>
    <row r="98" ht="14.25" customHeight="1">
      <c r="C98" s="8"/>
      <c r="F98" s="8"/>
    </row>
    <row r="99" ht="14.25" customHeight="1">
      <c r="C99" s="8"/>
      <c r="F99" s="8"/>
    </row>
    <row r="100" ht="14.25" customHeight="1">
      <c r="C100" s="8"/>
      <c r="F100" s="8"/>
    </row>
  </sheetData>
  <mergeCells count="5">
    <mergeCell ref="B1:M1"/>
    <mergeCell ref="B2:D2"/>
    <mergeCell ref="E2:G2"/>
    <mergeCell ref="H2:J2"/>
    <mergeCell ref="K2:M2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4.86"/>
    <col customWidth="1" min="3" max="3" width="13.71"/>
    <col customWidth="1" min="4" max="4" width="16.43"/>
    <col customWidth="1" min="5" max="6" width="8.71"/>
    <col customWidth="1" min="7" max="7" width="20.71"/>
    <col customWidth="1" min="8" max="8" width="13.86"/>
    <col customWidth="1" min="9" max="11" width="8.71"/>
    <col customWidth="1" min="12" max="12" width="19.71"/>
    <col customWidth="1" min="13" max="13" width="18.57"/>
    <col customWidth="1" min="14" max="15" width="8.71"/>
  </cols>
  <sheetData>
    <row r="1" ht="14.25" customHeight="1"/>
    <row r="2" ht="14.25" customHeight="1"/>
    <row r="3" ht="14.25" customHeight="1">
      <c r="A3" t="s">
        <v>59</v>
      </c>
      <c r="B3" t="s">
        <v>40</v>
      </c>
      <c r="D3" s="8"/>
    </row>
    <row r="4" ht="14.25" customHeight="1">
      <c r="B4" s="8"/>
      <c r="D4" s="8"/>
    </row>
    <row r="5" ht="14.25" customHeight="1">
      <c r="A5" t="s">
        <v>60</v>
      </c>
      <c r="B5" s="8" t="s">
        <v>61</v>
      </c>
      <c r="C5" t="s">
        <v>62</v>
      </c>
      <c r="D5" s="8" t="s">
        <v>63</v>
      </c>
      <c r="G5" t="s">
        <v>0</v>
      </c>
      <c r="H5" s="8" t="s">
        <v>9</v>
      </c>
      <c r="L5" t="s">
        <v>0</v>
      </c>
      <c r="M5" s="8" t="s">
        <v>10</v>
      </c>
    </row>
    <row r="6" ht="14.25" customHeight="1">
      <c r="A6" t="s">
        <v>28</v>
      </c>
      <c r="B6" s="8">
        <v>1015.0</v>
      </c>
      <c r="C6">
        <v>29.0</v>
      </c>
      <c r="D6" s="8">
        <v>390.0</v>
      </c>
      <c r="G6" t="s">
        <v>36</v>
      </c>
      <c r="H6" s="8">
        <v>3325.0</v>
      </c>
      <c r="L6" t="s">
        <v>30</v>
      </c>
      <c r="M6" s="8">
        <v>1950.0</v>
      </c>
    </row>
    <row r="7" ht="14.25" customHeight="1">
      <c r="A7" t="s">
        <v>14</v>
      </c>
      <c r="B7" s="8">
        <v>3245.0</v>
      </c>
      <c r="C7">
        <v>59.0</v>
      </c>
      <c r="D7" s="8">
        <v>1765.0</v>
      </c>
      <c r="G7" t="s">
        <v>14</v>
      </c>
      <c r="H7" s="8">
        <v>3245.0</v>
      </c>
      <c r="L7" t="s">
        <v>36</v>
      </c>
      <c r="M7" s="8">
        <v>1830.0</v>
      </c>
    </row>
    <row r="8" ht="14.25" customHeight="1">
      <c r="A8" t="s">
        <v>16</v>
      </c>
      <c r="B8" s="8">
        <v>1800.0</v>
      </c>
      <c r="C8">
        <v>30.0</v>
      </c>
      <c r="D8" s="8">
        <v>825.0</v>
      </c>
      <c r="G8" t="s">
        <v>13</v>
      </c>
      <c r="H8" s="8">
        <v>3150.0</v>
      </c>
      <c r="L8" t="s">
        <v>14</v>
      </c>
      <c r="M8" s="8">
        <v>1765.0</v>
      </c>
    </row>
    <row r="9" ht="14.25" customHeight="1">
      <c r="A9" t="s">
        <v>20</v>
      </c>
      <c r="B9" s="8">
        <v>1800.0</v>
      </c>
      <c r="C9">
        <v>30.0</v>
      </c>
      <c r="D9" s="8">
        <v>1300.0</v>
      </c>
      <c r="G9" t="s">
        <v>30</v>
      </c>
      <c r="H9" s="8">
        <v>2800.0</v>
      </c>
      <c r="L9" t="s">
        <v>11</v>
      </c>
      <c r="M9" s="8">
        <v>1720.0</v>
      </c>
    </row>
    <row r="10" ht="14.25" customHeight="1">
      <c r="A10" t="s">
        <v>29</v>
      </c>
      <c r="B10" s="8">
        <v>150.0</v>
      </c>
      <c r="C10">
        <v>5.0</v>
      </c>
      <c r="D10" s="8">
        <v>25.0</v>
      </c>
      <c r="G10" t="s">
        <v>35</v>
      </c>
      <c r="H10" s="8">
        <v>2550.0</v>
      </c>
      <c r="L10" t="s">
        <v>35</v>
      </c>
      <c r="M10" s="8">
        <v>1675.0</v>
      </c>
    </row>
    <row r="11" ht="14.25" customHeight="1">
      <c r="A11" t="s">
        <v>35</v>
      </c>
      <c r="B11" s="8">
        <v>2550.0</v>
      </c>
      <c r="C11">
        <v>85.0</v>
      </c>
      <c r="D11" s="8">
        <v>1675.0</v>
      </c>
      <c r="G11" t="s">
        <v>11</v>
      </c>
      <c r="H11" s="8">
        <v>2280.0</v>
      </c>
      <c r="L11" t="s">
        <v>13</v>
      </c>
      <c r="M11" s="8">
        <v>1550.0</v>
      </c>
    </row>
    <row r="12" ht="14.25" customHeight="1">
      <c r="A12" t="s">
        <v>12</v>
      </c>
      <c r="B12" s="8">
        <v>1400.0</v>
      </c>
      <c r="C12">
        <v>35.0</v>
      </c>
      <c r="D12" s="8">
        <v>975.0</v>
      </c>
      <c r="G12" t="s">
        <v>24</v>
      </c>
      <c r="H12" s="8">
        <v>2275.0</v>
      </c>
      <c r="L12" t="s">
        <v>20</v>
      </c>
      <c r="M12" s="8">
        <v>1300.0</v>
      </c>
    </row>
    <row r="13" ht="14.25" customHeight="1">
      <c r="A13" t="s">
        <v>26</v>
      </c>
      <c r="B13" s="8">
        <v>870.0</v>
      </c>
      <c r="C13">
        <v>29.0</v>
      </c>
      <c r="D13" s="8">
        <v>645.0</v>
      </c>
      <c r="G13" t="s">
        <v>31</v>
      </c>
      <c r="H13" s="8">
        <v>1960.0</v>
      </c>
      <c r="L13" t="s">
        <v>31</v>
      </c>
      <c r="M13" s="8">
        <v>1260.0</v>
      </c>
    </row>
    <row r="14" ht="14.25" customHeight="1">
      <c r="A14" t="s">
        <v>36</v>
      </c>
      <c r="B14" s="8">
        <v>3325.0</v>
      </c>
      <c r="C14">
        <v>35.0</v>
      </c>
      <c r="D14" s="8">
        <v>1830.0</v>
      </c>
      <c r="G14" t="s">
        <v>16</v>
      </c>
      <c r="H14" s="8">
        <v>1800.0</v>
      </c>
      <c r="L14" t="s">
        <v>24</v>
      </c>
      <c r="M14" s="8">
        <v>1145.0</v>
      </c>
    </row>
    <row r="15" ht="14.25" customHeight="1">
      <c r="A15" t="s">
        <v>33</v>
      </c>
      <c r="B15" s="8">
        <v>280.0</v>
      </c>
      <c r="C15">
        <v>7.0</v>
      </c>
      <c r="D15" s="8">
        <v>120.0</v>
      </c>
      <c r="G15" t="s">
        <v>20</v>
      </c>
      <c r="H15" s="8">
        <v>1800.0</v>
      </c>
      <c r="L15" t="s">
        <v>12</v>
      </c>
      <c r="M15" s="8">
        <v>975.0</v>
      </c>
    </row>
    <row r="16" ht="14.25" customHeight="1">
      <c r="A16" t="s">
        <v>22</v>
      </c>
      <c r="B16" s="8">
        <v>250.0</v>
      </c>
      <c r="C16">
        <v>10.0</v>
      </c>
      <c r="D16" s="8">
        <v>50.0</v>
      </c>
      <c r="G16" t="s">
        <v>34</v>
      </c>
      <c r="H16" s="8">
        <v>1470.0</v>
      </c>
      <c r="L16" t="s">
        <v>16</v>
      </c>
      <c r="M16" s="8">
        <v>825.0</v>
      </c>
    </row>
    <row r="17" ht="14.25" customHeight="1">
      <c r="A17" t="s">
        <v>19</v>
      </c>
      <c r="B17" s="8">
        <v>660.0</v>
      </c>
      <c r="C17">
        <v>22.0</v>
      </c>
      <c r="D17" s="8">
        <v>290.0</v>
      </c>
      <c r="G17" t="s">
        <v>12</v>
      </c>
      <c r="H17" s="8">
        <v>1400.0</v>
      </c>
      <c r="L17" t="s">
        <v>26</v>
      </c>
      <c r="M17" s="8">
        <v>645.0</v>
      </c>
    </row>
    <row r="18" ht="14.25" customHeight="1">
      <c r="A18" t="s">
        <v>18</v>
      </c>
      <c r="B18" s="8">
        <v>375.0</v>
      </c>
      <c r="C18">
        <v>15.0</v>
      </c>
      <c r="D18" s="8">
        <v>75.0</v>
      </c>
      <c r="G18" t="s">
        <v>28</v>
      </c>
      <c r="H18" s="8">
        <v>1015.0</v>
      </c>
      <c r="L18" t="s">
        <v>17</v>
      </c>
      <c r="M18" s="8">
        <v>640.0</v>
      </c>
    </row>
    <row r="19" ht="14.25" customHeight="1">
      <c r="A19" t="s">
        <v>17</v>
      </c>
      <c r="B19" s="8">
        <v>800.0</v>
      </c>
      <c r="C19">
        <v>20.0</v>
      </c>
      <c r="D19" s="8">
        <v>640.0</v>
      </c>
      <c r="G19" t="s">
        <v>26</v>
      </c>
      <c r="H19" s="8">
        <v>870.0</v>
      </c>
      <c r="L19" t="s">
        <v>34</v>
      </c>
      <c r="M19" s="8">
        <v>610.0</v>
      </c>
    </row>
    <row r="20" ht="14.25" customHeight="1">
      <c r="A20" t="s">
        <v>23</v>
      </c>
      <c r="B20" s="8">
        <v>0.0</v>
      </c>
      <c r="C20">
        <v>0.0</v>
      </c>
      <c r="D20" s="8">
        <v>0.0</v>
      </c>
      <c r="G20" t="s">
        <v>17</v>
      </c>
      <c r="H20" s="8">
        <v>800.0</v>
      </c>
      <c r="L20" t="s">
        <v>28</v>
      </c>
      <c r="M20" s="8">
        <v>390.0</v>
      </c>
    </row>
    <row r="21" ht="14.25" customHeight="1">
      <c r="A21" t="s">
        <v>34</v>
      </c>
      <c r="B21" s="8">
        <v>1470.0</v>
      </c>
      <c r="C21">
        <v>42.0</v>
      </c>
      <c r="D21" s="8">
        <v>610.0</v>
      </c>
      <c r="G21" t="s">
        <v>19</v>
      </c>
      <c r="H21" s="8">
        <v>660.0</v>
      </c>
      <c r="L21" t="s">
        <v>19</v>
      </c>
      <c r="M21" s="8">
        <v>290.0</v>
      </c>
    </row>
    <row r="22" ht="14.25" customHeight="1">
      <c r="A22" t="s">
        <v>25</v>
      </c>
      <c r="B22" s="8">
        <v>0.0</v>
      </c>
      <c r="C22">
        <v>0.0</v>
      </c>
      <c r="D22" s="8">
        <v>0.0</v>
      </c>
      <c r="G22" t="s">
        <v>18</v>
      </c>
      <c r="H22" s="8">
        <v>375.0</v>
      </c>
      <c r="L22" t="s">
        <v>15</v>
      </c>
      <c r="M22" s="8">
        <v>240.0</v>
      </c>
    </row>
    <row r="23" ht="14.25" customHeight="1">
      <c r="A23" t="s">
        <v>32</v>
      </c>
      <c r="B23" s="8">
        <v>375.0</v>
      </c>
      <c r="C23">
        <v>15.0</v>
      </c>
      <c r="D23" s="8">
        <v>75.0</v>
      </c>
      <c r="G23" t="s">
        <v>32</v>
      </c>
      <c r="H23" s="8">
        <v>375.0</v>
      </c>
      <c r="L23" t="s">
        <v>21</v>
      </c>
      <c r="M23" s="8">
        <v>195.0</v>
      </c>
    </row>
    <row r="24" ht="14.25" customHeight="1">
      <c r="A24" t="s">
        <v>30</v>
      </c>
      <c r="B24" s="8">
        <v>2800.0</v>
      </c>
      <c r="C24">
        <v>35.0</v>
      </c>
      <c r="D24" s="8">
        <v>1950.0</v>
      </c>
      <c r="G24" t="s">
        <v>21</v>
      </c>
      <c r="H24" s="8">
        <v>300.0</v>
      </c>
      <c r="L24" t="s">
        <v>33</v>
      </c>
      <c r="M24" s="8">
        <v>120.0</v>
      </c>
    </row>
    <row r="25" ht="14.25" customHeight="1">
      <c r="A25" t="s">
        <v>21</v>
      </c>
      <c r="B25" s="8">
        <v>300.0</v>
      </c>
      <c r="C25">
        <v>15.0</v>
      </c>
      <c r="D25" s="8">
        <v>195.0</v>
      </c>
      <c r="G25" t="s">
        <v>27</v>
      </c>
      <c r="H25" s="8">
        <v>300.0</v>
      </c>
      <c r="L25" t="s">
        <v>18</v>
      </c>
      <c r="M25" s="8">
        <v>75.0</v>
      </c>
    </row>
    <row r="26" ht="14.25" customHeight="1">
      <c r="A26" t="s">
        <v>15</v>
      </c>
      <c r="B26" s="8">
        <v>240.0</v>
      </c>
      <c r="C26">
        <v>8.0</v>
      </c>
      <c r="D26" s="8">
        <v>240.0</v>
      </c>
      <c r="G26" t="s">
        <v>33</v>
      </c>
      <c r="H26" s="8">
        <v>280.0</v>
      </c>
      <c r="L26" t="s">
        <v>32</v>
      </c>
      <c r="M26" s="8">
        <v>75.0</v>
      </c>
    </row>
    <row r="27" ht="14.25" customHeight="1">
      <c r="A27" t="s">
        <v>13</v>
      </c>
      <c r="B27" s="8">
        <v>3150.0</v>
      </c>
      <c r="C27">
        <v>90.0</v>
      </c>
      <c r="D27" s="8">
        <v>1550.0</v>
      </c>
      <c r="G27" t="s">
        <v>22</v>
      </c>
      <c r="H27" s="8">
        <v>250.0</v>
      </c>
      <c r="L27" t="s">
        <v>27</v>
      </c>
      <c r="M27" s="8">
        <v>75.0</v>
      </c>
    </row>
    <row r="28" ht="14.25" customHeight="1">
      <c r="A28" t="s">
        <v>11</v>
      </c>
      <c r="B28" s="8">
        <v>2280.0</v>
      </c>
      <c r="C28">
        <v>57.0</v>
      </c>
      <c r="D28" s="8">
        <v>1720.0</v>
      </c>
      <c r="G28" t="s">
        <v>15</v>
      </c>
      <c r="H28" s="8">
        <v>240.0</v>
      </c>
      <c r="L28" t="s">
        <v>22</v>
      </c>
      <c r="M28" s="8">
        <v>50.0</v>
      </c>
    </row>
    <row r="29" ht="14.25" customHeight="1">
      <c r="A29" t="s">
        <v>27</v>
      </c>
      <c r="B29" s="8">
        <v>300.0</v>
      </c>
      <c r="C29">
        <v>15.0</v>
      </c>
      <c r="D29" s="8">
        <v>75.0</v>
      </c>
      <c r="G29" t="s">
        <v>29</v>
      </c>
      <c r="H29" s="8">
        <v>150.0</v>
      </c>
      <c r="L29" t="s">
        <v>29</v>
      </c>
      <c r="M29" s="8">
        <v>25.0</v>
      </c>
    </row>
    <row r="30" ht="14.25" customHeight="1">
      <c r="A30" t="s">
        <v>24</v>
      </c>
      <c r="B30" s="8">
        <v>2275.0</v>
      </c>
      <c r="C30">
        <v>35.0</v>
      </c>
      <c r="D30" s="8">
        <v>1145.0</v>
      </c>
      <c r="G30" t="s">
        <v>23</v>
      </c>
      <c r="H30" s="8">
        <v>0.0</v>
      </c>
      <c r="L30" t="s">
        <v>23</v>
      </c>
      <c r="M30" s="8">
        <v>0.0</v>
      </c>
    </row>
    <row r="31" ht="14.25" customHeight="1">
      <c r="A31" t="s">
        <v>31</v>
      </c>
      <c r="B31" s="8">
        <v>1960.0</v>
      </c>
      <c r="C31">
        <v>28.0</v>
      </c>
      <c r="D31" s="8">
        <v>1260.0</v>
      </c>
      <c r="G31" t="s">
        <v>25</v>
      </c>
      <c r="H31" s="8">
        <v>0.0</v>
      </c>
      <c r="L31" t="s">
        <v>25</v>
      </c>
      <c r="M31" s="8">
        <v>0.0</v>
      </c>
    </row>
    <row r="32" ht="14.25" customHeight="1">
      <c r="A32" t="s">
        <v>37</v>
      </c>
      <c r="B32" s="8">
        <v>33670.0</v>
      </c>
      <c r="C32">
        <v>751.0</v>
      </c>
      <c r="D32" s="8">
        <v>19425.0</v>
      </c>
    </row>
    <row r="33" ht="14.25" customHeight="1"/>
    <row r="34" ht="14.25" customHeight="1"/>
    <row r="35" ht="14.25" customHeight="1"/>
    <row r="36" ht="14.25" customHeight="1">
      <c r="G36" t="s">
        <v>0</v>
      </c>
      <c r="H36" t="s">
        <v>8</v>
      </c>
    </row>
    <row r="37" ht="14.25" customHeight="1">
      <c r="G37" t="s">
        <v>13</v>
      </c>
      <c r="H37">
        <v>90.0</v>
      </c>
    </row>
    <row r="38" ht="14.25" customHeight="1">
      <c r="G38" t="s">
        <v>35</v>
      </c>
      <c r="H38">
        <v>85.0</v>
      </c>
    </row>
    <row r="39" ht="14.25" customHeight="1">
      <c r="G39" t="s">
        <v>14</v>
      </c>
      <c r="H39">
        <v>59.0</v>
      </c>
    </row>
    <row r="40" ht="14.25" customHeight="1">
      <c r="G40" t="s">
        <v>11</v>
      </c>
      <c r="H40">
        <v>57.0</v>
      </c>
    </row>
    <row r="41" ht="14.25" customHeight="1">
      <c r="G41" t="s">
        <v>34</v>
      </c>
      <c r="H41">
        <v>42.0</v>
      </c>
    </row>
    <row r="42" ht="14.25" customHeight="1">
      <c r="G42" t="s">
        <v>12</v>
      </c>
      <c r="H42">
        <v>35.0</v>
      </c>
    </row>
    <row r="43" ht="14.25" customHeight="1">
      <c r="G43" t="s">
        <v>36</v>
      </c>
      <c r="H43">
        <v>35.0</v>
      </c>
    </row>
    <row r="44" ht="14.25" customHeight="1">
      <c r="G44" t="s">
        <v>30</v>
      </c>
      <c r="H44">
        <v>35.0</v>
      </c>
    </row>
    <row r="45" ht="14.25" customHeight="1">
      <c r="G45" t="s">
        <v>24</v>
      </c>
      <c r="H45">
        <v>35.0</v>
      </c>
    </row>
    <row r="46" ht="14.25" customHeight="1">
      <c r="G46" t="s">
        <v>16</v>
      </c>
      <c r="H46">
        <v>30.0</v>
      </c>
    </row>
    <row r="47" ht="14.25" customHeight="1">
      <c r="G47" t="s">
        <v>20</v>
      </c>
      <c r="H47">
        <v>30.0</v>
      </c>
    </row>
    <row r="48" ht="14.25" customHeight="1">
      <c r="G48" t="s">
        <v>28</v>
      </c>
      <c r="H48">
        <v>29.0</v>
      </c>
    </row>
    <row r="49" ht="14.25" customHeight="1">
      <c r="G49" t="s">
        <v>26</v>
      </c>
      <c r="H49">
        <v>29.0</v>
      </c>
    </row>
    <row r="50" ht="14.25" customHeight="1">
      <c r="G50" t="s">
        <v>31</v>
      </c>
      <c r="H50">
        <v>28.0</v>
      </c>
    </row>
    <row r="51" ht="14.25" customHeight="1">
      <c r="G51" t="s">
        <v>19</v>
      </c>
      <c r="H51">
        <v>22.0</v>
      </c>
    </row>
    <row r="52" ht="14.25" customHeight="1">
      <c r="G52" t="s">
        <v>17</v>
      </c>
      <c r="H52">
        <v>20.0</v>
      </c>
    </row>
    <row r="53" ht="14.25" customHeight="1">
      <c r="G53" t="s">
        <v>18</v>
      </c>
      <c r="H53">
        <v>15.0</v>
      </c>
    </row>
    <row r="54" ht="14.25" customHeight="1">
      <c r="G54" t="s">
        <v>32</v>
      </c>
      <c r="H54">
        <v>15.0</v>
      </c>
    </row>
    <row r="55" ht="14.25" customHeight="1">
      <c r="G55" t="s">
        <v>21</v>
      </c>
      <c r="H55">
        <v>15.0</v>
      </c>
    </row>
    <row r="56" ht="14.25" customHeight="1">
      <c r="G56" t="s">
        <v>27</v>
      </c>
      <c r="H56">
        <v>15.0</v>
      </c>
    </row>
    <row r="57" ht="14.25" customHeight="1">
      <c r="G57" t="s">
        <v>22</v>
      </c>
      <c r="H57">
        <v>10.0</v>
      </c>
    </row>
    <row r="58" ht="14.25" customHeight="1">
      <c r="G58" t="s">
        <v>15</v>
      </c>
      <c r="H58">
        <v>8.0</v>
      </c>
    </row>
    <row r="59" ht="14.25" customHeight="1">
      <c r="G59" t="s">
        <v>33</v>
      </c>
      <c r="H59">
        <v>7.0</v>
      </c>
    </row>
    <row r="60" ht="14.25" customHeight="1">
      <c r="G60" t="s">
        <v>29</v>
      </c>
      <c r="H60">
        <v>5.0</v>
      </c>
    </row>
    <row r="61" ht="14.25" customHeight="1">
      <c r="G61" t="s">
        <v>23</v>
      </c>
      <c r="H61">
        <v>0.0</v>
      </c>
    </row>
    <row r="62" ht="14.25" customHeight="1">
      <c r="G62" t="s">
        <v>25</v>
      </c>
      <c r="H62">
        <v>0.0</v>
      </c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4.71"/>
    <col customWidth="1" min="3" max="3" width="12.86"/>
    <col customWidth="1" min="4" max="4" width="17.0"/>
    <col customWidth="1" min="5" max="6" width="8.71"/>
    <col customWidth="1" min="7" max="7" width="17.43"/>
    <col customWidth="1" min="8" max="8" width="14.0"/>
    <col customWidth="1" min="9" max="10" width="8.71"/>
    <col customWidth="1" min="11" max="11" width="19.29"/>
    <col customWidth="1" min="12" max="12" width="12.29"/>
    <col customWidth="1" min="13" max="16" width="8.71"/>
  </cols>
  <sheetData>
    <row r="1" ht="14.25" customHeight="1"/>
    <row r="2" ht="14.25" customHeight="1"/>
    <row r="3" ht="14.25" customHeight="1">
      <c r="A3" t="s">
        <v>0</v>
      </c>
      <c r="B3" s="8" t="s">
        <v>61</v>
      </c>
      <c r="C3" t="s">
        <v>62</v>
      </c>
      <c r="D3" s="8" t="s">
        <v>63</v>
      </c>
      <c r="G3" t="s">
        <v>0</v>
      </c>
      <c r="H3" s="8" t="s">
        <v>9</v>
      </c>
      <c r="K3" t="s">
        <v>0</v>
      </c>
      <c r="L3" t="s">
        <v>8</v>
      </c>
    </row>
    <row r="4" ht="14.25" customHeight="1">
      <c r="A4" t="s">
        <v>28</v>
      </c>
      <c r="B4" s="8">
        <v>1520.0</v>
      </c>
      <c r="C4">
        <v>38.0</v>
      </c>
      <c r="D4" s="8">
        <v>570.0</v>
      </c>
      <c r="G4" t="s">
        <v>30</v>
      </c>
      <c r="H4" s="8">
        <v>5000.0</v>
      </c>
      <c r="K4" t="s">
        <v>13</v>
      </c>
      <c r="L4">
        <v>70.0</v>
      </c>
    </row>
    <row r="5" ht="14.25" customHeight="1">
      <c r="A5" t="s">
        <v>14</v>
      </c>
      <c r="B5" s="8">
        <v>1800.0</v>
      </c>
      <c r="C5">
        <v>30.0</v>
      </c>
      <c r="D5" s="8">
        <v>1100.0</v>
      </c>
      <c r="G5" t="s">
        <v>36</v>
      </c>
      <c r="H5" s="8">
        <v>3325.0</v>
      </c>
      <c r="K5" t="s">
        <v>11</v>
      </c>
      <c r="L5">
        <v>65.0</v>
      </c>
    </row>
    <row r="6" ht="14.25" customHeight="1">
      <c r="A6" t="s">
        <v>16</v>
      </c>
      <c r="B6" s="8">
        <v>3000.0</v>
      </c>
      <c r="C6">
        <v>40.0</v>
      </c>
      <c r="D6" s="8">
        <v>1710.0</v>
      </c>
      <c r="G6" t="s">
        <v>11</v>
      </c>
      <c r="H6" s="8">
        <v>3250.0</v>
      </c>
      <c r="K6" t="s">
        <v>35</v>
      </c>
      <c r="L6">
        <v>50.0</v>
      </c>
    </row>
    <row r="7" ht="14.25" customHeight="1">
      <c r="A7" t="s">
        <v>20</v>
      </c>
      <c r="B7" s="8">
        <v>1595.0</v>
      </c>
      <c r="C7">
        <v>29.0</v>
      </c>
      <c r="D7" s="8">
        <v>685.0</v>
      </c>
      <c r="G7" t="s">
        <v>31</v>
      </c>
      <c r="H7" s="8">
        <v>3200.0</v>
      </c>
      <c r="K7" t="s">
        <v>30</v>
      </c>
      <c r="L7">
        <v>50.0</v>
      </c>
    </row>
    <row r="8" ht="14.25" customHeight="1">
      <c r="A8" t="s">
        <v>29</v>
      </c>
      <c r="B8" s="8">
        <v>0.0</v>
      </c>
      <c r="C8">
        <v>0.0</v>
      </c>
      <c r="D8" s="8">
        <v>0.0</v>
      </c>
      <c r="G8" t="s">
        <v>16</v>
      </c>
      <c r="H8" s="8">
        <v>3000.0</v>
      </c>
      <c r="K8" t="s">
        <v>12</v>
      </c>
      <c r="L8">
        <v>45.0</v>
      </c>
    </row>
    <row r="9" ht="14.25" customHeight="1">
      <c r="A9" t="s">
        <v>35</v>
      </c>
      <c r="B9" s="8">
        <v>2000.0</v>
      </c>
      <c r="C9">
        <v>50.0</v>
      </c>
      <c r="D9" s="8">
        <v>600.0</v>
      </c>
      <c r="G9" t="s">
        <v>24</v>
      </c>
      <c r="H9" s="8">
        <v>2800.0</v>
      </c>
      <c r="K9" t="s">
        <v>16</v>
      </c>
      <c r="L9">
        <v>40.0</v>
      </c>
    </row>
    <row r="10" ht="14.25" customHeight="1">
      <c r="A10" t="s">
        <v>12</v>
      </c>
      <c r="B10" s="8">
        <v>1575.0</v>
      </c>
      <c r="C10">
        <v>45.0</v>
      </c>
      <c r="D10" s="8">
        <v>750.0</v>
      </c>
      <c r="G10" t="s">
        <v>13</v>
      </c>
      <c r="H10" s="8">
        <v>2450.0</v>
      </c>
      <c r="K10" t="s">
        <v>31</v>
      </c>
      <c r="L10">
        <v>40.0</v>
      </c>
    </row>
    <row r="11" ht="14.25" customHeight="1">
      <c r="A11" t="s">
        <v>26</v>
      </c>
      <c r="B11" s="8">
        <v>1200.0</v>
      </c>
      <c r="C11">
        <v>30.0</v>
      </c>
      <c r="D11" s="8">
        <v>450.0</v>
      </c>
      <c r="G11" t="s">
        <v>35</v>
      </c>
      <c r="H11" s="8">
        <v>2000.0</v>
      </c>
      <c r="K11" t="s">
        <v>28</v>
      </c>
      <c r="L11">
        <v>38.0</v>
      </c>
    </row>
    <row r="12" ht="14.25" customHeight="1">
      <c r="A12" t="s">
        <v>36</v>
      </c>
      <c r="B12" s="8">
        <v>3325.0</v>
      </c>
      <c r="C12">
        <v>35.0</v>
      </c>
      <c r="D12" s="8">
        <v>2310.0</v>
      </c>
      <c r="G12" t="s">
        <v>14</v>
      </c>
      <c r="H12" s="8">
        <v>1800.0</v>
      </c>
      <c r="K12" t="s">
        <v>36</v>
      </c>
      <c r="L12">
        <v>35.0</v>
      </c>
    </row>
    <row r="13" ht="14.25" customHeight="1">
      <c r="A13" t="s">
        <v>33</v>
      </c>
      <c r="B13" s="8">
        <v>350.0</v>
      </c>
      <c r="C13">
        <v>7.0</v>
      </c>
      <c r="D13" s="8">
        <v>140.0</v>
      </c>
      <c r="G13" t="s">
        <v>34</v>
      </c>
      <c r="H13" s="8">
        <v>1700.0</v>
      </c>
      <c r="K13" t="s">
        <v>24</v>
      </c>
      <c r="L13">
        <v>35.0</v>
      </c>
    </row>
    <row r="14" ht="14.25" customHeight="1">
      <c r="A14" t="s">
        <v>22</v>
      </c>
      <c r="B14" s="8">
        <v>600.0</v>
      </c>
      <c r="C14">
        <v>20.0</v>
      </c>
      <c r="D14" s="8">
        <v>200.0</v>
      </c>
      <c r="G14" t="s">
        <v>17</v>
      </c>
      <c r="H14" s="8">
        <v>1650.0</v>
      </c>
      <c r="K14" t="s">
        <v>34</v>
      </c>
      <c r="L14">
        <v>34.0</v>
      </c>
    </row>
    <row r="15" ht="14.25" customHeight="1">
      <c r="A15" t="s">
        <v>19</v>
      </c>
      <c r="B15" s="8">
        <v>665.0</v>
      </c>
      <c r="C15">
        <v>19.0</v>
      </c>
      <c r="D15" s="8">
        <v>430.0</v>
      </c>
      <c r="G15" t="s">
        <v>20</v>
      </c>
      <c r="H15" s="8">
        <v>1595.0</v>
      </c>
      <c r="K15" t="s">
        <v>14</v>
      </c>
      <c r="L15">
        <v>30.0</v>
      </c>
    </row>
    <row r="16" ht="14.25" customHeight="1">
      <c r="A16" t="s">
        <v>18</v>
      </c>
      <c r="B16" s="8">
        <v>450.0</v>
      </c>
      <c r="C16">
        <v>15.0</v>
      </c>
      <c r="D16" s="8">
        <v>250.0</v>
      </c>
      <c r="G16" t="s">
        <v>12</v>
      </c>
      <c r="H16" s="8">
        <v>1575.0</v>
      </c>
      <c r="K16" t="s">
        <v>26</v>
      </c>
      <c r="L16">
        <v>30.0</v>
      </c>
    </row>
    <row r="17" ht="14.25" customHeight="1">
      <c r="A17" t="s">
        <v>17</v>
      </c>
      <c r="B17" s="8">
        <v>1650.0</v>
      </c>
      <c r="C17">
        <v>30.0</v>
      </c>
      <c r="D17" s="8">
        <v>410.0</v>
      </c>
      <c r="G17" t="s">
        <v>28</v>
      </c>
      <c r="H17" s="8">
        <v>1520.0</v>
      </c>
      <c r="K17" t="s">
        <v>17</v>
      </c>
      <c r="L17">
        <v>30.0</v>
      </c>
    </row>
    <row r="18" ht="14.25" customHeight="1">
      <c r="A18" t="s">
        <v>23</v>
      </c>
      <c r="B18" s="8">
        <v>900.0</v>
      </c>
      <c r="C18">
        <v>30.0</v>
      </c>
      <c r="D18" s="8">
        <v>300.0</v>
      </c>
      <c r="G18" t="s">
        <v>26</v>
      </c>
      <c r="H18" s="8">
        <v>1200.0</v>
      </c>
      <c r="K18" t="s">
        <v>23</v>
      </c>
      <c r="L18">
        <v>30.0</v>
      </c>
    </row>
    <row r="19" ht="14.25" customHeight="1">
      <c r="A19" t="s">
        <v>34</v>
      </c>
      <c r="B19" s="8">
        <v>1700.0</v>
      </c>
      <c r="C19">
        <v>34.0</v>
      </c>
      <c r="D19" s="8">
        <v>880.0</v>
      </c>
      <c r="G19" t="s">
        <v>23</v>
      </c>
      <c r="H19" s="8">
        <v>900.0</v>
      </c>
      <c r="K19" t="s">
        <v>20</v>
      </c>
      <c r="L19">
        <v>29.0</v>
      </c>
    </row>
    <row r="20" ht="14.25" customHeight="1">
      <c r="A20" t="s">
        <v>25</v>
      </c>
      <c r="B20" s="8">
        <v>210.0</v>
      </c>
      <c r="C20">
        <v>7.0</v>
      </c>
      <c r="D20" s="8">
        <v>70.0</v>
      </c>
      <c r="G20" t="s">
        <v>19</v>
      </c>
      <c r="H20" s="8">
        <v>665.0</v>
      </c>
      <c r="K20" t="s">
        <v>27</v>
      </c>
      <c r="L20">
        <v>28.0</v>
      </c>
    </row>
    <row r="21" ht="14.25" customHeight="1">
      <c r="A21" t="s">
        <v>32</v>
      </c>
      <c r="B21" s="8">
        <v>300.0</v>
      </c>
      <c r="C21">
        <v>10.0</v>
      </c>
      <c r="D21" s="8">
        <v>100.0</v>
      </c>
      <c r="G21" t="s">
        <v>15</v>
      </c>
      <c r="H21" s="8">
        <v>630.0</v>
      </c>
      <c r="K21" t="s">
        <v>22</v>
      </c>
      <c r="L21">
        <v>20.0</v>
      </c>
    </row>
    <row r="22" ht="14.25" customHeight="1">
      <c r="A22" t="s">
        <v>30</v>
      </c>
      <c r="B22" s="8">
        <v>5000.0</v>
      </c>
      <c r="C22">
        <v>50.0</v>
      </c>
      <c r="D22" s="8">
        <v>3150.0</v>
      </c>
      <c r="G22" t="s">
        <v>22</v>
      </c>
      <c r="H22" s="8">
        <v>600.0</v>
      </c>
      <c r="K22" t="s">
        <v>19</v>
      </c>
      <c r="L22">
        <v>19.0</v>
      </c>
    </row>
    <row r="23" ht="14.25" customHeight="1">
      <c r="A23" t="s">
        <v>21</v>
      </c>
      <c r="B23" s="8">
        <v>0.0</v>
      </c>
      <c r="C23">
        <v>0.0</v>
      </c>
      <c r="D23" s="8">
        <v>175.0</v>
      </c>
      <c r="G23" t="s">
        <v>27</v>
      </c>
      <c r="H23" s="8">
        <v>560.0</v>
      </c>
      <c r="K23" t="s">
        <v>18</v>
      </c>
      <c r="L23">
        <v>15.0</v>
      </c>
    </row>
    <row r="24" ht="14.25" customHeight="1">
      <c r="A24" t="s">
        <v>15</v>
      </c>
      <c r="B24" s="8">
        <v>630.0</v>
      </c>
      <c r="C24">
        <v>14.0</v>
      </c>
      <c r="D24" s="8">
        <v>150.0</v>
      </c>
      <c r="G24" t="s">
        <v>18</v>
      </c>
      <c r="H24" s="8">
        <v>450.0</v>
      </c>
      <c r="K24" t="s">
        <v>15</v>
      </c>
      <c r="L24">
        <v>14.0</v>
      </c>
    </row>
    <row r="25" ht="14.25" customHeight="1">
      <c r="A25" t="s">
        <v>13</v>
      </c>
      <c r="B25" s="8">
        <v>2450.0</v>
      </c>
      <c r="C25">
        <v>70.0</v>
      </c>
      <c r="D25" s="8">
        <v>1375.0</v>
      </c>
      <c r="G25" t="s">
        <v>33</v>
      </c>
      <c r="H25" s="8">
        <v>350.0</v>
      </c>
      <c r="K25" t="s">
        <v>32</v>
      </c>
      <c r="L25">
        <v>10.0</v>
      </c>
    </row>
    <row r="26" ht="14.25" customHeight="1">
      <c r="A26" t="s">
        <v>11</v>
      </c>
      <c r="B26" s="8">
        <v>3250.0</v>
      </c>
      <c r="C26">
        <v>65.0</v>
      </c>
      <c r="D26" s="8">
        <v>1400.0</v>
      </c>
      <c r="G26" t="s">
        <v>32</v>
      </c>
      <c r="H26" s="8">
        <v>300.0</v>
      </c>
      <c r="K26" t="s">
        <v>33</v>
      </c>
      <c r="L26">
        <v>7.0</v>
      </c>
    </row>
    <row r="27" ht="14.25" customHeight="1">
      <c r="A27" t="s">
        <v>27</v>
      </c>
      <c r="B27" s="8">
        <v>560.0</v>
      </c>
      <c r="C27">
        <v>28.0</v>
      </c>
      <c r="D27" s="8">
        <v>140.0</v>
      </c>
      <c r="G27" t="s">
        <v>25</v>
      </c>
      <c r="H27" s="8">
        <v>210.0</v>
      </c>
      <c r="K27" t="s">
        <v>25</v>
      </c>
      <c r="L27">
        <v>7.0</v>
      </c>
    </row>
    <row r="28" ht="14.25" customHeight="1">
      <c r="A28" t="s">
        <v>24</v>
      </c>
      <c r="B28" s="8">
        <v>2800.0</v>
      </c>
      <c r="C28">
        <v>35.0</v>
      </c>
      <c r="D28" s="8">
        <v>1770.0</v>
      </c>
      <c r="G28" t="s">
        <v>29</v>
      </c>
      <c r="H28" s="8">
        <v>0.0</v>
      </c>
      <c r="K28" t="s">
        <v>29</v>
      </c>
      <c r="L28">
        <v>0.0</v>
      </c>
    </row>
    <row r="29" ht="14.25" customHeight="1">
      <c r="A29" t="s">
        <v>31</v>
      </c>
      <c r="B29" s="8">
        <v>3200.0</v>
      </c>
      <c r="C29">
        <v>40.0</v>
      </c>
      <c r="D29" s="8">
        <v>1200.0</v>
      </c>
      <c r="G29" t="s">
        <v>21</v>
      </c>
      <c r="H29" s="8">
        <v>0.0</v>
      </c>
      <c r="K29" t="s">
        <v>21</v>
      </c>
      <c r="L29">
        <v>0.0</v>
      </c>
    </row>
    <row r="30" ht="14.25" customHeight="1"/>
    <row r="31" ht="14.25" customHeight="1"/>
    <row r="32" ht="14.25" customHeight="1"/>
    <row r="33" ht="14.25" customHeight="1"/>
    <row r="34" ht="14.25" customHeight="1">
      <c r="G34" t="s">
        <v>0</v>
      </c>
      <c r="H34" s="8" t="s">
        <v>10</v>
      </c>
    </row>
    <row r="35" ht="14.25" customHeight="1">
      <c r="G35" t="s">
        <v>30</v>
      </c>
      <c r="H35" s="8">
        <v>3150.0</v>
      </c>
    </row>
    <row r="36" ht="14.25" customHeight="1">
      <c r="G36" t="s">
        <v>36</v>
      </c>
      <c r="H36" s="8">
        <v>2310.0</v>
      </c>
    </row>
    <row r="37" ht="14.25" customHeight="1">
      <c r="G37" t="s">
        <v>24</v>
      </c>
      <c r="H37" s="8">
        <v>1770.0</v>
      </c>
    </row>
    <row r="38" ht="14.25" customHeight="1">
      <c r="G38" t="s">
        <v>16</v>
      </c>
      <c r="H38" s="8">
        <v>1710.0</v>
      </c>
    </row>
    <row r="39" ht="14.25" customHeight="1">
      <c r="G39" t="s">
        <v>11</v>
      </c>
      <c r="H39" s="8">
        <v>1400.0</v>
      </c>
    </row>
    <row r="40" ht="14.25" customHeight="1">
      <c r="G40" t="s">
        <v>13</v>
      </c>
      <c r="H40" s="8">
        <v>1375.0</v>
      </c>
    </row>
    <row r="41" ht="14.25" customHeight="1">
      <c r="G41" t="s">
        <v>31</v>
      </c>
      <c r="H41" s="8">
        <v>1200.0</v>
      </c>
    </row>
    <row r="42" ht="14.25" customHeight="1">
      <c r="G42" t="s">
        <v>14</v>
      </c>
      <c r="H42" s="8">
        <v>1100.0</v>
      </c>
    </row>
    <row r="43" ht="14.25" customHeight="1">
      <c r="G43" t="s">
        <v>34</v>
      </c>
      <c r="H43" s="8">
        <v>880.0</v>
      </c>
    </row>
    <row r="44" ht="14.25" customHeight="1">
      <c r="G44" t="s">
        <v>12</v>
      </c>
      <c r="H44" s="8">
        <v>750.0</v>
      </c>
    </row>
    <row r="45" ht="14.25" customHeight="1">
      <c r="G45" t="s">
        <v>20</v>
      </c>
      <c r="H45" s="8">
        <v>685.0</v>
      </c>
    </row>
    <row r="46" ht="14.25" customHeight="1">
      <c r="G46" t="s">
        <v>35</v>
      </c>
      <c r="H46" s="8">
        <v>600.0</v>
      </c>
    </row>
    <row r="47" ht="14.25" customHeight="1">
      <c r="G47" t="s">
        <v>28</v>
      </c>
      <c r="H47" s="8">
        <v>570.0</v>
      </c>
    </row>
    <row r="48" ht="14.25" customHeight="1">
      <c r="G48" t="s">
        <v>26</v>
      </c>
      <c r="H48" s="8">
        <v>450.0</v>
      </c>
    </row>
    <row r="49" ht="14.25" customHeight="1">
      <c r="G49" t="s">
        <v>19</v>
      </c>
      <c r="H49" s="8">
        <v>430.0</v>
      </c>
    </row>
    <row r="50" ht="14.25" customHeight="1">
      <c r="G50" t="s">
        <v>17</v>
      </c>
      <c r="H50" s="8">
        <v>410.0</v>
      </c>
    </row>
    <row r="51" ht="14.25" customHeight="1">
      <c r="G51" t="s">
        <v>23</v>
      </c>
      <c r="H51" s="8">
        <v>300.0</v>
      </c>
    </row>
    <row r="52" ht="14.25" customHeight="1">
      <c r="G52" t="s">
        <v>18</v>
      </c>
      <c r="H52" s="8">
        <v>250.0</v>
      </c>
    </row>
    <row r="53" ht="14.25" customHeight="1">
      <c r="G53" t="s">
        <v>22</v>
      </c>
      <c r="H53" s="8">
        <v>200.0</v>
      </c>
    </row>
    <row r="54" ht="14.25" customHeight="1">
      <c r="G54" t="s">
        <v>21</v>
      </c>
      <c r="H54" s="8">
        <v>175.0</v>
      </c>
    </row>
    <row r="55" ht="14.25" customHeight="1">
      <c r="G55" t="s">
        <v>15</v>
      </c>
      <c r="H55" s="8">
        <v>150.0</v>
      </c>
    </row>
    <row r="56" ht="14.25" customHeight="1">
      <c r="G56" t="s">
        <v>33</v>
      </c>
      <c r="H56" s="8">
        <v>140.0</v>
      </c>
    </row>
    <row r="57" ht="14.25" customHeight="1">
      <c r="G57" t="s">
        <v>27</v>
      </c>
      <c r="H57" s="8">
        <v>140.0</v>
      </c>
    </row>
    <row r="58" ht="14.25" customHeight="1">
      <c r="G58" t="s">
        <v>32</v>
      </c>
      <c r="H58" s="8">
        <v>100.0</v>
      </c>
    </row>
    <row r="59" ht="14.25" customHeight="1">
      <c r="G59" t="s">
        <v>25</v>
      </c>
      <c r="H59" s="8">
        <v>70.0</v>
      </c>
    </row>
    <row r="60" ht="14.25" customHeight="1">
      <c r="G60" t="s">
        <v>29</v>
      </c>
      <c r="H60" s="8">
        <v>0.0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6.14"/>
    <col customWidth="1" min="3" max="3" width="13.0"/>
    <col customWidth="1" min="4" max="4" width="17.29"/>
    <col customWidth="1" min="5" max="6" width="8.71"/>
    <col customWidth="1" min="7" max="7" width="19.29"/>
    <col customWidth="1" min="8" max="8" width="13.71"/>
    <col customWidth="1" min="9" max="10" width="8.71"/>
    <col customWidth="1" min="11" max="11" width="19.29"/>
    <col customWidth="1" min="12" max="12" width="13.86"/>
    <col customWidth="1" min="13" max="16" width="8.71"/>
  </cols>
  <sheetData>
    <row r="1" ht="14.25" customHeight="1"/>
    <row r="2" ht="14.25" customHeight="1">
      <c r="A2" t="s">
        <v>0</v>
      </c>
      <c r="B2" s="8" t="s">
        <v>61</v>
      </c>
      <c r="C2" t="s">
        <v>62</v>
      </c>
      <c r="D2" s="8" t="s">
        <v>63</v>
      </c>
      <c r="G2" t="s">
        <v>0</v>
      </c>
      <c r="H2" s="8" t="s">
        <v>9</v>
      </c>
      <c r="K2" t="s">
        <v>0</v>
      </c>
      <c r="L2" t="s">
        <v>8</v>
      </c>
    </row>
    <row r="3" ht="14.25" customHeight="1">
      <c r="A3" t="s">
        <v>28</v>
      </c>
      <c r="B3" s="8">
        <v>1520.0</v>
      </c>
      <c r="C3">
        <v>38.0</v>
      </c>
      <c r="D3" s="8">
        <v>570.0</v>
      </c>
      <c r="G3" t="s">
        <v>30</v>
      </c>
      <c r="H3" s="8">
        <v>5000.0</v>
      </c>
      <c r="K3" t="s">
        <v>13</v>
      </c>
      <c r="L3">
        <v>70.0</v>
      </c>
    </row>
    <row r="4" ht="14.25" customHeight="1">
      <c r="A4" t="s">
        <v>14</v>
      </c>
      <c r="B4" s="8">
        <v>1800.0</v>
      </c>
      <c r="C4">
        <v>30.0</v>
      </c>
      <c r="D4" s="8">
        <v>1100.0</v>
      </c>
      <c r="G4" t="s">
        <v>36</v>
      </c>
      <c r="H4" s="8">
        <v>3325.0</v>
      </c>
      <c r="K4" t="s">
        <v>11</v>
      </c>
      <c r="L4">
        <v>65.0</v>
      </c>
    </row>
    <row r="5" ht="14.25" customHeight="1">
      <c r="A5" t="s">
        <v>16</v>
      </c>
      <c r="B5" s="8">
        <v>3000.0</v>
      </c>
      <c r="C5">
        <v>40.0</v>
      </c>
      <c r="D5" s="8">
        <v>1710.0</v>
      </c>
      <c r="G5" t="s">
        <v>11</v>
      </c>
      <c r="H5" s="8">
        <v>3250.0</v>
      </c>
      <c r="K5" t="s">
        <v>35</v>
      </c>
      <c r="L5">
        <v>50.0</v>
      </c>
    </row>
    <row r="6" ht="14.25" customHeight="1">
      <c r="A6" t="s">
        <v>20</v>
      </c>
      <c r="B6" s="8">
        <v>1595.0</v>
      </c>
      <c r="C6">
        <v>29.0</v>
      </c>
      <c r="D6" s="8">
        <v>685.0</v>
      </c>
      <c r="G6" t="s">
        <v>31</v>
      </c>
      <c r="H6" s="8">
        <v>3200.0</v>
      </c>
      <c r="K6" t="s">
        <v>30</v>
      </c>
      <c r="L6">
        <v>50.0</v>
      </c>
    </row>
    <row r="7" ht="14.25" customHeight="1">
      <c r="A7" t="s">
        <v>29</v>
      </c>
      <c r="B7" s="8">
        <v>0.0</v>
      </c>
      <c r="C7">
        <v>0.0</v>
      </c>
      <c r="D7" s="8">
        <v>0.0</v>
      </c>
      <c r="G7" t="s">
        <v>16</v>
      </c>
      <c r="H7" s="8">
        <v>3000.0</v>
      </c>
      <c r="K7" t="s">
        <v>12</v>
      </c>
      <c r="L7">
        <v>45.0</v>
      </c>
    </row>
    <row r="8" ht="14.25" customHeight="1">
      <c r="A8" t="s">
        <v>35</v>
      </c>
      <c r="B8" s="8">
        <v>2000.0</v>
      </c>
      <c r="C8">
        <v>50.0</v>
      </c>
      <c r="D8" s="8">
        <v>600.0</v>
      </c>
      <c r="G8" t="s">
        <v>24</v>
      </c>
      <c r="H8" s="8">
        <v>2800.0</v>
      </c>
      <c r="K8" t="s">
        <v>16</v>
      </c>
      <c r="L8">
        <v>40.0</v>
      </c>
    </row>
    <row r="9" ht="14.25" customHeight="1">
      <c r="A9" t="s">
        <v>12</v>
      </c>
      <c r="B9" s="8">
        <v>1575.0</v>
      </c>
      <c r="C9">
        <v>45.0</v>
      </c>
      <c r="D9" s="8">
        <v>750.0</v>
      </c>
      <c r="G9" t="s">
        <v>13</v>
      </c>
      <c r="H9" s="8">
        <v>2450.0</v>
      </c>
      <c r="K9" t="s">
        <v>31</v>
      </c>
      <c r="L9">
        <v>40.0</v>
      </c>
    </row>
    <row r="10" ht="14.25" customHeight="1">
      <c r="A10" t="s">
        <v>26</v>
      </c>
      <c r="B10" s="8">
        <v>1200.0</v>
      </c>
      <c r="C10">
        <v>30.0</v>
      </c>
      <c r="D10" s="8">
        <v>450.0</v>
      </c>
      <c r="G10" t="s">
        <v>35</v>
      </c>
      <c r="H10" s="8">
        <v>2000.0</v>
      </c>
      <c r="K10" t="s">
        <v>28</v>
      </c>
      <c r="L10">
        <v>38.0</v>
      </c>
    </row>
    <row r="11" ht="14.25" customHeight="1">
      <c r="A11" t="s">
        <v>36</v>
      </c>
      <c r="B11" s="8">
        <v>3325.0</v>
      </c>
      <c r="C11">
        <v>35.0</v>
      </c>
      <c r="D11" s="8">
        <v>2310.0</v>
      </c>
      <c r="G11" t="s">
        <v>14</v>
      </c>
      <c r="H11" s="8">
        <v>1800.0</v>
      </c>
      <c r="K11" t="s">
        <v>36</v>
      </c>
      <c r="L11">
        <v>35.0</v>
      </c>
    </row>
    <row r="12" ht="14.25" customHeight="1">
      <c r="A12" t="s">
        <v>33</v>
      </c>
      <c r="B12" s="8">
        <v>350.0</v>
      </c>
      <c r="C12">
        <v>7.0</v>
      </c>
      <c r="D12" s="8">
        <v>140.0</v>
      </c>
      <c r="G12" t="s">
        <v>34</v>
      </c>
      <c r="H12" s="8">
        <v>1700.0</v>
      </c>
      <c r="K12" t="s">
        <v>24</v>
      </c>
      <c r="L12">
        <v>35.0</v>
      </c>
    </row>
    <row r="13" ht="14.25" customHeight="1">
      <c r="A13" t="s">
        <v>22</v>
      </c>
      <c r="B13" s="8">
        <v>600.0</v>
      </c>
      <c r="C13">
        <v>20.0</v>
      </c>
      <c r="D13" s="8">
        <v>200.0</v>
      </c>
      <c r="G13" t="s">
        <v>17</v>
      </c>
      <c r="H13" s="8">
        <v>1650.0</v>
      </c>
      <c r="K13" t="s">
        <v>34</v>
      </c>
      <c r="L13">
        <v>34.0</v>
      </c>
    </row>
    <row r="14" ht="14.25" customHeight="1">
      <c r="A14" t="s">
        <v>19</v>
      </c>
      <c r="B14" s="8">
        <v>665.0</v>
      </c>
      <c r="C14">
        <v>19.0</v>
      </c>
      <c r="D14" s="8">
        <v>430.0</v>
      </c>
      <c r="G14" t="s">
        <v>20</v>
      </c>
      <c r="H14" s="8">
        <v>1595.0</v>
      </c>
      <c r="K14" t="s">
        <v>14</v>
      </c>
      <c r="L14">
        <v>30.0</v>
      </c>
    </row>
    <row r="15" ht="14.25" customHeight="1">
      <c r="A15" t="s">
        <v>18</v>
      </c>
      <c r="B15" s="8">
        <v>450.0</v>
      </c>
      <c r="C15">
        <v>15.0</v>
      </c>
      <c r="D15" s="8">
        <v>250.0</v>
      </c>
      <c r="G15" t="s">
        <v>12</v>
      </c>
      <c r="H15" s="8">
        <v>1575.0</v>
      </c>
      <c r="K15" t="s">
        <v>26</v>
      </c>
      <c r="L15">
        <v>30.0</v>
      </c>
    </row>
    <row r="16" ht="14.25" customHeight="1">
      <c r="A16" t="s">
        <v>17</v>
      </c>
      <c r="B16" s="8">
        <v>1650.0</v>
      </c>
      <c r="C16">
        <v>30.0</v>
      </c>
      <c r="D16" s="8">
        <v>410.0</v>
      </c>
      <c r="G16" t="s">
        <v>28</v>
      </c>
      <c r="H16" s="8">
        <v>1520.0</v>
      </c>
      <c r="K16" t="s">
        <v>17</v>
      </c>
      <c r="L16">
        <v>30.0</v>
      </c>
    </row>
    <row r="17" ht="14.25" customHeight="1">
      <c r="A17" t="s">
        <v>23</v>
      </c>
      <c r="B17" s="8">
        <v>900.0</v>
      </c>
      <c r="C17">
        <v>30.0</v>
      </c>
      <c r="D17" s="8">
        <v>300.0</v>
      </c>
      <c r="G17" t="s">
        <v>26</v>
      </c>
      <c r="H17" s="8">
        <v>1200.0</v>
      </c>
      <c r="K17" t="s">
        <v>23</v>
      </c>
      <c r="L17">
        <v>30.0</v>
      </c>
    </row>
    <row r="18" ht="14.25" customHeight="1">
      <c r="A18" t="s">
        <v>34</v>
      </c>
      <c r="B18" s="8">
        <v>1700.0</v>
      </c>
      <c r="C18">
        <v>34.0</v>
      </c>
      <c r="D18" s="8">
        <v>880.0</v>
      </c>
      <c r="G18" t="s">
        <v>23</v>
      </c>
      <c r="H18" s="8">
        <v>900.0</v>
      </c>
      <c r="K18" t="s">
        <v>20</v>
      </c>
      <c r="L18">
        <v>29.0</v>
      </c>
    </row>
    <row r="19" ht="14.25" customHeight="1">
      <c r="A19" t="s">
        <v>25</v>
      </c>
      <c r="B19" s="8">
        <v>210.0</v>
      </c>
      <c r="C19">
        <v>7.0</v>
      </c>
      <c r="D19" s="8">
        <v>70.0</v>
      </c>
      <c r="G19" t="s">
        <v>19</v>
      </c>
      <c r="H19" s="8">
        <v>665.0</v>
      </c>
      <c r="K19" t="s">
        <v>27</v>
      </c>
      <c r="L19">
        <v>28.0</v>
      </c>
    </row>
    <row r="20" ht="14.25" customHeight="1">
      <c r="A20" t="s">
        <v>32</v>
      </c>
      <c r="B20" s="8">
        <v>300.0</v>
      </c>
      <c r="C20">
        <v>10.0</v>
      </c>
      <c r="D20" s="8">
        <v>100.0</v>
      </c>
      <c r="G20" t="s">
        <v>15</v>
      </c>
      <c r="H20" s="8">
        <v>630.0</v>
      </c>
      <c r="K20" t="s">
        <v>22</v>
      </c>
      <c r="L20">
        <v>20.0</v>
      </c>
    </row>
    <row r="21" ht="14.25" customHeight="1">
      <c r="A21" t="s">
        <v>30</v>
      </c>
      <c r="B21" s="8">
        <v>5000.0</v>
      </c>
      <c r="C21">
        <v>50.0</v>
      </c>
      <c r="D21" s="8">
        <v>3150.0</v>
      </c>
      <c r="G21" t="s">
        <v>22</v>
      </c>
      <c r="H21" s="8">
        <v>600.0</v>
      </c>
      <c r="K21" t="s">
        <v>19</v>
      </c>
      <c r="L21">
        <v>19.0</v>
      </c>
    </row>
    <row r="22" ht="14.25" customHeight="1">
      <c r="A22" t="s">
        <v>21</v>
      </c>
      <c r="B22" s="8">
        <v>0.0</v>
      </c>
      <c r="C22">
        <v>0.0</v>
      </c>
      <c r="D22" s="8">
        <v>175.0</v>
      </c>
      <c r="G22" t="s">
        <v>27</v>
      </c>
      <c r="H22" s="8">
        <v>560.0</v>
      </c>
      <c r="K22" t="s">
        <v>18</v>
      </c>
      <c r="L22">
        <v>15.0</v>
      </c>
    </row>
    <row r="23" ht="14.25" customHeight="1">
      <c r="A23" t="s">
        <v>15</v>
      </c>
      <c r="B23" s="8">
        <v>630.0</v>
      </c>
      <c r="C23">
        <v>14.0</v>
      </c>
      <c r="D23" s="8">
        <v>150.0</v>
      </c>
      <c r="G23" t="s">
        <v>18</v>
      </c>
      <c r="H23" s="8">
        <v>450.0</v>
      </c>
      <c r="K23" t="s">
        <v>15</v>
      </c>
      <c r="L23">
        <v>14.0</v>
      </c>
    </row>
    <row r="24" ht="14.25" customHeight="1">
      <c r="A24" t="s">
        <v>13</v>
      </c>
      <c r="B24" s="8">
        <v>2450.0</v>
      </c>
      <c r="C24">
        <v>70.0</v>
      </c>
      <c r="D24" s="8">
        <v>1375.0</v>
      </c>
      <c r="G24" t="s">
        <v>33</v>
      </c>
      <c r="H24" s="8">
        <v>350.0</v>
      </c>
      <c r="K24" t="s">
        <v>32</v>
      </c>
      <c r="L24">
        <v>10.0</v>
      </c>
    </row>
    <row r="25" ht="14.25" customHeight="1">
      <c r="A25" t="s">
        <v>11</v>
      </c>
      <c r="B25" s="8">
        <v>3250.0</v>
      </c>
      <c r="C25">
        <v>65.0</v>
      </c>
      <c r="D25" s="8">
        <v>1400.0</v>
      </c>
      <c r="G25" t="s">
        <v>32</v>
      </c>
      <c r="H25" s="8">
        <v>300.0</v>
      </c>
      <c r="K25" t="s">
        <v>33</v>
      </c>
      <c r="L25">
        <v>7.0</v>
      </c>
    </row>
    <row r="26" ht="14.25" customHeight="1">
      <c r="A26" t="s">
        <v>27</v>
      </c>
      <c r="B26" s="8">
        <v>560.0</v>
      </c>
      <c r="C26">
        <v>28.0</v>
      </c>
      <c r="D26" s="8">
        <v>140.0</v>
      </c>
      <c r="G26" t="s">
        <v>25</v>
      </c>
      <c r="H26" s="8">
        <v>210.0</v>
      </c>
      <c r="K26" t="s">
        <v>25</v>
      </c>
      <c r="L26">
        <v>7.0</v>
      </c>
    </row>
    <row r="27" ht="14.25" customHeight="1">
      <c r="A27" t="s">
        <v>24</v>
      </c>
      <c r="B27" s="8">
        <v>2800.0</v>
      </c>
      <c r="C27">
        <v>35.0</v>
      </c>
      <c r="D27" s="8">
        <v>1770.0</v>
      </c>
      <c r="G27" t="s">
        <v>29</v>
      </c>
      <c r="H27" s="8">
        <v>0.0</v>
      </c>
      <c r="K27" t="s">
        <v>29</v>
      </c>
      <c r="L27">
        <v>0.0</v>
      </c>
    </row>
    <row r="28" ht="14.25" customHeight="1">
      <c r="A28" t="s">
        <v>31</v>
      </c>
      <c r="B28" s="8">
        <v>3200.0</v>
      </c>
      <c r="C28">
        <v>40.0</v>
      </c>
      <c r="D28" s="8">
        <v>1200.0</v>
      </c>
      <c r="G28" t="s">
        <v>21</v>
      </c>
      <c r="H28" s="8">
        <v>0.0</v>
      </c>
      <c r="K28" t="s">
        <v>21</v>
      </c>
      <c r="L28">
        <v>0.0</v>
      </c>
    </row>
    <row r="29" ht="14.25" customHeight="1"/>
    <row r="30" ht="14.25" customHeight="1"/>
    <row r="31" ht="14.25" customHeight="1">
      <c r="G31" t="s">
        <v>0</v>
      </c>
      <c r="H31" s="8" t="s">
        <v>10</v>
      </c>
    </row>
    <row r="32" ht="14.25" customHeight="1">
      <c r="G32" t="s">
        <v>30</v>
      </c>
      <c r="H32" s="8">
        <v>3150.0</v>
      </c>
    </row>
    <row r="33" ht="14.25" customHeight="1">
      <c r="G33" t="s">
        <v>36</v>
      </c>
      <c r="H33" s="8">
        <v>2310.0</v>
      </c>
    </row>
    <row r="34" ht="14.25" customHeight="1">
      <c r="G34" t="s">
        <v>24</v>
      </c>
      <c r="H34" s="8">
        <v>1770.0</v>
      </c>
    </row>
    <row r="35" ht="14.25" customHeight="1">
      <c r="G35" t="s">
        <v>16</v>
      </c>
      <c r="H35" s="8">
        <v>1710.0</v>
      </c>
    </row>
    <row r="36" ht="14.25" customHeight="1">
      <c r="G36" t="s">
        <v>11</v>
      </c>
      <c r="H36" s="8">
        <v>1400.0</v>
      </c>
    </row>
    <row r="37" ht="14.25" customHeight="1">
      <c r="G37" t="s">
        <v>13</v>
      </c>
      <c r="H37" s="8">
        <v>1375.0</v>
      </c>
    </row>
    <row r="38" ht="14.25" customHeight="1">
      <c r="G38" t="s">
        <v>31</v>
      </c>
      <c r="H38" s="8">
        <v>1200.0</v>
      </c>
    </row>
    <row r="39" ht="14.25" customHeight="1">
      <c r="G39" t="s">
        <v>14</v>
      </c>
      <c r="H39" s="8">
        <v>1100.0</v>
      </c>
    </row>
    <row r="40" ht="14.25" customHeight="1">
      <c r="G40" t="s">
        <v>34</v>
      </c>
      <c r="H40" s="8">
        <v>880.0</v>
      </c>
    </row>
    <row r="41" ht="14.25" customHeight="1">
      <c r="G41" t="s">
        <v>12</v>
      </c>
      <c r="H41" s="8">
        <v>750.0</v>
      </c>
    </row>
    <row r="42" ht="14.25" customHeight="1">
      <c r="G42" t="s">
        <v>20</v>
      </c>
      <c r="H42" s="8">
        <v>685.0</v>
      </c>
    </row>
    <row r="43" ht="14.25" customHeight="1">
      <c r="G43" t="s">
        <v>35</v>
      </c>
      <c r="H43" s="8">
        <v>600.0</v>
      </c>
    </row>
    <row r="44" ht="14.25" customHeight="1">
      <c r="G44" t="s">
        <v>28</v>
      </c>
      <c r="H44" s="8">
        <v>570.0</v>
      </c>
    </row>
    <row r="45" ht="14.25" customHeight="1">
      <c r="G45" t="s">
        <v>26</v>
      </c>
      <c r="H45" s="8">
        <v>450.0</v>
      </c>
    </row>
    <row r="46" ht="14.25" customHeight="1">
      <c r="G46" t="s">
        <v>19</v>
      </c>
      <c r="H46" s="8">
        <v>430.0</v>
      </c>
    </row>
    <row r="47" ht="14.25" customHeight="1">
      <c r="G47" t="s">
        <v>17</v>
      </c>
      <c r="H47" s="8">
        <v>410.0</v>
      </c>
    </row>
    <row r="48" ht="14.25" customHeight="1">
      <c r="G48" t="s">
        <v>23</v>
      </c>
      <c r="H48" s="8">
        <v>300.0</v>
      </c>
    </row>
    <row r="49" ht="14.25" customHeight="1">
      <c r="G49" t="s">
        <v>18</v>
      </c>
      <c r="H49" s="8">
        <v>250.0</v>
      </c>
    </row>
    <row r="50" ht="14.25" customHeight="1">
      <c r="G50" t="s">
        <v>22</v>
      </c>
      <c r="H50" s="8">
        <v>200.0</v>
      </c>
    </row>
    <row r="51" ht="14.25" customHeight="1">
      <c r="G51" t="s">
        <v>21</v>
      </c>
      <c r="H51" s="8">
        <v>175.0</v>
      </c>
    </row>
    <row r="52" ht="14.25" customHeight="1">
      <c r="G52" t="s">
        <v>15</v>
      </c>
      <c r="H52" s="8">
        <v>150.0</v>
      </c>
    </row>
    <row r="53" ht="14.25" customHeight="1">
      <c r="G53" t="s">
        <v>33</v>
      </c>
      <c r="H53" s="8">
        <v>140.0</v>
      </c>
    </row>
    <row r="54" ht="14.25" customHeight="1">
      <c r="G54" t="s">
        <v>27</v>
      </c>
      <c r="H54" s="8">
        <v>140.0</v>
      </c>
    </row>
    <row r="55" ht="14.25" customHeight="1">
      <c r="G55" t="s">
        <v>32</v>
      </c>
      <c r="H55" s="8">
        <v>100.0</v>
      </c>
    </row>
    <row r="56" ht="14.25" customHeight="1">
      <c r="G56" t="s">
        <v>25</v>
      </c>
      <c r="H56" s="8">
        <v>70.0</v>
      </c>
    </row>
    <row r="57" ht="14.25" customHeight="1">
      <c r="G57" t="s">
        <v>29</v>
      </c>
      <c r="H57" s="8">
        <v>0.0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2.43"/>
    <col customWidth="1" min="3" max="3" width="11.29"/>
    <col customWidth="1" min="4" max="4" width="13.86"/>
    <col customWidth="1" min="5" max="5" width="13.71"/>
    <col customWidth="1" min="6" max="8" width="11.14"/>
    <col customWidth="1" min="9" max="9" width="13.43"/>
    <col customWidth="1" min="10" max="10" width="12.71"/>
    <col customWidth="1" min="11" max="11" width="17.71"/>
    <col customWidth="1" min="12" max="12" width="11.71"/>
    <col customWidth="1" min="13" max="13" width="10.86"/>
    <col customWidth="1" min="14" max="14" width="14.29"/>
    <col customWidth="1" min="15" max="15" width="10.29"/>
    <col customWidth="1" min="16" max="16" width="8.71"/>
  </cols>
  <sheetData>
    <row r="1" ht="14.25" customHeight="1">
      <c r="E1" s="22"/>
      <c r="F1" s="23" t="s">
        <v>64</v>
      </c>
    </row>
    <row r="2" ht="14.25" customHeight="1">
      <c r="A2" t="s">
        <v>0</v>
      </c>
      <c r="B2" t="s">
        <v>5</v>
      </c>
      <c r="C2" s="8" t="s">
        <v>6</v>
      </c>
      <c r="D2" t="s">
        <v>7</v>
      </c>
      <c r="E2" t="s">
        <v>5</v>
      </c>
      <c r="F2" s="8" t="s">
        <v>6</v>
      </c>
      <c r="G2" t="s">
        <v>7</v>
      </c>
      <c r="H2" t="s">
        <v>8</v>
      </c>
      <c r="I2" t="s">
        <v>6</v>
      </c>
      <c r="J2" t="s">
        <v>9</v>
      </c>
      <c r="K2" t="s">
        <v>5</v>
      </c>
      <c r="L2" t="s">
        <v>6</v>
      </c>
      <c r="M2" t="s">
        <v>7</v>
      </c>
      <c r="N2" t="s">
        <v>10</v>
      </c>
      <c r="O2" t="s">
        <v>65</v>
      </c>
    </row>
    <row r="3" ht="14.25" customHeight="1">
      <c r="A3" t="s">
        <v>11</v>
      </c>
      <c r="B3">
        <v>120.0</v>
      </c>
      <c r="C3" s="8">
        <v>20.0</v>
      </c>
      <c r="D3" s="8">
        <v>2400.0</v>
      </c>
      <c r="E3">
        <v>50.0</v>
      </c>
      <c r="F3" s="8">
        <v>15.0</v>
      </c>
      <c r="G3" s="8">
        <v>750.0</v>
      </c>
      <c r="H3">
        <v>45.0</v>
      </c>
      <c r="I3" s="8">
        <v>35.0</v>
      </c>
      <c r="J3" s="8">
        <v>1575.0</v>
      </c>
      <c r="K3">
        <v>125.0</v>
      </c>
      <c r="L3" s="8">
        <v>25.0</v>
      </c>
      <c r="M3" s="8">
        <v>3125.0</v>
      </c>
      <c r="N3" s="8">
        <v>1550.0</v>
      </c>
      <c r="O3" s="22">
        <v>44287.0</v>
      </c>
    </row>
    <row r="4" ht="14.25" customHeight="1">
      <c r="A4" t="s">
        <v>12</v>
      </c>
      <c r="B4">
        <v>90.0</v>
      </c>
      <c r="C4" s="8">
        <v>25.0</v>
      </c>
      <c r="D4" s="8">
        <v>2250.0</v>
      </c>
      <c r="E4">
        <v>40.0</v>
      </c>
      <c r="F4" s="8">
        <v>10.0</v>
      </c>
      <c r="G4" s="8">
        <v>400.0</v>
      </c>
      <c r="H4">
        <v>40.0</v>
      </c>
      <c r="I4" s="8">
        <v>40.0</v>
      </c>
      <c r="J4" s="8">
        <v>1600.0</v>
      </c>
      <c r="K4">
        <v>90.0</v>
      </c>
      <c r="L4" s="8">
        <v>25.0</v>
      </c>
      <c r="M4" s="8">
        <v>2250.0</v>
      </c>
      <c r="N4" s="8">
        <v>1200.0</v>
      </c>
      <c r="O4" s="22">
        <v>44287.0</v>
      </c>
    </row>
    <row r="5" ht="14.25" customHeight="1">
      <c r="A5" t="s">
        <v>13</v>
      </c>
      <c r="B5">
        <v>98.0</v>
      </c>
      <c r="C5" s="8">
        <v>15.0</v>
      </c>
      <c r="D5" s="8">
        <v>1470.0</v>
      </c>
      <c r="E5">
        <v>80.0</v>
      </c>
      <c r="F5" s="8">
        <v>15.0</v>
      </c>
      <c r="G5" s="8">
        <v>1200.0</v>
      </c>
      <c r="H5">
        <v>70.0</v>
      </c>
      <c r="I5" s="8">
        <v>35.0</v>
      </c>
      <c r="J5" s="8">
        <v>2450.0</v>
      </c>
      <c r="K5">
        <v>108.0</v>
      </c>
      <c r="L5" s="8">
        <v>25.0</v>
      </c>
      <c r="M5" s="8">
        <v>2700.0</v>
      </c>
      <c r="N5" s="8">
        <v>2480.0</v>
      </c>
      <c r="O5" s="22">
        <v>44287.0</v>
      </c>
    </row>
    <row r="6" ht="14.25" customHeight="1">
      <c r="A6" t="s">
        <v>14</v>
      </c>
      <c r="B6">
        <v>70.0</v>
      </c>
      <c r="C6" s="8">
        <v>30.0</v>
      </c>
      <c r="D6" s="8">
        <v>2100.0</v>
      </c>
      <c r="E6">
        <v>35.0</v>
      </c>
      <c r="F6" s="8">
        <v>20.0</v>
      </c>
      <c r="G6" s="8">
        <v>700.0</v>
      </c>
      <c r="H6">
        <v>50.0</v>
      </c>
      <c r="I6" s="8">
        <v>55.0</v>
      </c>
      <c r="J6" s="8">
        <v>2750.0</v>
      </c>
      <c r="K6">
        <v>55.0</v>
      </c>
      <c r="L6" s="8">
        <v>40.0</v>
      </c>
      <c r="M6" s="8">
        <v>2200.0</v>
      </c>
      <c r="N6" s="8">
        <v>2150.0</v>
      </c>
      <c r="O6" s="22">
        <v>44287.0</v>
      </c>
    </row>
    <row r="7" ht="14.25" customHeight="1">
      <c r="A7" t="s">
        <v>15</v>
      </c>
      <c r="B7">
        <v>48.0</v>
      </c>
      <c r="C7" s="8">
        <v>10.0</v>
      </c>
      <c r="D7" s="8">
        <v>480.0</v>
      </c>
      <c r="E7">
        <v>20.0</v>
      </c>
      <c r="F7" s="8">
        <v>15.0</v>
      </c>
      <c r="G7" s="8">
        <v>300.0</v>
      </c>
      <c r="H7">
        <v>20.0</v>
      </c>
      <c r="I7" s="8">
        <v>30.0</v>
      </c>
      <c r="J7" s="8">
        <v>600.0</v>
      </c>
      <c r="K7">
        <v>48.0</v>
      </c>
      <c r="L7" s="8">
        <v>25.0</v>
      </c>
      <c r="M7" s="8">
        <v>1200.0</v>
      </c>
      <c r="N7" s="8">
        <v>1020.0</v>
      </c>
      <c r="O7" s="22">
        <v>44287.0</v>
      </c>
    </row>
    <row r="8" ht="14.25" customHeight="1">
      <c r="A8" t="s">
        <v>16</v>
      </c>
      <c r="B8">
        <v>40.0</v>
      </c>
      <c r="C8" s="8">
        <v>30.0</v>
      </c>
      <c r="D8" s="8">
        <v>1200.0</v>
      </c>
      <c r="E8">
        <v>20.0</v>
      </c>
      <c r="F8" s="8">
        <v>30.0</v>
      </c>
      <c r="G8" s="8">
        <v>600.0</v>
      </c>
      <c r="H8">
        <v>28.0</v>
      </c>
      <c r="I8" s="8">
        <v>60.0</v>
      </c>
      <c r="J8" s="8">
        <v>1680.0</v>
      </c>
      <c r="K8">
        <v>32.0</v>
      </c>
      <c r="L8" s="8">
        <v>45.0</v>
      </c>
      <c r="M8" s="8">
        <v>1440.0</v>
      </c>
      <c r="N8" s="8">
        <v>1320.0</v>
      </c>
      <c r="O8" s="22">
        <v>44287.0</v>
      </c>
    </row>
    <row r="9" ht="14.25" customHeight="1">
      <c r="A9" t="s">
        <v>17</v>
      </c>
      <c r="B9">
        <v>65.0</v>
      </c>
      <c r="C9" s="8">
        <v>10.0</v>
      </c>
      <c r="D9" s="8">
        <v>650.0</v>
      </c>
      <c r="E9">
        <v>18.0</v>
      </c>
      <c r="F9" s="8">
        <v>25.0</v>
      </c>
      <c r="G9" s="8">
        <v>450.0</v>
      </c>
      <c r="H9">
        <v>15.0</v>
      </c>
      <c r="I9" s="8">
        <v>40.0</v>
      </c>
      <c r="J9" s="8">
        <v>600.0</v>
      </c>
      <c r="K9">
        <v>68.0</v>
      </c>
      <c r="L9" s="8">
        <v>30.0</v>
      </c>
      <c r="M9" s="8">
        <v>2040.0</v>
      </c>
      <c r="N9" s="8">
        <v>1540.0</v>
      </c>
      <c r="O9" s="22">
        <v>44287.0</v>
      </c>
    </row>
    <row r="10" ht="14.25" customHeight="1">
      <c r="A10" t="s">
        <v>18</v>
      </c>
      <c r="B10">
        <v>60.0</v>
      </c>
      <c r="C10" s="8">
        <v>12.0</v>
      </c>
      <c r="D10" s="8">
        <v>720.0</v>
      </c>
      <c r="E10">
        <v>0.0</v>
      </c>
      <c r="F10" s="8">
        <v>10.0</v>
      </c>
      <c r="G10" s="8">
        <v>0.0</v>
      </c>
      <c r="H10">
        <v>25.0</v>
      </c>
      <c r="I10" s="8">
        <v>25.0</v>
      </c>
      <c r="J10" s="8">
        <v>625.0</v>
      </c>
      <c r="K10">
        <v>35.0</v>
      </c>
      <c r="L10" s="8">
        <v>20.0</v>
      </c>
      <c r="M10" s="8">
        <v>700.0</v>
      </c>
      <c r="N10" s="8">
        <v>605.0</v>
      </c>
      <c r="O10" s="22">
        <v>44287.0</v>
      </c>
    </row>
    <row r="11" ht="14.25" customHeight="1">
      <c r="A11" t="s">
        <v>19</v>
      </c>
      <c r="B11">
        <v>60.0</v>
      </c>
      <c r="C11" s="8">
        <v>10.0</v>
      </c>
      <c r="D11" s="8">
        <v>600.0</v>
      </c>
      <c r="E11">
        <v>0.0</v>
      </c>
      <c r="F11" s="8">
        <v>15.0</v>
      </c>
      <c r="G11" s="8">
        <v>0.0</v>
      </c>
      <c r="H11">
        <v>22.0</v>
      </c>
      <c r="I11" s="8">
        <v>30.0</v>
      </c>
      <c r="J11" s="8">
        <v>660.0</v>
      </c>
      <c r="K11">
        <v>38.0</v>
      </c>
      <c r="L11" s="8">
        <v>20.0</v>
      </c>
      <c r="M11" s="8">
        <v>760.0</v>
      </c>
      <c r="N11" s="8">
        <v>820.0</v>
      </c>
      <c r="O11" s="22">
        <v>44287.0</v>
      </c>
    </row>
    <row r="12" ht="14.25" customHeight="1">
      <c r="A12" t="s">
        <v>20</v>
      </c>
      <c r="B12">
        <v>30.0</v>
      </c>
      <c r="C12" s="8">
        <v>35.0</v>
      </c>
      <c r="D12" s="8">
        <v>1050.0</v>
      </c>
      <c r="E12">
        <v>27.0</v>
      </c>
      <c r="F12" s="8">
        <v>20.0</v>
      </c>
      <c r="G12" s="8">
        <v>540.0</v>
      </c>
      <c r="H12">
        <v>20.0</v>
      </c>
      <c r="I12" s="8">
        <v>60.0</v>
      </c>
      <c r="J12" s="8">
        <v>1200.0</v>
      </c>
      <c r="K12">
        <v>37.0</v>
      </c>
      <c r="L12" s="8">
        <v>40.0</v>
      </c>
      <c r="M12" s="8">
        <v>1480.0</v>
      </c>
      <c r="N12" s="8">
        <v>1090.0</v>
      </c>
      <c r="O12" s="22">
        <v>44287.0</v>
      </c>
    </row>
    <row r="13" ht="14.25" customHeight="1">
      <c r="A13" t="s">
        <v>21</v>
      </c>
      <c r="B13">
        <v>55.0</v>
      </c>
      <c r="C13" s="8">
        <v>10.0</v>
      </c>
      <c r="D13" s="8">
        <v>550.0</v>
      </c>
      <c r="E13">
        <v>0.0</v>
      </c>
      <c r="F13" s="8">
        <v>5.0</v>
      </c>
      <c r="G13" s="8">
        <v>0.0</v>
      </c>
      <c r="H13">
        <v>20.0</v>
      </c>
      <c r="I13" s="8">
        <v>20.0</v>
      </c>
      <c r="J13" s="8">
        <v>400.0</v>
      </c>
      <c r="K13">
        <v>35.0</v>
      </c>
      <c r="L13" s="8">
        <v>10.0</v>
      </c>
      <c r="M13" s="8">
        <v>350.0</v>
      </c>
      <c r="N13" s="8">
        <v>200.0</v>
      </c>
      <c r="O13" s="22">
        <v>44287.0</v>
      </c>
    </row>
    <row r="14" ht="14.25" customHeight="1">
      <c r="A14" t="s">
        <v>22</v>
      </c>
      <c r="B14">
        <v>60.0</v>
      </c>
      <c r="C14" s="8">
        <v>10.0</v>
      </c>
      <c r="D14" s="8">
        <v>600.0</v>
      </c>
      <c r="E14">
        <v>0.0</v>
      </c>
      <c r="F14" s="8">
        <v>10.0</v>
      </c>
      <c r="G14" s="8">
        <v>0.0</v>
      </c>
      <c r="H14">
        <v>10.0</v>
      </c>
      <c r="I14" s="8">
        <v>25.0</v>
      </c>
      <c r="J14" s="8">
        <v>250.0</v>
      </c>
      <c r="K14">
        <v>50.0</v>
      </c>
      <c r="L14" s="8">
        <v>20.0</v>
      </c>
      <c r="M14" s="8">
        <v>1000.0</v>
      </c>
      <c r="N14" s="8">
        <v>650.0</v>
      </c>
      <c r="O14" s="22">
        <v>44287.0</v>
      </c>
    </row>
    <row r="15" ht="14.25" customHeight="1">
      <c r="A15" t="s">
        <v>23</v>
      </c>
      <c r="B15">
        <v>78.0</v>
      </c>
      <c r="C15" s="8">
        <v>10.0</v>
      </c>
      <c r="D15" s="8">
        <v>780.0</v>
      </c>
      <c r="E15">
        <v>0.0</v>
      </c>
      <c r="F15" s="8">
        <v>10.0</v>
      </c>
      <c r="G15" s="8">
        <v>0.0</v>
      </c>
      <c r="H15">
        <v>0.0</v>
      </c>
      <c r="I15" s="8">
        <v>25.0</v>
      </c>
      <c r="J15" s="8">
        <v>0.0</v>
      </c>
      <c r="K15">
        <v>78.0</v>
      </c>
      <c r="L15" s="8">
        <v>20.0</v>
      </c>
      <c r="M15" s="8">
        <v>1560.0</v>
      </c>
      <c r="N15" s="8">
        <v>780.0</v>
      </c>
      <c r="O15" s="22">
        <v>44287.0</v>
      </c>
    </row>
    <row r="16" ht="14.25" customHeight="1">
      <c r="A16" t="s">
        <v>24</v>
      </c>
      <c r="B16">
        <v>45.0</v>
      </c>
      <c r="C16" s="8">
        <v>30.0</v>
      </c>
      <c r="D16" s="8">
        <v>1350.0</v>
      </c>
      <c r="E16">
        <v>22.0</v>
      </c>
      <c r="F16" s="8">
        <v>30.0</v>
      </c>
      <c r="G16" s="8">
        <v>660.0</v>
      </c>
      <c r="H16">
        <v>30.0</v>
      </c>
      <c r="I16" s="8">
        <v>65.0</v>
      </c>
      <c r="J16" s="8">
        <v>1950.0</v>
      </c>
      <c r="K16">
        <v>37.0</v>
      </c>
      <c r="L16" s="8">
        <v>50.0</v>
      </c>
      <c r="M16" s="8">
        <v>1850.0</v>
      </c>
      <c r="N16" s="8">
        <v>1790.0</v>
      </c>
      <c r="O16" s="22">
        <v>44287.0</v>
      </c>
    </row>
    <row r="17" ht="14.25" customHeight="1">
      <c r="A17" t="s">
        <v>25</v>
      </c>
      <c r="B17">
        <v>20.0</v>
      </c>
      <c r="C17" s="8">
        <v>10.0</v>
      </c>
      <c r="D17" s="8">
        <v>200.0</v>
      </c>
      <c r="E17">
        <v>0.0</v>
      </c>
      <c r="F17" s="8">
        <v>10.0</v>
      </c>
      <c r="G17" s="8">
        <v>0.0</v>
      </c>
      <c r="H17">
        <v>0.0</v>
      </c>
      <c r="I17" s="8">
        <v>25.0</v>
      </c>
      <c r="J17" s="8">
        <v>0.0</v>
      </c>
      <c r="K17">
        <v>20.0</v>
      </c>
      <c r="L17" s="8">
        <v>20.0</v>
      </c>
      <c r="M17" s="8">
        <v>400.0</v>
      </c>
      <c r="N17" s="8">
        <v>200.0</v>
      </c>
      <c r="O17" s="22">
        <v>44287.0</v>
      </c>
    </row>
    <row r="18" ht="14.25" customHeight="1">
      <c r="A18" t="s">
        <v>26</v>
      </c>
      <c r="B18">
        <v>60.0</v>
      </c>
      <c r="C18" s="8">
        <v>10.0</v>
      </c>
      <c r="D18" s="8">
        <v>600.0</v>
      </c>
      <c r="E18">
        <v>30.0</v>
      </c>
      <c r="F18" s="8">
        <v>15.0</v>
      </c>
      <c r="G18" s="8">
        <v>450.0</v>
      </c>
      <c r="H18">
        <v>30.0</v>
      </c>
      <c r="I18" s="8">
        <v>30.0</v>
      </c>
      <c r="J18" s="8">
        <v>900.0</v>
      </c>
      <c r="K18">
        <v>60.0</v>
      </c>
      <c r="L18" s="8">
        <v>20.0</v>
      </c>
      <c r="M18" s="8">
        <v>1200.0</v>
      </c>
      <c r="N18" s="8">
        <v>1050.0</v>
      </c>
      <c r="O18" s="22">
        <v>44287.0</v>
      </c>
    </row>
    <row r="19" ht="14.25" customHeight="1">
      <c r="A19" t="s">
        <v>27</v>
      </c>
      <c r="B19">
        <v>100.0</v>
      </c>
      <c r="C19" s="8">
        <v>10.0</v>
      </c>
      <c r="D19" s="8">
        <v>1000.0</v>
      </c>
      <c r="E19">
        <v>0.0</v>
      </c>
      <c r="F19" s="8">
        <v>10.0</v>
      </c>
      <c r="G19" s="8">
        <v>0.0</v>
      </c>
      <c r="H19">
        <v>0.0</v>
      </c>
      <c r="I19" s="8">
        <v>20.0</v>
      </c>
      <c r="J19" s="8">
        <v>0.0</v>
      </c>
      <c r="K19">
        <v>100.0</v>
      </c>
      <c r="L19" s="8">
        <v>15.0</v>
      </c>
      <c r="M19" s="8">
        <v>1500.0</v>
      </c>
      <c r="N19" s="8">
        <v>500.0</v>
      </c>
      <c r="O19" s="22">
        <v>44287.0</v>
      </c>
    </row>
    <row r="20" ht="14.25" customHeight="1">
      <c r="A20" t="s">
        <v>28</v>
      </c>
      <c r="B20">
        <v>99.0</v>
      </c>
      <c r="C20" s="8">
        <v>15.0</v>
      </c>
      <c r="D20" s="8">
        <v>1485.0</v>
      </c>
      <c r="E20">
        <v>10.0</v>
      </c>
      <c r="F20" s="8">
        <v>15.0</v>
      </c>
      <c r="G20" s="8">
        <v>150.0</v>
      </c>
      <c r="H20">
        <v>29.0</v>
      </c>
      <c r="I20" s="8">
        <v>35.0</v>
      </c>
      <c r="J20" s="8">
        <v>1015.0</v>
      </c>
      <c r="K20">
        <v>80.0</v>
      </c>
      <c r="L20" s="8">
        <v>25.0</v>
      </c>
      <c r="M20" s="8">
        <v>2000.0</v>
      </c>
      <c r="N20" s="8">
        <v>1380.0</v>
      </c>
      <c r="O20" s="22">
        <v>44287.0</v>
      </c>
    </row>
    <row r="21" ht="14.25" customHeight="1">
      <c r="A21" t="s">
        <v>29</v>
      </c>
      <c r="B21">
        <v>20.0</v>
      </c>
      <c r="C21" s="8">
        <v>10.0</v>
      </c>
      <c r="D21" s="8">
        <v>200.0</v>
      </c>
      <c r="E21">
        <v>0.0</v>
      </c>
      <c r="F21" s="8">
        <v>15.0</v>
      </c>
      <c r="G21" s="8">
        <v>0.0</v>
      </c>
      <c r="H21">
        <v>0.0</v>
      </c>
      <c r="I21" s="8">
        <v>30.0</v>
      </c>
      <c r="J21" s="8">
        <v>0.0</v>
      </c>
      <c r="K21">
        <v>20.0</v>
      </c>
      <c r="L21" s="8">
        <v>25.0</v>
      </c>
      <c r="M21" s="8">
        <v>500.0</v>
      </c>
      <c r="N21" s="8">
        <v>300.0</v>
      </c>
      <c r="O21" s="22">
        <v>44287.0</v>
      </c>
    </row>
    <row r="22" ht="14.25" customHeight="1">
      <c r="A22" t="s">
        <v>30</v>
      </c>
      <c r="B22">
        <v>50.0</v>
      </c>
      <c r="C22" s="8">
        <v>40.0</v>
      </c>
      <c r="D22" s="8">
        <v>2000.0</v>
      </c>
      <c r="E22">
        <v>40.0</v>
      </c>
      <c r="F22" s="8">
        <v>35.0</v>
      </c>
      <c r="G22" s="8">
        <v>1400.0</v>
      </c>
      <c r="H22">
        <v>40.0</v>
      </c>
      <c r="I22" s="8">
        <v>80.0</v>
      </c>
      <c r="J22" s="8">
        <v>3200.0</v>
      </c>
      <c r="K22">
        <v>50.0</v>
      </c>
      <c r="L22" s="8">
        <v>60.0</v>
      </c>
      <c r="M22" s="8">
        <v>3000.0</v>
      </c>
      <c r="N22" s="8">
        <v>2800.0</v>
      </c>
      <c r="O22" s="22">
        <v>44287.0</v>
      </c>
    </row>
    <row r="23" ht="14.25" customHeight="1">
      <c r="A23" t="s">
        <v>31</v>
      </c>
      <c r="B23">
        <v>88.0</v>
      </c>
      <c r="C23" s="8">
        <v>35.0</v>
      </c>
      <c r="D23" s="8">
        <v>3080.0</v>
      </c>
      <c r="E23">
        <v>40.0</v>
      </c>
      <c r="F23" s="8">
        <v>30.0</v>
      </c>
      <c r="G23" s="8">
        <v>1200.0</v>
      </c>
      <c r="H23">
        <v>20.0</v>
      </c>
      <c r="I23" s="8">
        <v>70.0</v>
      </c>
      <c r="J23" s="8">
        <v>1400.0</v>
      </c>
      <c r="K23">
        <v>108.0</v>
      </c>
      <c r="L23" s="8">
        <v>50.0</v>
      </c>
      <c r="M23" s="8">
        <v>5400.0</v>
      </c>
      <c r="N23" s="8">
        <v>2520.0</v>
      </c>
      <c r="O23" s="22">
        <v>44287.0</v>
      </c>
    </row>
    <row r="24" ht="14.25" customHeight="1">
      <c r="A24" t="s">
        <v>32</v>
      </c>
      <c r="B24">
        <v>30.0</v>
      </c>
      <c r="C24" s="8">
        <v>10.0</v>
      </c>
      <c r="D24" s="8">
        <v>300.0</v>
      </c>
      <c r="E24">
        <v>20.0</v>
      </c>
      <c r="F24" s="8">
        <v>10.0</v>
      </c>
      <c r="G24" s="8">
        <v>200.0</v>
      </c>
      <c r="H24">
        <v>9.0</v>
      </c>
      <c r="I24" s="8">
        <v>25.0</v>
      </c>
      <c r="J24" s="8">
        <v>225.0</v>
      </c>
      <c r="K24">
        <v>41.0</v>
      </c>
      <c r="L24" s="8">
        <v>20.0</v>
      </c>
      <c r="M24" s="8">
        <v>820.0</v>
      </c>
      <c r="N24" s="8">
        <v>545.0</v>
      </c>
      <c r="O24" s="22">
        <v>44287.0</v>
      </c>
    </row>
    <row r="25" ht="14.25" customHeight="1">
      <c r="A25" t="s">
        <v>33</v>
      </c>
      <c r="B25">
        <v>10.0</v>
      </c>
      <c r="C25" s="8">
        <v>15.0</v>
      </c>
      <c r="D25" s="8">
        <v>150.0</v>
      </c>
      <c r="E25">
        <v>9.0</v>
      </c>
      <c r="F25" s="8">
        <v>20.0</v>
      </c>
      <c r="G25" s="8">
        <v>180.0</v>
      </c>
      <c r="H25">
        <v>0.0</v>
      </c>
      <c r="I25" s="8">
        <v>40.0</v>
      </c>
      <c r="J25" s="8">
        <v>0.0</v>
      </c>
      <c r="K25">
        <v>19.0</v>
      </c>
      <c r="L25" s="8">
        <v>30.0</v>
      </c>
      <c r="M25" s="8">
        <v>570.0</v>
      </c>
      <c r="N25" s="8">
        <v>240.0</v>
      </c>
      <c r="O25" s="22">
        <v>44287.0</v>
      </c>
    </row>
    <row r="26" ht="14.25" customHeight="1">
      <c r="A26" t="s">
        <v>34</v>
      </c>
      <c r="B26">
        <v>75.0</v>
      </c>
      <c r="C26" s="8">
        <v>10.0</v>
      </c>
      <c r="D26" s="8">
        <v>750.0</v>
      </c>
      <c r="E26">
        <v>38.0</v>
      </c>
      <c r="F26" s="8">
        <v>20.0</v>
      </c>
      <c r="G26" s="8">
        <v>760.0</v>
      </c>
      <c r="H26">
        <v>35.0</v>
      </c>
      <c r="I26" s="8">
        <v>35.0</v>
      </c>
      <c r="J26" s="8">
        <v>1225.0</v>
      </c>
      <c r="K26">
        <v>78.0</v>
      </c>
      <c r="L26" s="8">
        <v>30.0</v>
      </c>
      <c r="M26" s="8">
        <v>2340.0</v>
      </c>
      <c r="N26" s="8">
        <v>2055.0</v>
      </c>
      <c r="O26" s="22">
        <v>44287.0</v>
      </c>
    </row>
    <row r="27" ht="14.25" customHeight="1">
      <c r="A27" t="s">
        <v>35</v>
      </c>
      <c r="B27">
        <v>150.0</v>
      </c>
      <c r="C27" s="8">
        <v>12.0</v>
      </c>
      <c r="D27" s="8">
        <v>1800.0</v>
      </c>
      <c r="E27">
        <v>70.0</v>
      </c>
      <c r="F27" s="8">
        <v>15.0</v>
      </c>
      <c r="G27" s="8">
        <v>1050.0</v>
      </c>
      <c r="H27">
        <v>90.0</v>
      </c>
      <c r="I27" s="8">
        <v>30.0</v>
      </c>
      <c r="J27" s="8">
        <v>2700.0</v>
      </c>
      <c r="K27">
        <v>130.0</v>
      </c>
      <c r="L27" s="8">
        <v>20.0</v>
      </c>
      <c r="M27" s="8">
        <v>2600.0</v>
      </c>
      <c r="N27" s="8">
        <v>2450.0</v>
      </c>
      <c r="O27" s="22">
        <v>44287.0</v>
      </c>
    </row>
    <row r="28" ht="14.25" customHeight="1">
      <c r="A28" t="s">
        <v>36</v>
      </c>
      <c r="B28">
        <v>40.0</v>
      </c>
      <c r="C28" s="8">
        <v>55.0</v>
      </c>
      <c r="D28" s="8">
        <v>2200.0</v>
      </c>
      <c r="E28">
        <v>15.0</v>
      </c>
      <c r="F28" s="8">
        <v>35.0</v>
      </c>
      <c r="G28" s="8">
        <v>525.0</v>
      </c>
      <c r="H28">
        <v>26.0</v>
      </c>
      <c r="I28" s="8">
        <v>95.0</v>
      </c>
      <c r="J28" s="8">
        <v>2470.0</v>
      </c>
      <c r="K28">
        <v>29.0</v>
      </c>
      <c r="L28" s="8">
        <v>65.0</v>
      </c>
      <c r="M28" s="8">
        <v>1885.0</v>
      </c>
      <c r="N28" s="8">
        <v>1630.0</v>
      </c>
      <c r="O28" s="22">
        <v>44287.0</v>
      </c>
    </row>
    <row r="29" ht="14.25" customHeight="1">
      <c r="A29" t="s">
        <v>11</v>
      </c>
      <c r="B29">
        <v>125.0</v>
      </c>
      <c r="C29" s="8">
        <v>25.0</v>
      </c>
      <c r="D29" s="8">
        <v>3125.0</v>
      </c>
      <c r="E29">
        <v>35.0</v>
      </c>
      <c r="F29" s="8">
        <v>15.0</v>
      </c>
      <c r="G29" s="8">
        <v>525.0</v>
      </c>
      <c r="H29">
        <v>57.0</v>
      </c>
      <c r="I29" s="8">
        <v>40.0</v>
      </c>
      <c r="J29" s="8">
        <v>2280.0</v>
      </c>
      <c r="K29">
        <v>103.0</v>
      </c>
      <c r="L29" s="8">
        <v>30.0</v>
      </c>
      <c r="M29" s="8">
        <v>3090.0</v>
      </c>
      <c r="N29" s="9">
        <v>1720.0</v>
      </c>
      <c r="O29" s="22">
        <v>44317.0</v>
      </c>
    </row>
    <row r="30" ht="14.25" customHeight="1">
      <c r="A30" t="s">
        <v>12</v>
      </c>
      <c r="B30">
        <v>90.0</v>
      </c>
      <c r="C30" s="8">
        <v>25.0</v>
      </c>
      <c r="D30" s="8">
        <v>2250.0</v>
      </c>
      <c r="E30">
        <v>30.0</v>
      </c>
      <c r="F30" s="8">
        <v>10.0</v>
      </c>
      <c r="G30" s="8">
        <v>300.0</v>
      </c>
      <c r="H30">
        <v>35.0</v>
      </c>
      <c r="I30" s="8">
        <v>40.0</v>
      </c>
      <c r="J30" s="8">
        <v>1400.0</v>
      </c>
      <c r="K30">
        <v>85.0</v>
      </c>
      <c r="L30" s="8">
        <v>25.0</v>
      </c>
      <c r="M30" s="8">
        <v>2125.0</v>
      </c>
      <c r="N30" s="9">
        <v>975.0</v>
      </c>
      <c r="O30" s="22">
        <v>44317.0</v>
      </c>
    </row>
    <row r="31" ht="14.25" customHeight="1">
      <c r="A31" t="s">
        <v>13</v>
      </c>
      <c r="B31">
        <v>108.0</v>
      </c>
      <c r="C31" s="8">
        <v>25.0</v>
      </c>
      <c r="D31" s="8">
        <v>2700.0</v>
      </c>
      <c r="E31">
        <v>65.0</v>
      </c>
      <c r="F31" s="8">
        <v>15.0</v>
      </c>
      <c r="G31" s="8">
        <v>975.0</v>
      </c>
      <c r="H31">
        <v>90.0</v>
      </c>
      <c r="I31" s="8">
        <v>35.0</v>
      </c>
      <c r="J31" s="8">
        <v>3150.0</v>
      </c>
      <c r="K31">
        <v>83.0</v>
      </c>
      <c r="L31" s="8">
        <v>25.0</v>
      </c>
      <c r="M31" s="8">
        <v>2075.0</v>
      </c>
      <c r="N31" s="9">
        <v>1550.0</v>
      </c>
      <c r="O31" s="22">
        <v>44317.0</v>
      </c>
    </row>
    <row r="32" ht="14.25" customHeight="1">
      <c r="A32" t="s">
        <v>14</v>
      </c>
      <c r="B32">
        <v>55.0</v>
      </c>
      <c r="C32" s="8">
        <v>40.0</v>
      </c>
      <c r="D32" s="8">
        <v>2200.0</v>
      </c>
      <c r="E32">
        <v>44.0</v>
      </c>
      <c r="F32" s="8">
        <v>20.0</v>
      </c>
      <c r="G32" s="8">
        <v>880.0</v>
      </c>
      <c r="H32">
        <v>59.0</v>
      </c>
      <c r="I32" s="8">
        <v>55.0</v>
      </c>
      <c r="J32" s="8">
        <v>3245.0</v>
      </c>
      <c r="K32">
        <v>40.0</v>
      </c>
      <c r="L32" s="8">
        <v>40.0</v>
      </c>
      <c r="M32" s="8">
        <v>1600.0</v>
      </c>
      <c r="N32" s="9">
        <v>1765.0</v>
      </c>
      <c r="O32" s="22">
        <v>44317.0</v>
      </c>
    </row>
    <row r="33" ht="14.25" customHeight="1">
      <c r="A33" t="s">
        <v>15</v>
      </c>
      <c r="B33">
        <v>48.0</v>
      </c>
      <c r="C33" s="8">
        <v>25.0</v>
      </c>
      <c r="D33" s="8">
        <v>1200.0</v>
      </c>
      <c r="E33">
        <v>0.0</v>
      </c>
      <c r="F33" s="8">
        <v>15.0</v>
      </c>
      <c r="G33" s="8">
        <v>0.0</v>
      </c>
      <c r="H33">
        <v>8.0</v>
      </c>
      <c r="I33" s="8">
        <v>30.0</v>
      </c>
      <c r="J33" s="8">
        <v>240.0</v>
      </c>
      <c r="K33">
        <v>40.0</v>
      </c>
      <c r="L33" s="8">
        <v>30.0</v>
      </c>
      <c r="M33" s="8">
        <v>1200.0</v>
      </c>
      <c r="N33" s="9">
        <v>240.0</v>
      </c>
      <c r="O33" s="22">
        <v>44317.0</v>
      </c>
    </row>
    <row r="34" ht="14.25" customHeight="1">
      <c r="A34" t="s">
        <v>16</v>
      </c>
      <c r="B34">
        <v>32.0</v>
      </c>
      <c r="C34" s="8">
        <v>45.0</v>
      </c>
      <c r="D34" s="8">
        <v>1440.0</v>
      </c>
      <c r="E34">
        <v>25.0</v>
      </c>
      <c r="F34" s="8">
        <v>30.0</v>
      </c>
      <c r="G34" s="8">
        <v>750.0</v>
      </c>
      <c r="H34">
        <v>30.0</v>
      </c>
      <c r="I34" s="8">
        <v>60.0</v>
      </c>
      <c r="J34" s="8">
        <v>1800.0</v>
      </c>
      <c r="K34">
        <v>27.0</v>
      </c>
      <c r="L34" s="8">
        <v>45.0</v>
      </c>
      <c r="M34" s="8">
        <v>1215.0</v>
      </c>
      <c r="N34" s="9">
        <v>825.0</v>
      </c>
      <c r="O34" s="22">
        <v>44317.0</v>
      </c>
    </row>
    <row r="35" ht="14.25" customHeight="1">
      <c r="A35" t="s">
        <v>17</v>
      </c>
      <c r="B35">
        <v>68.0</v>
      </c>
      <c r="C35" s="8">
        <v>30.0</v>
      </c>
      <c r="D35" s="8">
        <v>2040.0</v>
      </c>
      <c r="E35">
        <v>20.0</v>
      </c>
      <c r="F35" s="8">
        <v>25.0</v>
      </c>
      <c r="G35" s="8">
        <v>500.0</v>
      </c>
      <c r="H35">
        <v>20.0</v>
      </c>
      <c r="I35" s="8">
        <v>40.0</v>
      </c>
      <c r="J35" s="8">
        <v>800.0</v>
      </c>
      <c r="K35">
        <v>68.0</v>
      </c>
      <c r="L35" s="8">
        <v>35.0</v>
      </c>
      <c r="M35" s="8">
        <v>2380.0</v>
      </c>
      <c r="N35" s="9">
        <v>640.0</v>
      </c>
      <c r="O35" s="22">
        <v>44317.0</v>
      </c>
    </row>
    <row r="36" ht="14.25" customHeight="1">
      <c r="A36" t="s">
        <v>18</v>
      </c>
      <c r="B36">
        <v>35.0</v>
      </c>
      <c r="C36" s="8">
        <v>20.0</v>
      </c>
      <c r="D36" s="8">
        <v>700.0</v>
      </c>
      <c r="E36">
        <v>0.0</v>
      </c>
      <c r="F36" s="8">
        <v>10.0</v>
      </c>
      <c r="G36" s="8">
        <v>0.0</v>
      </c>
      <c r="H36">
        <v>15.0</v>
      </c>
      <c r="I36" s="8">
        <v>25.0</v>
      </c>
      <c r="J36" s="8">
        <v>375.0</v>
      </c>
      <c r="K36">
        <v>20.0</v>
      </c>
      <c r="L36" s="8">
        <v>20.0</v>
      </c>
      <c r="M36" s="8">
        <v>400.0</v>
      </c>
      <c r="N36" s="9">
        <v>75.0</v>
      </c>
      <c r="O36" s="22">
        <v>44317.0</v>
      </c>
    </row>
    <row r="37" ht="14.25" customHeight="1">
      <c r="A37" t="s">
        <v>19</v>
      </c>
      <c r="B37">
        <v>38.0</v>
      </c>
      <c r="C37" s="8">
        <v>20.0</v>
      </c>
      <c r="D37" s="8">
        <v>760.0</v>
      </c>
      <c r="E37">
        <v>14.0</v>
      </c>
      <c r="F37" s="8">
        <v>15.0</v>
      </c>
      <c r="G37" s="8">
        <v>210.0</v>
      </c>
      <c r="H37">
        <v>22.0</v>
      </c>
      <c r="I37" s="8">
        <v>30.0</v>
      </c>
      <c r="J37" s="8">
        <v>660.0</v>
      </c>
      <c r="K37">
        <v>30.0</v>
      </c>
      <c r="L37" s="8">
        <v>20.0</v>
      </c>
      <c r="M37" s="8">
        <v>600.0</v>
      </c>
      <c r="N37" s="9">
        <v>290.0</v>
      </c>
      <c r="O37" s="22">
        <v>44317.0</v>
      </c>
    </row>
    <row r="38" ht="14.25" customHeight="1">
      <c r="A38" t="s">
        <v>20</v>
      </c>
      <c r="B38">
        <v>37.0</v>
      </c>
      <c r="C38" s="8">
        <v>40.0</v>
      </c>
      <c r="D38" s="8">
        <v>1480.0</v>
      </c>
      <c r="E38">
        <v>35.0</v>
      </c>
      <c r="F38" s="8">
        <v>20.0</v>
      </c>
      <c r="G38" s="8">
        <v>700.0</v>
      </c>
      <c r="H38">
        <v>30.0</v>
      </c>
      <c r="I38" s="8">
        <v>60.0</v>
      </c>
      <c r="J38" s="8">
        <v>1800.0</v>
      </c>
      <c r="K38">
        <v>42.0</v>
      </c>
      <c r="L38" s="8">
        <v>40.0</v>
      </c>
      <c r="M38" s="8">
        <v>1680.0</v>
      </c>
      <c r="N38" s="9">
        <v>1300.0</v>
      </c>
      <c r="O38" s="22">
        <v>44317.0</v>
      </c>
    </row>
    <row r="39" ht="14.25" customHeight="1">
      <c r="A39" t="s">
        <v>21</v>
      </c>
      <c r="B39">
        <v>35.0</v>
      </c>
      <c r="C39" s="8">
        <v>10.0</v>
      </c>
      <c r="D39" s="8">
        <v>350.0</v>
      </c>
      <c r="E39">
        <v>9.0</v>
      </c>
      <c r="F39" s="8">
        <v>5.0</v>
      </c>
      <c r="G39" s="8">
        <v>45.0</v>
      </c>
      <c r="H39">
        <v>15.0</v>
      </c>
      <c r="I39" s="8">
        <v>20.0</v>
      </c>
      <c r="J39" s="8">
        <v>300.0</v>
      </c>
      <c r="K39">
        <v>29.0</v>
      </c>
      <c r="L39" s="8">
        <v>10.0</v>
      </c>
      <c r="M39" s="8">
        <v>290.0</v>
      </c>
      <c r="N39" s="9">
        <v>195.0</v>
      </c>
      <c r="O39" s="22">
        <v>44317.0</v>
      </c>
    </row>
    <row r="40" ht="14.25" customHeight="1">
      <c r="A40" t="s">
        <v>22</v>
      </c>
      <c r="B40">
        <v>50.0</v>
      </c>
      <c r="C40" s="8">
        <v>20.0</v>
      </c>
      <c r="D40" s="8">
        <v>1000.0</v>
      </c>
      <c r="E40">
        <v>0.0</v>
      </c>
      <c r="F40" s="8">
        <v>10.0</v>
      </c>
      <c r="G40" s="8">
        <v>0.0</v>
      </c>
      <c r="H40">
        <v>10.0</v>
      </c>
      <c r="I40" s="8">
        <v>25.0</v>
      </c>
      <c r="J40" s="8">
        <v>250.0</v>
      </c>
      <c r="K40">
        <v>40.0</v>
      </c>
      <c r="L40" s="8">
        <v>20.0</v>
      </c>
      <c r="M40" s="8">
        <v>800.0</v>
      </c>
      <c r="N40" s="9">
        <v>50.0</v>
      </c>
      <c r="O40" s="22">
        <v>44317.0</v>
      </c>
    </row>
    <row r="41" ht="14.25" customHeight="1">
      <c r="A41" t="s">
        <v>23</v>
      </c>
      <c r="B41">
        <v>78.0</v>
      </c>
      <c r="C41" s="8">
        <v>20.0</v>
      </c>
      <c r="D41" s="8">
        <v>1560.0</v>
      </c>
      <c r="E41">
        <v>0.0</v>
      </c>
      <c r="F41" s="8">
        <v>10.0</v>
      </c>
      <c r="G41" s="8">
        <v>0.0</v>
      </c>
      <c r="H41">
        <v>0.0</v>
      </c>
      <c r="I41" s="8">
        <v>25.0</v>
      </c>
      <c r="J41" s="8">
        <v>0.0</v>
      </c>
      <c r="K41">
        <v>78.0</v>
      </c>
      <c r="L41" s="8">
        <v>20.0</v>
      </c>
      <c r="M41" s="8">
        <v>1560.0</v>
      </c>
      <c r="N41" s="9">
        <v>0.0</v>
      </c>
      <c r="O41" s="22">
        <v>44317.0</v>
      </c>
    </row>
    <row r="42" ht="14.25" customHeight="1">
      <c r="A42" t="s">
        <v>24</v>
      </c>
      <c r="B42">
        <v>37.0</v>
      </c>
      <c r="C42" s="8">
        <v>50.0</v>
      </c>
      <c r="D42" s="8">
        <v>1850.0</v>
      </c>
      <c r="E42">
        <v>31.0</v>
      </c>
      <c r="F42" s="8">
        <v>30.0</v>
      </c>
      <c r="G42" s="8">
        <v>930.0</v>
      </c>
      <c r="H42">
        <v>35.0</v>
      </c>
      <c r="I42" s="8">
        <v>65.0</v>
      </c>
      <c r="J42" s="8">
        <v>2275.0</v>
      </c>
      <c r="K42">
        <v>33.0</v>
      </c>
      <c r="L42" s="8">
        <v>50.0</v>
      </c>
      <c r="M42" s="8">
        <v>1650.0</v>
      </c>
      <c r="N42" s="9">
        <v>1145.0</v>
      </c>
      <c r="O42" s="22">
        <v>44317.0</v>
      </c>
    </row>
    <row r="43" ht="14.25" customHeight="1">
      <c r="A43" t="s">
        <v>25</v>
      </c>
      <c r="B43">
        <v>20.0</v>
      </c>
      <c r="C43" s="8">
        <v>20.0</v>
      </c>
      <c r="D43" s="8">
        <v>400.0</v>
      </c>
      <c r="E43">
        <v>0.0</v>
      </c>
      <c r="F43" s="8">
        <v>10.0</v>
      </c>
      <c r="G43" s="8">
        <v>0.0</v>
      </c>
      <c r="H43">
        <v>0.0</v>
      </c>
      <c r="I43" s="8">
        <v>25.0</v>
      </c>
      <c r="J43" s="8">
        <v>0.0</v>
      </c>
      <c r="K43">
        <v>20.0</v>
      </c>
      <c r="L43" s="8">
        <v>20.0</v>
      </c>
      <c r="M43" s="8">
        <v>400.0</v>
      </c>
      <c r="N43" s="9">
        <v>0.0</v>
      </c>
      <c r="O43" s="22">
        <v>44317.0</v>
      </c>
    </row>
    <row r="44" ht="14.25" customHeight="1">
      <c r="A44" t="s">
        <v>26</v>
      </c>
      <c r="B44">
        <v>60.0</v>
      </c>
      <c r="C44" s="8">
        <v>20.0</v>
      </c>
      <c r="D44" s="8">
        <v>1200.0</v>
      </c>
      <c r="E44">
        <v>20.0</v>
      </c>
      <c r="F44" s="8">
        <v>15.0</v>
      </c>
      <c r="G44" s="8">
        <v>300.0</v>
      </c>
      <c r="H44">
        <v>29.0</v>
      </c>
      <c r="I44" s="8">
        <v>30.0</v>
      </c>
      <c r="J44" s="8">
        <v>870.0</v>
      </c>
      <c r="K44">
        <v>51.0</v>
      </c>
      <c r="L44" s="8">
        <v>25.0</v>
      </c>
      <c r="M44" s="8">
        <v>1275.0</v>
      </c>
      <c r="N44" s="9">
        <v>645.0</v>
      </c>
      <c r="O44" s="22">
        <v>44317.0</v>
      </c>
    </row>
    <row r="45" ht="14.25" customHeight="1">
      <c r="A45" t="s">
        <v>27</v>
      </c>
      <c r="B45">
        <v>100.0</v>
      </c>
      <c r="C45" s="8">
        <v>15.0</v>
      </c>
      <c r="D45" s="8">
        <v>1500.0</v>
      </c>
      <c r="E45">
        <v>0.0</v>
      </c>
      <c r="F45" s="8">
        <v>10.0</v>
      </c>
      <c r="G45" s="8">
        <v>0.0</v>
      </c>
      <c r="H45">
        <v>15.0</v>
      </c>
      <c r="I45" s="8">
        <v>20.0</v>
      </c>
      <c r="J45" s="8">
        <v>300.0</v>
      </c>
      <c r="K45">
        <v>85.0</v>
      </c>
      <c r="L45" s="8">
        <v>15.0</v>
      </c>
      <c r="M45" s="8">
        <v>1275.0</v>
      </c>
      <c r="N45" s="9">
        <v>75.0</v>
      </c>
      <c r="O45" s="22">
        <v>44317.0</v>
      </c>
    </row>
    <row r="46" ht="14.25" customHeight="1">
      <c r="A46" t="s">
        <v>28</v>
      </c>
      <c r="B46">
        <v>80.0</v>
      </c>
      <c r="C46" s="8">
        <v>25.0</v>
      </c>
      <c r="D46" s="8">
        <v>2000.0</v>
      </c>
      <c r="E46">
        <v>10.0</v>
      </c>
      <c r="F46" s="8">
        <v>15.0</v>
      </c>
      <c r="G46" s="8">
        <v>150.0</v>
      </c>
      <c r="H46">
        <v>29.0</v>
      </c>
      <c r="I46" s="8">
        <v>35.0</v>
      </c>
      <c r="J46" s="8">
        <v>1015.0</v>
      </c>
      <c r="K46">
        <v>61.0</v>
      </c>
      <c r="L46" s="8">
        <v>25.0</v>
      </c>
      <c r="M46" s="8">
        <v>1525.0</v>
      </c>
      <c r="N46" s="9">
        <v>390.0</v>
      </c>
      <c r="O46" s="22">
        <v>44317.0</v>
      </c>
    </row>
    <row r="47" ht="14.25" customHeight="1">
      <c r="A47" t="s">
        <v>29</v>
      </c>
      <c r="B47">
        <v>20.0</v>
      </c>
      <c r="C47" s="8">
        <v>25.0</v>
      </c>
      <c r="D47" s="8">
        <v>500.0</v>
      </c>
      <c r="E47">
        <v>0.0</v>
      </c>
      <c r="F47" s="8">
        <v>15.0</v>
      </c>
      <c r="G47" s="8">
        <v>0.0</v>
      </c>
      <c r="H47">
        <v>5.0</v>
      </c>
      <c r="I47" s="8">
        <v>30.0</v>
      </c>
      <c r="J47" s="8">
        <v>150.0</v>
      </c>
      <c r="K47">
        <v>15.0</v>
      </c>
      <c r="L47" s="8">
        <v>25.0</v>
      </c>
      <c r="M47" s="8">
        <v>375.0</v>
      </c>
      <c r="N47" s="9">
        <v>25.0</v>
      </c>
      <c r="O47" s="22">
        <v>44317.0</v>
      </c>
    </row>
    <row r="48" ht="14.25" customHeight="1">
      <c r="A48" t="s">
        <v>30</v>
      </c>
      <c r="B48">
        <v>50.0</v>
      </c>
      <c r="C48" s="8">
        <v>60.0</v>
      </c>
      <c r="D48" s="8">
        <v>3000.0</v>
      </c>
      <c r="E48">
        <v>50.0</v>
      </c>
      <c r="F48" s="8">
        <v>35.0</v>
      </c>
      <c r="G48" s="8">
        <v>1750.0</v>
      </c>
      <c r="H48">
        <v>35.0</v>
      </c>
      <c r="I48" s="8">
        <v>80.0</v>
      </c>
      <c r="J48" s="8">
        <v>2800.0</v>
      </c>
      <c r="K48">
        <v>65.0</v>
      </c>
      <c r="L48" s="8">
        <v>60.0</v>
      </c>
      <c r="M48" s="8">
        <v>3900.0</v>
      </c>
      <c r="N48" s="9">
        <v>1950.0</v>
      </c>
      <c r="O48" s="22">
        <v>44317.0</v>
      </c>
    </row>
    <row r="49" ht="14.25" customHeight="1">
      <c r="A49" t="s">
        <v>31</v>
      </c>
      <c r="B49">
        <v>108.0</v>
      </c>
      <c r="C49" s="8">
        <v>50.0</v>
      </c>
      <c r="D49" s="8">
        <v>5400.0</v>
      </c>
      <c r="E49">
        <v>35.0</v>
      </c>
      <c r="F49" s="8">
        <v>30.0</v>
      </c>
      <c r="G49" s="8">
        <v>1050.0</v>
      </c>
      <c r="H49">
        <v>28.0</v>
      </c>
      <c r="I49" s="8">
        <v>70.0</v>
      </c>
      <c r="J49" s="8">
        <v>1960.0</v>
      </c>
      <c r="K49">
        <v>115.0</v>
      </c>
      <c r="L49" s="8">
        <v>50.0</v>
      </c>
      <c r="M49" s="8">
        <v>5750.0</v>
      </c>
      <c r="N49" s="9">
        <v>1260.0</v>
      </c>
      <c r="O49" s="22">
        <v>44317.0</v>
      </c>
    </row>
    <row r="50" ht="14.25" customHeight="1">
      <c r="A50" t="s">
        <v>32</v>
      </c>
      <c r="B50">
        <v>41.0</v>
      </c>
      <c r="C50" s="8">
        <v>20.0</v>
      </c>
      <c r="D50" s="8">
        <v>820.0</v>
      </c>
      <c r="E50">
        <v>0.0</v>
      </c>
      <c r="F50" s="8">
        <v>10.0</v>
      </c>
      <c r="G50" s="8">
        <v>0.0</v>
      </c>
      <c r="H50">
        <v>15.0</v>
      </c>
      <c r="I50" s="8">
        <v>25.0</v>
      </c>
      <c r="J50" s="8">
        <v>375.0</v>
      </c>
      <c r="K50">
        <v>26.0</v>
      </c>
      <c r="L50" s="8">
        <v>20.0</v>
      </c>
      <c r="M50" s="8">
        <v>520.0</v>
      </c>
      <c r="N50" s="9">
        <v>75.0</v>
      </c>
      <c r="O50" s="22">
        <v>44317.0</v>
      </c>
    </row>
    <row r="51" ht="14.25" customHeight="1">
      <c r="A51" t="s">
        <v>33</v>
      </c>
      <c r="B51">
        <v>19.0</v>
      </c>
      <c r="C51" s="8">
        <v>30.0</v>
      </c>
      <c r="D51" s="8">
        <v>570.0</v>
      </c>
      <c r="E51">
        <v>5.0</v>
      </c>
      <c r="F51" s="8">
        <v>20.0</v>
      </c>
      <c r="G51" s="8">
        <v>100.0</v>
      </c>
      <c r="H51">
        <v>7.0</v>
      </c>
      <c r="I51" s="8">
        <v>40.0</v>
      </c>
      <c r="J51" s="8">
        <v>280.0</v>
      </c>
      <c r="K51">
        <v>17.0</v>
      </c>
      <c r="L51" s="8">
        <v>30.0</v>
      </c>
      <c r="M51" s="8">
        <v>510.0</v>
      </c>
      <c r="N51" s="9">
        <v>120.0</v>
      </c>
      <c r="O51" s="22">
        <v>44317.0</v>
      </c>
    </row>
    <row r="52" ht="14.25" customHeight="1">
      <c r="A52" t="s">
        <v>34</v>
      </c>
      <c r="B52">
        <v>78.0</v>
      </c>
      <c r="C52" s="8">
        <v>30.0</v>
      </c>
      <c r="D52" s="8">
        <v>2340.0</v>
      </c>
      <c r="E52">
        <v>40.0</v>
      </c>
      <c r="F52" s="8">
        <v>20.0</v>
      </c>
      <c r="G52" s="8">
        <v>800.0</v>
      </c>
      <c r="H52">
        <v>42.0</v>
      </c>
      <c r="I52" s="8">
        <v>35.0</v>
      </c>
      <c r="J52" s="8">
        <v>1470.0</v>
      </c>
      <c r="K52">
        <v>76.0</v>
      </c>
      <c r="L52" s="8">
        <v>30.0</v>
      </c>
      <c r="M52" s="8">
        <v>2280.0</v>
      </c>
      <c r="N52" s="9">
        <v>610.0</v>
      </c>
      <c r="O52" s="22">
        <v>44317.0</v>
      </c>
    </row>
    <row r="53" ht="14.25" customHeight="1">
      <c r="A53" t="s">
        <v>35</v>
      </c>
      <c r="B53">
        <v>130.0</v>
      </c>
      <c r="C53" s="8">
        <v>20.0</v>
      </c>
      <c r="D53" s="8">
        <v>2600.0</v>
      </c>
      <c r="E53">
        <v>60.0</v>
      </c>
      <c r="F53" s="8">
        <v>15.0</v>
      </c>
      <c r="G53" s="8">
        <v>900.0</v>
      </c>
      <c r="H53">
        <v>85.0</v>
      </c>
      <c r="I53" s="8">
        <v>30.0</v>
      </c>
      <c r="J53" s="8">
        <v>2550.0</v>
      </c>
      <c r="K53">
        <v>105.0</v>
      </c>
      <c r="L53" s="8">
        <v>25.0</v>
      </c>
      <c r="M53" s="8">
        <v>2625.0</v>
      </c>
      <c r="N53" s="9">
        <v>1675.0</v>
      </c>
      <c r="O53" s="22">
        <v>44317.0</v>
      </c>
    </row>
    <row r="54" ht="14.25" customHeight="1">
      <c r="A54" t="s">
        <v>36</v>
      </c>
      <c r="B54">
        <v>29.0</v>
      </c>
      <c r="C54" s="8">
        <v>65.0</v>
      </c>
      <c r="D54" s="8">
        <v>1885.0</v>
      </c>
      <c r="E54">
        <v>26.0</v>
      </c>
      <c r="F54" s="8">
        <v>35.0</v>
      </c>
      <c r="G54" s="8">
        <v>910.0</v>
      </c>
      <c r="H54">
        <v>35.0</v>
      </c>
      <c r="I54" s="8">
        <v>95.0</v>
      </c>
      <c r="J54" s="8">
        <v>3325.0</v>
      </c>
      <c r="K54">
        <v>20.0</v>
      </c>
      <c r="L54" s="8">
        <v>65.0</v>
      </c>
      <c r="M54" s="8">
        <v>1300.0</v>
      </c>
      <c r="N54" s="9">
        <v>1830.0</v>
      </c>
      <c r="O54" s="22">
        <v>44317.0</v>
      </c>
    </row>
    <row r="55" ht="14.25" customHeight="1">
      <c r="A55" t="s">
        <v>11</v>
      </c>
      <c r="B55">
        <v>103.0</v>
      </c>
      <c r="C55" s="8">
        <v>30.0</v>
      </c>
      <c r="D55" s="8">
        <v>3090.0</v>
      </c>
      <c r="E55">
        <v>10.0</v>
      </c>
      <c r="F55" s="8">
        <v>20.0</v>
      </c>
      <c r="G55" s="8">
        <v>200.0</v>
      </c>
      <c r="H55">
        <v>65.0</v>
      </c>
      <c r="I55" s="8">
        <v>50.0</v>
      </c>
      <c r="J55" s="8">
        <v>3250.0</v>
      </c>
      <c r="K55">
        <v>48.0</v>
      </c>
      <c r="L55" s="8">
        <v>30.0</v>
      </c>
      <c r="M55" s="8">
        <v>1440.0</v>
      </c>
      <c r="N55" s="8">
        <v>1400.0</v>
      </c>
      <c r="O55" s="22">
        <v>44348.0</v>
      </c>
      <c r="P55" s="22"/>
    </row>
    <row r="56" ht="14.25" customHeight="1">
      <c r="A56" t="s">
        <v>12</v>
      </c>
      <c r="B56">
        <v>85.0</v>
      </c>
      <c r="C56" s="8">
        <v>25.0</v>
      </c>
      <c r="D56" s="8">
        <v>2125.0</v>
      </c>
      <c r="E56">
        <v>20.0</v>
      </c>
      <c r="F56" s="8">
        <v>10.0</v>
      </c>
      <c r="G56" s="8">
        <v>200.0</v>
      </c>
      <c r="H56">
        <v>45.0</v>
      </c>
      <c r="I56" s="8">
        <v>35.0</v>
      </c>
      <c r="J56" s="8">
        <v>1575.0</v>
      </c>
      <c r="K56">
        <v>60.0</v>
      </c>
      <c r="L56" s="8">
        <v>25.0</v>
      </c>
      <c r="M56" s="8">
        <v>1500.0</v>
      </c>
      <c r="N56" s="8">
        <v>750.0</v>
      </c>
      <c r="O56" s="22">
        <v>44348.0</v>
      </c>
      <c r="P56" s="11"/>
    </row>
    <row r="57" ht="14.25" customHeight="1">
      <c r="A57" t="s">
        <v>13</v>
      </c>
      <c r="B57">
        <v>83.0</v>
      </c>
      <c r="C57" s="8">
        <v>25.0</v>
      </c>
      <c r="D57" s="8">
        <v>2075.0</v>
      </c>
      <c r="E57">
        <v>45.0</v>
      </c>
      <c r="F57" s="8">
        <v>10.0</v>
      </c>
      <c r="G57" s="8">
        <v>450.0</v>
      </c>
      <c r="H57">
        <v>70.0</v>
      </c>
      <c r="I57" s="8">
        <v>35.0</v>
      </c>
      <c r="J57" s="8">
        <v>2450.0</v>
      </c>
      <c r="K57">
        <v>58.0</v>
      </c>
      <c r="L57" s="8">
        <v>25.0</v>
      </c>
      <c r="M57" s="8">
        <v>1450.0</v>
      </c>
      <c r="N57" s="8">
        <v>1375.0</v>
      </c>
      <c r="O57" s="22">
        <v>44348.0</v>
      </c>
      <c r="P57" s="11"/>
    </row>
    <row r="58" ht="14.25" customHeight="1">
      <c r="A58" t="s">
        <v>14</v>
      </c>
      <c r="B58">
        <v>40.0</v>
      </c>
      <c r="C58" s="8">
        <v>40.0</v>
      </c>
      <c r="D58" s="8">
        <v>1600.0</v>
      </c>
      <c r="E58">
        <v>25.0</v>
      </c>
      <c r="F58" s="8">
        <v>20.0</v>
      </c>
      <c r="G58" s="8">
        <v>500.0</v>
      </c>
      <c r="H58">
        <v>30.0</v>
      </c>
      <c r="I58" s="8">
        <v>60.0</v>
      </c>
      <c r="J58" s="8">
        <v>1800.0</v>
      </c>
      <c r="K58">
        <v>35.0</v>
      </c>
      <c r="L58" s="8">
        <v>40.0</v>
      </c>
      <c r="M58" s="8">
        <v>1400.0</v>
      </c>
      <c r="N58" s="8">
        <v>1100.0</v>
      </c>
      <c r="O58" s="22">
        <v>44348.0</v>
      </c>
      <c r="P58" s="11"/>
    </row>
    <row r="59" ht="14.25" customHeight="1">
      <c r="A59" t="s">
        <v>15</v>
      </c>
      <c r="B59">
        <v>40.0</v>
      </c>
      <c r="C59" s="8">
        <v>30.0</v>
      </c>
      <c r="D59" s="8">
        <v>1200.0</v>
      </c>
      <c r="E59">
        <v>7.0</v>
      </c>
      <c r="F59" s="8">
        <v>15.0</v>
      </c>
      <c r="G59" s="8">
        <v>105.0</v>
      </c>
      <c r="H59">
        <v>14.0</v>
      </c>
      <c r="I59" s="8">
        <v>45.0</v>
      </c>
      <c r="J59" s="8">
        <v>630.0</v>
      </c>
      <c r="K59">
        <v>33.0</v>
      </c>
      <c r="L59" s="8">
        <v>25.0</v>
      </c>
      <c r="M59" s="8">
        <v>825.0</v>
      </c>
      <c r="N59" s="8">
        <v>150.0</v>
      </c>
      <c r="O59" s="22">
        <v>44348.0</v>
      </c>
      <c r="P59" s="11"/>
    </row>
    <row r="60" ht="14.25" customHeight="1">
      <c r="A60" t="s">
        <v>16</v>
      </c>
      <c r="B60">
        <v>27.0</v>
      </c>
      <c r="C60" s="8">
        <v>45.0</v>
      </c>
      <c r="D60" s="8">
        <v>1215.0</v>
      </c>
      <c r="E60">
        <v>34.0</v>
      </c>
      <c r="F60" s="8">
        <v>30.0</v>
      </c>
      <c r="G60" s="8">
        <v>1020.0</v>
      </c>
      <c r="H60">
        <v>40.0</v>
      </c>
      <c r="I60" s="8">
        <v>75.0</v>
      </c>
      <c r="J60" s="8">
        <v>3000.0</v>
      </c>
      <c r="K60">
        <v>21.0</v>
      </c>
      <c r="L60" s="8">
        <v>45.0</v>
      </c>
      <c r="M60" s="8">
        <v>945.0</v>
      </c>
      <c r="N60" s="8">
        <v>1710.0</v>
      </c>
      <c r="O60" s="22">
        <v>44348.0</v>
      </c>
      <c r="P60" s="11"/>
    </row>
    <row r="61" ht="14.25" customHeight="1">
      <c r="A61" t="s">
        <v>17</v>
      </c>
      <c r="B61">
        <v>68.0</v>
      </c>
      <c r="C61" s="8">
        <v>35.0</v>
      </c>
      <c r="D61" s="8">
        <v>2380.0</v>
      </c>
      <c r="E61">
        <v>0.0</v>
      </c>
      <c r="F61" s="8">
        <v>20.0</v>
      </c>
      <c r="G61" s="8">
        <v>0.0</v>
      </c>
      <c r="H61">
        <v>30.0</v>
      </c>
      <c r="I61" s="8">
        <v>55.0</v>
      </c>
      <c r="J61" s="8">
        <v>1650.0</v>
      </c>
      <c r="K61">
        <v>38.0</v>
      </c>
      <c r="L61" s="8">
        <v>30.0</v>
      </c>
      <c r="M61" s="8">
        <v>1140.0</v>
      </c>
      <c r="N61" s="8">
        <v>410.0</v>
      </c>
      <c r="O61" s="22">
        <v>44348.0</v>
      </c>
      <c r="P61" s="11"/>
    </row>
    <row r="62" ht="14.25" customHeight="1">
      <c r="A62" t="s">
        <v>18</v>
      </c>
      <c r="B62">
        <v>20.0</v>
      </c>
      <c r="C62" s="8">
        <v>20.0</v>
      </c>
      <c r="D62" s="8">
        <v>400.0</v>
      </c>
      <c r="E62">
        <v>10.0</v>
      </c>
      <c r="F62" s="8">
        <v>10.0</v>
      </c>
      <c r="G62" s="8">
        <v>100.0</v>
      </c>
      <c r="H62">
        <v>15.0</v>
      </c>
      <c r="I62" s="8">
        <v>30.0</v>
      </c>
      <c r="J62" s="8">
        <v>450.0</v>
      </c>
      <c r="K62">
        <v>15.0</v>
      </c>
      <c r="L62" s="8">
        <v>20.0</v>
      </c>
      <c r="M62" s="8">
        <v>300.0</v>
      </c>
      <c r="N62" s="8">
        <v>250.0</v>
      </c>
      <c r="O62" s="22">
        <v>44348.0</v>
      </c>
      <c r="P62" s="11"/>
    </row>
    <row r="63" ht="14.25" customHeight="1">
      <c r="A63" t="s">
        <v>19</v>
      </c>
      <c r="B63">
        <v>30.0</v>
      </c>
      <c r="C63" s="8">
        <v>20.0</v>
      </c>
      <c r="D63" s="8">
        <v>600.0</v>
      </c>
      <c r="E63">
        <v>9.0</v>
      </c>
      <c r="F63" s="8">
        <v>15.0</v>
      </c>
      <c r="G63" s="8">
        <v>135.0</v>
      </c>
      <c r="H63">
        <v>19.0</v>
      </c>
      <c r="I63" s="8">
        <v>35.0</v>
      </c>
      <c r="J63" s="8">
        <v>665.0</v>
      </c>
      <c r="K63">
        <v>20.0</v>
      </c>
      <c r="L63" s="8">
        <v>25.0</v>
      </c>
      <c r="M63" s="8">
        <v>500.0</v>
      </c>
      <c r="N63" s="8">
        <v>430.0</v>
      </c>
      <c r="O63" s="22">
        <v>44348.0</v>
      </c>
      <c r="P63" s="11"/>
    </row>
    <row r="64" ht="14.25" customHeight="1">
      <c r="A64" t="s">
        <v>20</v>
      </c>
      <c r="B64">
        <v>42.0</v>
      </c>
      <c r="C64" s="8">
        <v>40.0</v>
      </c>
      <c r="D64" s="8">
        <v>1680.0</v>
      </c>
      <c r="E64">
        <v>10.0</v>
      </c>
      <c r="F64" s="8">
        <v>15.0</v>
      </c>
      <c r="G64" s="8">
        <v>150.0</v>
      </c>
      <c r="H64">
        <v>29.0</v>
      </c>
      <c r="I64" s="8">
        <v>55.0</v>
      </c>
      <c r="J64" s="8">
        <v>1595.0</v>
      </c>
      <c r="K64">
        <v>23.0</v>
      </c>
      <c r="L64" s="8">
        <v>40.0</v>
      </c>
      <c r="M64" s="8">
        <v>920.0</v>
      </c>
      <c r="N64" s="8">
        <v>685.0</v>
      </c>
      <c r="O64" s="22">
        <v>44348.0</v>
      </c>
      <c r="P64" s="11"/>
    </row>
    <row r="65" ht="14.25" customHeight="1">
      <c r="A65" t="s">
        <v>21</v>
      </c>
      <c r="B65">
        <v>29.0</v>
      </c>
      <c r="C65" s="8">
        <v>10.0</v>
      </c>
      <c r="D65" s="8">
        <v>290.0</v>
      </c>
      <c r="E65">
        <v>6.0</v>
      </c>
      <c r="F65" s="8">
        <v>10.0</v>
      </c>
      <c r="G65" s="8">
        <v>60.0</v>
      </c>
      <c r="H65">
        <v>0.0</v>
      </c>
      <c r="I65" s="8">
        <v>20.0</v>
      </c>
      <c r="J65" s="8">
        <v>0.0</v>
      </c>
      <c r="K65">
        <v>35.0</v>
      </c>
      <c r="L65" s="8">
        <v>15.0</v>
      </c>
      <c r="M65" s="8">
        <v>525.0</v>
      </c>
      <c r="N65" s="8">
        <v>175.0</v>
      </c>
      <c r="O65" s="22">
        <v>44348.0</v>
      </c>
      <c r="P65" s="11"/>
    </row>
    <row r="66" ht="14.25" customHeight="1">
      <c r="A66" t="s">
        <v>22</v>
      </c>
      <c r="B66">
        <v>40.0</v>
      </c>
      <c r="C66" s="8">
        <v>20.0</v>
      </c>
      <c r="D66" s="8">
        <v>800.0</v>
      </c>
      <c r="E66">
        <v>0.0</v>
      </c>
      <c r="F66" s="8">
        <v>10.0</v>
      </c>
      <c r="G66" s="8">
        <v>0.0</v>
      </c>
      <c r="H66">
        <v>20.0</v>
      </c>
      <c r="I66" s="8">
        <v>30.0</v>
      </c>
      <c r="J66" s="8">
        <v>600.0</v>
      </c>
      <c r="K66">
        <v>20.0</v>
      </c>
      <c r="L66" s="8">
        <v>20.0</v>
      </c>
      <c r="M66" s="8">
        <v>400.0</v>
      </c>
      <c r="N66" s="8">
        <v>200.0</v>
      </c>
      <c r="O66" s="22">
        <v>44348.0</v>
      </c>
      <c r="P66" s="11"/>
    </row>
    <row r="67" ht="14.25" customHeight="1">
      <c r="A67" t="s">
        <v>23</v>
      </c>
      <c r="B67">
        <v>78.0</v>
      </c>
      <c r="C67" s="8">
        <v>20.0</v>
      </c>
      <c r="D67" s="8">
        <v>1560.0</v>
      </c>
      <c r="E67">
        <v>0.0</v>
      </c>
      <c r="F67" s="8">
        <v>10.0</v>
      </c>
      <c r="G67" s="8">
        <v>0.0</v>
      </c>
      <c r="H67">
        <v>30.0</v>
      </c>
      <c r="I67" s="8">
        <v>30.0</v>
      </c>
      <c r="J67" s="8">
        <v>900.0</v>
      </c>
      <c r="K67">
        <v>48.0</v>
      </c>
      <c r="L67" s="8">
        <v>20.0</v>
      </c>
      <c r="M67" s="8">
        <v>960.0</v>
      </c>
      <c r="N67" s="8">
        <v>300.0</v>
      </c>
      <c r="O67" s="22">
        <v>44348.0</v>
      </c>
      <c r="P67" s="11"/>
    </row>
    <row r="68" ht="14.25" customHeight="1">
      <c r="A68" t="s">
        <v>24</v>
      </c>
      <c r="B68">
        <v>33.0</v>
      </c>
      <c r="C68" s="8">
        <v>50.0</v>
      </c>
      <c r="D68" s="8">
        <v>1650.0</v>
      </c>
      <c r="E68">
        <v>36.0</v>
      </c>
      <c r="F68" s="8">
        <v>30.0</v>
      </c>
      <c r="G68" s="8">
        <v>1080.0</v>
      </c>
      <c r="H68">
        <v>35.0</v>
      </c>
      <c r="I68" s="8">
        <v>80.0</v>
      </c>
      <c r="J68" s="8">
        <v>2800.0</v>
      </c>
      <c r="K68">
        <v>34.0</v>
      </c>
      <c r="L68" s="8">
        <v>50.0</v>
      </c>
      <c r="M68" s="8">
        <v>1700.0</v>
      </c>
      <c r="N68" s="8">
        <v>1770.0</v>
      </c>
      <c r="O68" s="22">
        <v>44348.0</v>
      </c>
      <c r="P68" s="11"/>
    </row>
    <row r="69" ht="14.25" customHeight="1">
      <c r="A69" t="s">
        <v>25</v>
      </c>
      <c r="B69">
        <v>20.0</v>
      </c>
      <c r="C69" s="8">
        <v>20.0</v>
      </c>
      <c r="D69" s="8">
        <v>400.0</v>
      </c>
      <c r="E69">
        <v>0.0</v>
      </c>
      <c r="F69" s="8">
        <v>10.0</v>
      </c>
      <c r="G69" s="8">
        <v>0.0</v>
      </c>
      <c r="H69">
        <v>7.0</v>
      </c>
      <c r="I69" s="8">
        <v>30.0</v>
      </c>
      <c r="J69" s="8">
        <v>210.0</v>
      </c>
      <c r="K69">
        <v>13.0</v>
      </c>
      <c r="L69" s="8">
        <v>20.0</v>
      </c>
      <c r="M69" s="8">
        <v>260.0</v>
      </c>
      <c r="N69" s="8">
        <v>70.0</v>
      </c>
      <c r="O69" s="22">
        <v>44348.0</v>
      </c>
      <c r="P69" s="11"/>
    </row>
    <row r="70" ht="14.25" customHeight="1">
      <c r="A70" t="s">
        <v>26</v>
      </c>
      <c r="B70">
        <v>51.0</v>
      </c>
      <c r="C70" s="8">
        <v>25.0</v>
      </c>
      <c r="D70" s="8">
        <v>1275.0</v>
      </c>
      <c r="E70">
        <v>0.0</v>
      </c>
      <c r="F70" s="8">
        <v>15.0</v>
      </c>
      <c r="G70" s="8">
        <v>0.0</v>
      </c>
      <c r="H70">
        <v>30.0</v>
      </c>
      <c r="I70" s="8">
        <v>40.0</v>
      </c>
      <c r="J70" s="8">
        <v>1200.0</v>
      </c>
      <c r="K70">
        <v>21.0</v>
      </c>
      <c r="L70" s="8">
        <v>25.0</v>
      </c>
      <c r="M70" s="8">
        <v>525.0</v>
      </c>
      <c r="N70" s="8">
        <v>450.0</v>
      </c>
      <c r="O70" s="22">
        <v>44348.0</v>
      </c>
      <c r="P70" s="11"/>
    </row>
    <row r="71" ht="14.25" customHeight="1">
      <c r="A71" t="s">
        <v>27</v>
      </c>
      <c r="B71">
        <v>85.0</v>
      </c>
      <c r="C71" s="8">
        <v>15.0</v>
      </c>
      <c r="D71" s="8">
        <v>1275.0</v>
      </c>
      <c r="E71">
        <v>0.0</v>
      </c>
      <c r="F71" s="8">
        <v>5.0</v>
      </c>
      <c r="G71" s="8">
        <v>0.0</v>
      </c>
      <c r="H71">
        <v>28.0</v>
      </c>
      <c r="I71" s="8">
        <v>20.0</v>
      </c>
      <c r="J71" s="8">
        <v>560.0</v>
      </c>
      <c r="K71">
        <v>57.0</v>
      </c>
      <c r="L71" s="8">
        <v>15.0</v>
      </c>
      <c r="M71" s="8">
        <v>855.0</v>
      </c>
      <c r="N71" s="8">
        <v>140.0</v>
      </c>
      <c r="O71" s="22">
        <v>44348.0</v>
      </c>
      <c r="P71" s="11"/>
    </row>
    <row r="72" ht="14.25" customHeight="1">
      <c r="A72" t="s">
        <v>28</v>
      </c>
      <c r="B72">
        <v>61.0</v>
      </c>
      <c r="C72" s="8">
        <v>25.0</v>
      </c>
      <c r="D72" s="8">
        <v>1525.0</v>
      </c>
      <c r="E72">
        <v>0.0</v>
      </c>
      <c r="F72" s="8">
        <v>15.0</v>
      </c>
      <c r="G72" s="8">
        <v>0.0</v>
      </c>
      <c r="H72">
        <v>38.0</v>
      </c>
      <c r="I72" s="8">
        <v>40.0</v>
      </c>
      <c r="J72" s="8">
        <v>1520.0</v>
      </c>
      <c r="K72">
        <v>23.0</v>
      </c>
      <c r="L72" s="8">
        <v>25.0</v>
      </c>
      <c r="M72" s="8">
        <v>575.0</v>
      </c>
      <c r="N72" s="8">
        <v>570.0</v>
      </c>
      <c r="O72" s="22">
        <v>44348.0</v>
      </c>
      <c r="P72" s="11"/>
    </row>
    <row r="73" ht="14.25" customHeight="1">
      <c r="A73" t="s">
        <v>29</v>
      </c>
      <c r="B73">
        <v>15.0</v>
      </c>
      <c r="C73" s="8">
        <v>25.0</v>
      </c>
      <c r="D73" s="8">
        <v>375.0</v>
      </c>
      <c r="E73">
        <v>0.0</v>
      </c>
      <c r="F73" s="8">
        <v>10.0</v>
      </c>
      <c r="G73" s="8">
        <v>0.0</v>
      </c>
      <c r="H73">
        <v>0.0</v>
      </c>
      <c r="I73" s="8">
        <v>35.0</v>
      </c>
      <c r="J73" s="8">
        <v>0.0</v>
      </c>
      <c r="K73">
        <v>15.0</v>
      </c>
      <c r="L73" s="8">
        <v>25.0</v>
      </c>
      <c r="M73" s="8">
        <v>375.0</v>
      </c>
      <c r="N73" s="8">
        <v>0.0</v>
      </c>
      <c r="O73" s="22">
        <v>44348.0</v>
      </c>
      <c r="P73" s="11"/>
    </row>
    <row r="74" ht="14.25" customHeight="1">
      <c r="A74" t="s">
        <v>30</v>
      </c>
      <c r="B74">
        <v>65.0</v>
      </c>
      <c r="C74" s="8">
        <v>60.0</v>
      </c>
      <c r="D74" s="8">
        <v>3900.0</v>
      </c>
      <c r="E74">
        <v>50.0</v>
      </c>
      <c r="F74" s="8">
        <v>37.0</v>
      </c>
      <c r="G74" s="8">
        <v>1850.0</v>
      </c>
      <c r="H74">
        <v>50.0</v>
      </c>
      <c r="I74" s="8">
        <v>100.0</v>
      </c>
      <c r="J74" s="8">
        <v>5000.0</v>
      </c>
      <c r="K74">
        <v>65.0</v>
      </c>
      <c r="L74" s="8">
        <v>60.0</v>
      </c>
      <c r="M74" s="8">
        <v>3900.0</v>
      </c>
      <c r="N74" s="8">
        <v>3150.0</v>
      </c>
      <c r="O74" s="22">
        <v>44348.0</v>
      </c>
      <c r="P74" s="11"/>
    </row>
    <row r="75" ht="14.25" customHeight="1">
      <c r="A75" t="s">
        <v>31</v>
      </c>
      <c r="B75">
        <v>115.0</v>
      </c>
      <c r="C75" s="8">
        <v>50.0</v>
      </c>
      <c r="D75" s="8">
        <v>5750.0</v>
      </c>
      <c r="E75">
        <v>0.0</v>
      </c>
      <c r="F75" s="8">
        <v>30.0</v>
      </c>
      <c r="G75" s="8">
        <v>0.0</v>
      </c>
      <c r="H75">
        <v>40.0</v>
      </c>
      <c r="I75" s="8">
        <v>80.0</v>
      </c>
      <c r="J75" s="8">
        <v>3200.0</v>
      </c>
      <c r="K75">
        <v>75.0</v>
      </c>
      <c r="L75" s="8">
        <v>50.0</v>
      </c>
      <c r="M75" s="8">
        <v>3750.0</v>
      </c>
      <c r="N75" s="8">
        <v>1200.0</v>
      </c>
      <c r="O75" s="22">
        <v>44348.0</v>
      </c>
      <c r="P75" s="11"/>
    </row>
    <row r="76" ht="14.25" customHeight="1">
      <c r="A76" t="s">
        <v>32</v>
      </c>
      <c r="B76">
        <v>26.0</v>
      </c>
      <c r="C76" s="8">
        <v>20.0</v>
      </c>
      <c r="D76" s="8">
        <v>520.0</v>
      </c>
      <c r="E76">
        <v>0.0</v>
      </c>
      <c r="F76" s="8">
        <v>10.0</v>
      </c>
      <c r="G76" s="8">
        <v>0.0</v>
      </c>
      <c r="H76">
        <v>10.0</v>
      </c>
      <c r="I76" s="8">
        <v>30.0</v>
      </c>
      <c r="J76" s="8">
        <v>300.0</v>
      </c>
      <c r="K76">
        <v>16.0</v>
      </c>
      <c r="L76" s="8">
        <v>20.0</v>
      </c>
      <c r="M76" s="8">
        <v>320.0</v>
      </c>
      <c r="N76" s="8">
        <v>100.0</v>
      </c>
      <c r="O76" s="22">
        <v>44348.0</v>
      </c>
      <c r="P76" s="11"/>
    </row>
    <row r="77" ht="14.25" customHeight="1">
      <c r="A77" t="s">
        <v>33</v>
      </c>
      <c r="B77">
        <v>17.0</v>
      </c>
      <c r="C77" s="8">
        <v>30.0</v>
      </c>
      <c r="D77" s="8">
        <v>510.0</v>
      </c>
      <c r="E77">
        <v>0.0</v>
      </c>
      <c r="F77" s="8">
        <v>20.0</v>
      </c>
      <c r="G77" s="8">
        <v>0.0</v>
      </c>
      <c r="H77">
        <v>7.0</v>
      </c>
      <c r="I77" s="8">
        <v>50.0</v>
      </c>
      <c r="J77" s="8">
        <v>350.0</v>
      </c>
      <c r="K77">
        <v>10.0</v>
      </c>
      <c r="L77" s="8">
        <v>30.0</v>
      </c>
      <c r="M77" s="8">
        <v>300.0</v>
      </c>
      <c r="N77" s="8">
        <v>140.0</v>
      </c>
      <c r="O77" s="22">
        <v>44348.0</v>
      </c>
      <c r="P77" s="11"/>
    </row>
    <row r="78" ht="14.25" customHeight="1">
      <c r="A78" t="s">
        <v>34</v>
      </c>
      <c r="B78">
        <v>76.0</v>
      </c>
      <c r="C78" s="8">
        <v>30.0</v>
      </c>
      <c r="D78" s="8">
        <v>2280.0</v>
      </c>
      <c r="E78">
        <v>20.0</v>
      </c>
      <c r="F78" s="8">
        <v>20.0</v>
      </c>
      <c r="G78" s="8">
        <v>400.0</v>
      </c>
      <c r="H78">
        <v>34.0</v>
      </c>
      <c r="I78" s="8">
        <v>50.0</v>
      </c>
      <c r="J78" s="8">
        <v>1700.0</v>
      </c>
      <c r="K78">
        <v>62.0</v>
      </c>
      <c r="L78" s="8">
        <v>30.0</v>
      </c>
      <c r="M78" s="8">
        <v>1860.0</v>
      </c>
      <c r="N78" s="8">
        <v>880.0</v>
      </c>
      <c r="O78" s="22">
        <v>44348.0</v>
      </c>
      <c r="P78" s="11"/>
    </row>
    <row r="79" ht="14.25" customHeight="1">
      <c r="A79" t="s">
        <v>35</v>
      </c>
      <c r="B79">
        <v>105.0</v>
      </c>
      <c r="C79" s="8">
        <v>25.0</v>
      </c>
      <c r="D79" s="8">
        <v>2625.0</v>
      </c>
      <c r="E79">
        <v>25.0</v>
      </c>
      <c r="F79" s="8">
        <v>15.0</v>
      </c>
      <c r="G79" s="8">
        <v>375.0</v>
      </c>
      <c r="H79">
        <v>50.0</v>
      </c>
      <c r="I79" s="8">
        <v>40.0</v>
      </c>
      <c r="J79" s="8">
        <v>2000.0</v>
      </c>
      <c r="K79">
        <v>80.0</v>
      </c>
      <c r="L79" s="8">
        <v>20.0</v>
      </c>
      <c r="M79" s="8">
        <v>1600.0</v>
      </c>
      <c r="N79" s="8">
        <v>600.0</v>
      </c>
      <c r="O79" s="22">
        <v>44348.0</v>
      </c>
      <c r="P79" s="11"/>
    </row>
    <row r="80" ht="14.25" customHeight="1">
      <c r="A80" t="s">
        <v>36</v>
      </c>
      <c r="B80">
        <v>20.0</v>
      </c>
      <c r="C80" s="8">
        <v>65.0</v>
      </c>
      <c r="D80" s="8">
        <v>1300.0</v>
      </c>
      <c r="E80">
        <v>36.0</v>
      </c>
      <c r="F80" s="8">
        <v>30.0</v>
      </c>
      <c r="G80" s="8">
        <v>1080.0</v>
      </c>
      <c r="H80">
        <v>35.0</v>
      </c>
      <c r="I80" s="8">
        <v>95.0</v>
      </c>
      <c r="J80" s="8">
        <v>3325.0</v>
      </c>
      <c r="K80">
        <v>21.0</v>
      </c>
      <c r="L80" s="8">
        <v>65.0</v>
      </c>
      <c r="M80" s="8">
        <v>1365.0</v>
      </c>
      <c r="N80" s="8">
        <v>2310.0</v>
      </c>
      <c r="O80" s="22">
        <v>44348.0</v>
      </c>
      <c r="P80" s="11"/>
    </row>
    <row r="81" ht="14.25" customHeight="1">
      <c r="A81" t="s">
        <v>11</v>
      </c>
      <c r="B81">
        <v>48.0</v>
      </c>
      <c r="C81" s="8">
        <v>30.0</v>
      </c>
      <c r="D81" s="8">
        <v>1440.0</v>
      </c>
      <c r="E81">
        <v>44.0</v>
      </c>
      <c r="F81" s="8">
        <v>15.0</v>
      </c>
      <c r="G81" s="8">
        <v>660.0</v>
      </c>
      <c r="H81">
        <v>60.0</v>
      </c>
      <c r="I81" s="8">
        <v>45.0</v>
      </c>
      <c r="J81" s="8">
        <v>2700.0</v>
      </c>
      <c r="K81">
        <v>32.0</v>
      </c>
      <c r="L81" s="8">
        <v>30.0</v>
      </c>
      <c r="M81" s="8">
        <v>960.0</v>
      </c>
      <c r="N81" s="8">
        <v>1560.0</v>
      </c>
      <c r="O81" s="22">
        <v>44378.0</v>
      </c>
    </row>
    <row r="82" ht="14.25" customHeight="1">
      <c r="A82" t="s">
        <v>12</v>
      </c>
      <c r="B82">
        <v>60.0</v>
      </c>
      <c r="C82" s="8">
        <v>25.0</v>
      </c>
      <c r="D82" s="8">
        <v>1500.0</v>
      </c>
      <c r="E82">
        <v>14.0</v>
      </c>
      <c r="F82" s="8">
        <v>10.0</v>
      </c>
      <c r="G82" s="8">
        <v>140.0</v>
      </c>
      <c r="H82">
        <v>50.0</v>
      </c>
      <c r="I82" s="8">
        <v>35.0</v>
      </c>
      <c r="J82" s="8">
        <v>1750.0</v>
      </c>
      <c r="K82">
        <v>24.0</v>
      </c>
      <c r="L82" s="8">
        <v>25.0</v>
      </c>
      <c r="M82" s="8">
        <v>600.0</v>
      </c>
      <c r="N82" s="8">
        <v>710.0</v>
      </c>
      <c r="O82" s="22">
        <v>44378.0</v>
      </c>
    </row>
    <row r="83" ht="14.25" customHeight="1">
      <c r="A83" t="s">
        <v>13</v>
      </c>
      <c r="B83">
        <v>58.0</v>
      </c>
      <c r="C83" s="8">
        <v>25.0</v>
      </c>
      <c r="D83" s="8">
        <v>1450.0</v>
      </c>
      <c r="E83">
        <v>60.0</v>
      </c>
      <c r="F83" s="8">
        <v>10.0</v>
      </c>
      <c r="G83" s="8">
        <v>600.0</v>
      </c>
      <c r="H83">
        <v>60.0</v>
      </c>
      <c r="I83" s="8">
        <v>40.0</v>
      </c>
      <c r="J83" s="8">
        <v>2400.0</v>
      </c>
      <c r="K83">
        <v>58.0</v>
      </c>
      <c r="L83" s="8">
        <v>25.0</v>
      </c>
      <c r="M83" s="8">
        <v>1450.0</v>
      </c>
      <c r="N83" s="8">
        <v>1800.0</v>
      </c>
      <c r="O83" s="22">
        <v>44378.0</v>
      </c>
    </row>
    <row r="84" ht="14.25" customHeight="1">
      <c r="A84" t="s">
        <v>14</v>
      </c>
      <c r="B84">
        <v>35.0</v>
      </c>
      <c r="C84" s="8">
        <v>40.0</v>
      </c>
      <c r="D84" s="8">
        <v>1400.0</v>
      </c>
      <c r="E84">
        <v>30.0</v>
      </c>
      <c r="F84" s="8">
        <v>20.0</v>
      </c>
      <c r="G84" s="8">
        <v>600.0</v>
      </c>
      <c r="H84">
        <v>35.0</v>
      </c>
      <c r="I84" s="8">
        <v>60.0</v>
      </c>
      <c r="J84" s="8">
        <v>2100.0</v>
      </c>
      <c r="K84">
        <v>30.0</v>
      </c>
      <c r="L84" s="8">
        <v>40.0</v>
      </c>
      <c r="M84" s="8">
        <v>1200.0</v>
      </c>
      <c r="N84" s="8">
        <v>1300.0</v>
      </c>
      <c r="O84" s="22">
        <v>44378.0</v>
      </c>
    </row>
    <row r="85" ht="14.25" customHeight="1">
      <c r="A85" t="s">
        <v>15</v>
      </c>
      <c r="B85">
        <v>33.0</v>
      </c>
      <c r="C85" s="8">
        <v>25.0</v>
      </c>
      <c r="D85" s="8">
        <v>825.0</v>
      </c>
      <c r="E85">
        <v>0.0</v>
      </c>
      <c r="F85" s="8">
        <v>15.0</v>
      </c>
      <c r="G85" s="8">
        <v>0.0</v>
      </c>
      <c r="H85">
        <v>15.0</v>
      </c>
      <c r="I85" s="8">
        <v>40.0</v>
      </c>
      <c r="J85" s="8">
        <v>600.0</v>
      </c>
      <c r="K85">
        <v>18.0</v>
      </c>
      <c r="L85" s="8">
        <v>25.0</v>
      </c>
      <c r="M85" s="8">
        <v>450.0</v>
      </c>
      <c r="N85" s="8">
        <v>225.0</v>
      </c>
      <c r="O85" s="22">
        <v>44378.0</v>
      </c>
    </row>
    <row r="86" ht="14.25" customHeight="1">
      <c r="A86" t="s">
        <v>16</v>
      </c>
      <c r="B86">
        <v>21.0</v>
      </c>
      <c r="C86" s="8">
        <v>45.0</v>
      </c>
      <c r="D86" s="8">
        <v>945.0</v>
      </c>
      <c r="E86">
        <v>40.0</v>
      </c>
      <c r="F86" s="8">
        <v>30.0</v>
      </c>
      <c r="G86" s="8">
        <v>1200.0</v>
      </c>
      <c r="H86">
        <v>30.0</v>
      </c>
      <c r="I86" s="8">
        <v>75.0</v>
      </c>
      <c r="J86" s="8">
        <v>2250.0</v>
      </c>
      <c r="K86">
        <v>31.0</v>
      </c>
      <c r="L86" s="8">
        <v>45.0</v>
      </c>
      <c r="M86" s="8">
        <v>1395.0</v>
      </c>
      <c r="N86" s="8">
        <v>1500.0</v>
      </c>
      <c r="O86" s="22">
        <v>44378.0</v>
      </c>
    </row>
    <row r="87" ht="14.25" customHeight="1">
      <c r="A87" t="s">
        <v>17</v>
      </c>
      <c r="B87">
        <v>38.0</v>
      </c>
      <c r="C87" s="8">
        <v>30.0</v>
      </c>
      <c r="D87" s="8">
        <v>1140.0</v>
      </c>
      <c r="E87">
        <v>10.0</v>
      </c>
      <c r="F87" s="8">
        <v>20.0</v>
      </c>
      <c r="G87" s="8">
        <v>200.0</v>
      </c>
      <c r="H87">
        <v>20.0</v>
      </c>
      <c r="I87" s="8">
        <v>55.0</v>
      </c>
      <c r="J87" s="8">
        <v>1100.0</v>
      </c>
      <c r="K87">
        <v>28.0</v>
      </c>
      <c r="L87" s="8">
        <v>30.0</v>
      </c>
      <c r="M87" s="8">
        <v>840.0</v>
      </c>
      <c r="N87" s="8">
        <v>600.0</v>
      </c>
      <c r="O87" s="22">
        <v>44378.0</v>
      </c>
    </row>
    <row r="88" ht="14.25" customHeight="1">
      <c r="A88" t="s">
        <v>18</v>
      </c>
      <c r="B88">
        <v>15.0</v>
      </c>
      <c r="C88" s="8">
        <v>20.0</v>
      </c>
      <c r="D88" s="8">
        <v>300.0</v>
      </c>
      <c r="E88">
        <v>20.0</v>
      </c>
      <c r="F88" s="8">
        <v>10.0</v>
      </c>
      <c r="G88" s="8">
        <v>200.0</v>
      </c>
      <c r="H88">
        <v>20.0</v>
      </c>
      <c r="I88" s="8">
        <v>30.0</v>
      </c>
      <c r="J88" s="8">
        <v>600.0</v>
      </c>
      <c r="K88">
        <v>15.0</v>
      </c>
      <c r="L88" s="8">
        <v>20.0</v>
      </c>
      <c r="M88" s="8">
        <v>300.0</v>
      </c>
      <c r="N88" s="8">
        <v>400.0</v>
      </c>
      <c r="O88" s="22">
        <v>44378.0</v>
      </c>
    </row>
    <row r="89" ht="14.25" customHeight="1">
      <c r="A89" t="s">
        <v>19</v>
      </c>
      <c r="B89">
        <v>20.0</v>
      </c>
      <c r="C89" s="8">
        <v>25.0</v>
      </c>
      <c r="D89" s="8">
        <v>500.0</v>
      </c>
      <c r="E89">
        <v>9.0</v>
      </c>
      <c r="F89" s="8">
        <v>15.0</v>
      </c>
      <c r="G89" s="8">
        <v>135.0</v>
      </c>
      <c r="H89">
        <v>0.0</v>
      </c>
      <c r="I89" s="8">
        <v>40.0</v>
      </c>
      <c r="J89" s="8">
        <v>0.0</v>
      </c>
      <c r="K89">
        <v>29.0</v>
      </c>
      <c r="L89" s="8">
        <v>25.0</v>
      </c>
      <c r="M89" s="8">
        <v>725.0</v>
      </c>
      <c r="N89" s="8">
        <v>90.0</v>
      </c>
      <c r="O89" s="22">
        <v>44378.0</v>
      </c>
    </row>
    <row r="90" ht="14.25" customHeight="1">
      <c r="A90" t="s">
        <v>20</v>
      </c>
      <c r="B90">
        <v>23.0</v>
      </c>
      <c r="C90" s="8">
        <v>40.0</v>
      </c>
      <c r="D90" s="8">
        <v>920.0</v>
      </c>
      <c r="E90">
        <v>20.0</v>
      </c>
      <c r="F90" s="8">
        <v>15.0</v>
      </c>
      <c r="G90" s="8">
        <v>300.0</v>
      </c>
      <c r="H90">
        <v>35.0</v>
      </c>
      <c r="I90" s="8">
        <v>55.0</v>
      </c>
      <c r="J90" s="8">
        <v>1925.0</v>
      </c>
      <c r="K90">
        <v>8.0</v>
      </c>
      <c r="L90" s="8">
        <v>40.0</v>
      </c>
      <c r="M90" s="8">
        <v>320.0</v>
      </c>
      <c r="N90" s="8">
        <v>1025.0</v>
      </c>
      <c r="O90" s="22">
        <v>44378.0</v>
      </c>
    </row>
    <row r="91" ht="14.25" customHeight="1">
      <c r="A91" t="s">
        <v>21</v>
      </c>
      <c r="B91">
        <v>35.0</v>
      </c>
      <c r="C91" s="8">
        <v>15.0</v>
      </c>
      <c r="D91" s="8">
        <v>525.0</v>
      </c>
      <c r="E91">
        <v>6.0</v>
      </c>
      <c r="F91" s="8">
        <v>10.0</v>
      </c>
      <c r="G91" s="8">
        <v>60.0</v>
      </c>
      <c r="H91">
        <v>12.0</v>
      </c>
      <c r="I91" s="8">
        <v>25.0</v>
      </c>
      <c r="J91" s="8">
        <v>300.0</v>
      </c>
      <c r="K91">
        <v>29.0</v>
      </c>
      <c r="L91" s="8">
        <v>15.0</v>
      </c>
      <c r="M91" s="8">
        <v>435.0</v>
      </c>
      <c r="N91" s="8">
        <v>150.0</v>
      </c>
      <c r="O91" s="22">
        <v>44378.0</v>
      </c>
    </row>
    <row r="92" ht="14.25" customHeight="1">
      <c r="A92" t="s">
        <v>22</v>
      </c>
      <c r="B92">
        <v>20.0</v>
      </c>
      <c r="C92" s="8">
        <v>20.0</v>
      </c>
      <c r="D92" s="8">
        <v>400.0</v>
      </c>
      <c r="E92">
        <v>0.0</v>
      </c>
      <c r="F92" s="8">
        <v>10.0</v>
      </c>
      <c r="G92" s="8">
        <v>0.0</v>
      </c>
      <c r="H92">
        <v>20.0</v>
      </c>
      <c r="I92" s="8">
        <v>30.0</v>
      </c>
      <c r="J92" s="8">
        <v>600.0</v>
      </c>
      <c r="K92">
        <v>0.0</v>
      </c>
      <c r="L92" s="8">
        <v>20.0</v>
      </c>
      <c r="M92" s="8">
        <v>0.0</v>
      </c>
      <c r="N92" s="8">
        <v>200.0</v>
      </c>
      <c r="O92" s="22">
        <v>44378.0</v>
      </c>
    </row>
    <row r="93" ht="14.25" customHeight="1">
      <c r="A93" t="s">
        <v>23</v>
      </c>
      <c r="B93">
        <v>48.0</v>
      </c>
      <c r="C93" s="8">
        <v>20.0</v>
      </c>
      <c r="D93" s="8">
        <v>960.0</v>
      </c>
      <c r="E93">
        <v>12.0</v>
      </c>
      <c r="F93" s="8">
        <v>10.0</v>
      </c>
      <c r="G93" s="8">
        <v>120.0</v>
      </c>
      <c r="H93">
        <v>30.0</v>
      </c>
      <c r="I93" s="8">
        <v>30.0</v>
      </c>
      <c r="J93" s="8">
        <v>900.0</v>
      </c>
      <c r="K93">
        <v>30.0</v>
      </c>
      <c r="L93" s="8">
        <v>20.0</v>
      </c>
      <c r="M93" s="8">
        <v>600.0</v>
      </c>
      <c r="N93" s="8">
        <v>420.0</v>
      </c>
      <c r="O93" s="22">
        <v>44378.0</v>
      </c>
    </row>
    <row r="94" ht="14.25" customHeight="1">
      <c r="A94" t="s">
        <v>24</v>
      </c>
      <c r="B94">
        <v>34.0</v>
      </c>
      <c r="C94" s="8">
        <v>50.0</v>
      </c>
      <c r="D94" s="8">
        <v>1700.0</v>
      </c>
      <c r="E94">
        <v>36.0</v>
      </c>
      <c r="F94" s="8">
        <v>30.0</v>
      </c>
      <c r="G94" s="8">
        <v>1080.0</v>
      </c>
      <c r="H94">
        <v>40.0</v>
      </c>
      <c r="I94" s="8">
        <v>80.0</v>
      </c>
      <c r="J94" s="8">
        <v>3200.0</v>
      </c>
      <c r="K94">
        <v>30.0</v>
      </c>
      <c r="L94" s="8">
        <v>50.0</v>
      </c>
      <c r="M94" s="8">
        <v>1500.0</v>
      </c>
      <c r="N94" s="8">
        <v>1920.0</v>
      </c>
      <c r="O94" s="22">
        <v>44378.0</v>
      </c>
    </row>
    <row r="95" ht="14.25" customHeight="1">
      <c r="A95" t="s">
        <v>25</v>
      </c>
      <c r="B95">
        <v>13.0</v>
      </c>
      <c r="C95" s="8">
        <v>20.0</v>
      </c>
      <c r="D95" s="8">
        <v>260.0</v>
      </c>
      <c r="E95">
        <v>0.0</v>
      </c>
      <c r="F95" s="8">
        <v>10.0</v>
      </c>
      <c r="G95" s="8">
        <v>0.0</v>
      </c>
      <c r="H95">
        <v>0.0</v>
      </c>
      <c r="I95" s="8">
        <v>30.0</v>
      </c>
      <c r="J95" s="8">
        <v>0.0</v>
      </c>
      <c r="K95">
        <v>13.0</v>
      </c>
      <c r="L95" s="8">
        <v>20.0</v>
      </c>
      <c r="M95" s="8">
        <v>260.0</v>
      </c>
      <c r="N95" s="8">
        <v>0.0</v>
      </c>
      <c r="O95" s="22">
        <v>44378.0</v>
      </c>
    </row>
    <row r="96" ht="14.25" customHeight="1">
      <c r="A96" t="s">
        <v>26</v>
      </c>
      <c r="B96">
        <v>21.0</v>
      </c>
      <c r="C96" s="8">
        <v>25.0</v>
      </c>
      <c r="D96" s="8">
        <v>525.0</v>
      </c>
      <c r="E96">
        <v>10.0</v>
      </c>
      <c r="F96" s="8">
        <v>15.0</v>
      </c>
      <c r="G96" s="8">
        <v>150.0</v>
      </c>
      <c r="H96">
        <v>9.0</v>
      </c>
      <c r="I96" s="8">
        <v>40.0</v>
      </c>
      <c r="J96" s="8">
        <v>360.0</v>
      </c>
      <c r="K96">
        <v>22.0</v>
      </c>
      <c r="L96" s="8">
        <v>25.0</v>
      </c>
      <c r="M96" s="8">
        <v>550.0</v>
      </c>
      <c r="N96" s="8">
        <v>235.0</v>
      </c>
      <c r="O96" s="22">
        <v>44378.0</v>
      </c>
    </row>
    <row r="97" ht="14.25" customHeight="1">
      <c r="A97" t="s">
        <v>27</v>
      </c>
      <c r="B97">
        <v>57.0</v>
      </c>
      <c r="C97" s="8">
        <v>15.0</v>
      </c>
      <c r="D97" s="8">
        <v>855.0</v>
      </c>
      <c r="E97">
        <v>0.0</v>
      </c>
      <c r="F97" s="8">
        <v>5.0</v>
      </c>
      <c r="G97" s="8">
        <v>0.0</v>
      </c>
      <c r="H97">
        <v>30.0</v>
      </c>
      <c r="I97" s="8">
        <v>20.0</v>
      </c>
      <c r="J97" s="8">
        <v>600.0</v>
      </c>
      <c r="K97">
        <v>27.0</v>
      </c>
      <c r="L97" s="8">
        <v>15.0</v>
      </c>
      <c r="M97" s="8">
        <v>405.0</v>
      </c>
      <c r="N97" s="8">
        <v>150.0</v>
      </c>
      <c r="O97" s="22">
        <v>44378.0</v>
      </c>
    </row>
    <row r="98" ht="14.25" customHeight="1">
      <c r="A98" t="s">
        <v>28</v>
      </c>
      <c r="B98">
        <v>23.0</v>
      </c>
      <c r="C98" s="8">
        <v>25.0</v>
      </c>
      <c r="D98" s="8">
        <v>575.0</v>
      </c>
      <c r="E98">
        <v>20.0</v>
      </c>
      <c r="F98" s="8">
        <v>15.0</v>
      </c>
      <c r="G98" s="8">
        <v>300.0</v>
      </c>
      <c r="H98">
        <v>38.0</v>
      </c>
      <c r="I98" s="8">
        <v>40.0</v>
      </c>
      <c r="J98" s="8">
        <v>1520.0</v>
      </c>
      <c r="K98">
        <v>5.0</v>
      </c>
      <c r="L98" s="8">
        <v>25.0</v>
      </c>
      <c r="M98" s="8">
        <v>125.0</v>
      </c>
      <c r="N98" s="8">
        <v>770.0</v>
      </c>
      <c r="O98" s="22">
        <v>44378.0</v>
      </c>
    </row>
    <row r="99" ht="14.25" customHeight="1">
      <c r="A99" t="s">
        <v>29</v>
      </c>
      <c r="B99">
        <v>15.0</v>
      </c>
      <c r="C99" s="8">
        <v>25.0</v>
      </c>
      <c r="D99" s="8">
        <v>375.0</v>
      </c>
      <c r="E99">
        <v>0.0</v>
      </c>
      <c r="F99" s="8">
        <v>10.0</v>
      </c>
      <c r="G99" s="8">
        <v>0.0</v>
      </c>
      <c r="H99" s="8">
        <v>0.0</v>
      </c>
      <c r="I99" s="8">
        <v>35.0</v>
      </c>
      <c r="J99" s="8">
        <v>0.0</v>
      </c>
      <c r="K99">
        <v>15.0</v>
      </c>
      <c r="L99" s="8">
        <v>25.0</v>
      </c>
      <c r="M99" s="8">
        <v>375.0</v>
      </c>
      <c r="N99" s="8">
        <v>0.0</v>
      </c>
      <c r="O99" s="22">
        <v>44378.0</v>
      </c>
    </row>
    <row r="100" ht="14.25" customHeight="1">
      <c r="A100" t="s">
        <v>30</v>
      </c>
      <c r="B100">
        <v>65.0</v>
      </c>
      <c r="C100" s="8">
        <v>60.0</v>
      </c>
      <c r="D100" s="8">
        <v>3900.0</v>
      </c>
      <c r="E100">
        <v>25.0</v>
      </c>
      <c r="F100" s="8">
        <v>35.0</v>
      </c>
      <c r="G100" s="8">
        <v>875.0</v>
      </c>
      <c r="H100">
        <v>45.0</v>
      </c>
      <c r="I100" s="8">
        <v>95.0</v>
      </c>
      <c r="J100" s="8">
        <v>4275.0</v>
      </c>
      <c r="K100">
        <v>45.0</v>
      </c>
      <c r="L100" s="8">
        <v>60.0</v>
      </c>
      <c r="M100" s="8">
        <v>2700.0</v>
      </c>
      <c r="N100" s="8">
        <v>2200.0</v>
      </c>
      <c r="O100" s="22">
        <v>44378.0</v>
      </c>
    </row>
    <row r="101" ht="14.25" customHeight="1">
      <c r="A101" t="s">
        <v>31</v>
      </c>
      <c r="B101">
        <v>75.0</v>
      </c>
      <c r="C101" s="8">
        <v>50.0</v>
      </c>
      <c r="D101" s="8">
        <v>3750.0</v>
      </c>
      <c r="E101">
        <v>0.0</v>
      </c>
      <c r="F101" s="8">
        <v>30.0</v>
      </c>
      <c r="G101" s="8">
        <v>0.0</v>
      </c>
      <c r="H101">
        <v>30.0</v>
      </c>
      <c r="I101" s="8">
        <v>80.0</v>
      </c>
      <c r="J101" s="8">
        <v>2400.0</v>
      </c>
      <c r="K101">
        <v>45.0</v>
      </c>
      <c r="L101" s="8">
        <v>50.0</v>
      </c>
      <c r="M101" s="8">
        <v>2250.0</v>
      </c>
      <c r="N101" s="8">
        <v>900.0</v>
      </c>
      <c r="O101" s="22">
        <v>44378.0</v>
      </c>
    </row>
    <row r="102" ht="14.25" customHeight="1">
      <c r="A102" t="s">
        <v>32</v>
      </c>
      <c r="B102">
        <v>16.0</v>
      </c>
      <c r="C102" s="8">
        <v>20.0</v>
      </c>
      <c r="D102" s="8">
        <v>320.0</v>
      </c>
      <c r="E102">
        <v>0.0</v>
      </c>
      <c r="F102" s="8">
        <v>10.0</v>
      </c>
      <c r="G102" s="8">
        <v>0.0</v>
      </c>
      <c r="H102">
        <v>12.0</v>
      </c>
      <c r="I102" s="8">
        <v>30.0</v>
      </c>
      <c r="J102" s="8">
        <v>360.0</v>
      </c>
      <c r="K102">
        <v>4.0</v>
      </c>
      <c r="L102" s="8">
        <v>20.0</v>
      </c>
      <c r="M102" s="8">
        <v>80.0</v>
      </c>
      <c r="N102" s="8">
        <v>120.0</v>
      </c>
      <c r="O102" s="22">
        <v>44378.0</v>
      </c>
    </row>
    <row r="103" ht="14.25" customHeight="1">
      <c r="A103" t="s">
        <v>33</v>
      </c>
      <c r="B103">
        <v>10.0</v>
      </c>
      <c r="C103" s="8">
        <v>30.0</v>
      </c>
      <c r="D103" s="8">
        <v>300.0</v>
      </c>
      <c r="E103">
        <v>0.0</v>
      </c>
      <c r="F103" s="8">
        <v>20.0</v>
      </c>
      <c r="G103" s="8">
        <v>0.0</v>
      </c>
      <c r="H103">
        <v>6.0</v>
      </c>
      <c r="I103" s="8">
        <v>50.0</v>
      </c>
      <c r="J103" s="8">
        <v>300.0</v>
      </c>
      <c r="K103">
        <v>4.0</v>
      </c>
      <c r="L103" s="8">
        <v>30.0</v>
      </c>
      <c r="M103" s="8">
        <v>120.0</v>
      </c>
      <c r="N103" s="8">
        <v>120.0</v>
      </c>
      <c r="O103" s="22">
        <v>44378.0</v>
      </c>
    </row>
    <row r="104" ht="14.25" customHeight="1">
      <c r="A104" t="s">
        <v>34</v>
      </c>
      <c r="B104">
        <v>62.0</v>
      </c>
      <c r="C104" s="8">
        <v>30.0</v>
      </c>
      <c r="D104" s="8">
        <v>1860.0</v>
      </c>
      <c r="E104">
        <v>0.0</v>
      </c>
      <c r="F104" s="8">
        <v>20.0</v>
      </c>
      <c r="G104" s="8">
        <v>0.0</v>
      </c>
      <c r="H104">
        <v>29.0</v>
      </c>
      <c r="I104" s="8">
        <v>50.0</v>
      </c>
      <c r="J104" s="8">
        <v>1450.0</v>
      </c>
      <c r="K104">
        <v>33.0</v>
      </c>
      <c r="L104" s="8">
        <v>30.0</v>
      </c>
      <c r="M104" s="8">
        <v>990.0</v>
      </c>
      <c r="N104" s="8">
        <v>580.0</v>
      </c>
      <c r="O104" s="22">
        <v>44378.0</v>
      </c>
    </row>
    <row r="105" ht="14.25" customHeight="1">
      <c r="A105" t="s">
        <v>35</v>
      </c>
      <c r="B105">
        <v>80.0</v>
      </c>
      <c r="C105" s="8">
        <v>20.0</v>
      </c>
      <c r="D105" s="8">
        <v>1600.0</v>
      </c>
      <c r="E105">
        <v>0.0</v>
      </c>
      <c r="F105" s="8">
        <v>15.0</v>
      </c>
      <c r="G105" s="8">
        <v>0.0</v>
      </c>
      <c r="H105">
        <v>50.0</v>
      </c>
      <c r="I105" s="8">
        <v>40.0</v>
      </c>
      <c r="J105" s="8">
        <v>2000.0</v>
      </c>
      <c r="K105">
        <v>30.0</v>
      </c>
      <c r="L105" s="8">
        <v>25.0</v>
      </c>
      <c r="M105" s="8">
        <v>750.0</v>
      </c>
      <c r="N105" s="8">
        <v>1150.0</v>
      </c>
      <c r="O105" s="22">
        <v>44378.0</v>
      </c>
    </row>
    <row r="106" ht="14.25" customHeight="1">
      <c r="A106" t="s">
        <v>36</v>
      </c>
      <c r="B106">
        <v>21.0</v>
      </c>
      <c r="C106" s="8">
        <v>65.0</v>
      </c>
      <c r="D106" s="8">
        <v>1365.0</v>
      </c>
      <c r="E106">
        <v>20.0</v>
      </c>
      <c r="F106" s="8">
        <v>30.0</v>
      </c>
      <c r="G106" s="8">
        <v>600.0</v>
      </c>
      <c r="H106">
        <v>20.0</v>
      </c>
      <c r="I106" s="8">
        <v>95.0</v>
      </c>
      <c r="J106" s="8">
        <v>1900.0</v>
      </c>
      <c r="K106">
        <v>21.0</v>
      </c>
      <c r="L106" s="8">
        <v>65.0</v>
      </c>
      <c r="M106" s="8">
        <v>1365.0</v>
      </c>
      <c r="N106" s="8">
        <v>1300.0</v>
      </c>
      <c r="O106" s="22">
        <v>44378.0</v>
      </c>
    </row>
  </sheetData>
  <mergeCells count="1">
    <mergeCell ref="F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6.29"/>
    <col customWidth="1" min="3" max="3" width="12.43"/>
    <col customWidth="1" min="4" max="4" width="13.0"/>
    <col customWidth="1" min="5" max="5" width="12.57"/>
    <col customWidth="1" min="6" max="6" width="12.29"/>
    <col customWidth="1" min="7" max="7" width="12.14"/>
    <col customWidth="1" min="8" max="8" width="11.29"/>
    <col customWidth="1" min="9" max="9" width="11.71"/>
    <col customWidth="1" min="10" max="10" width="12.57"/>
    <col customWidth="1" min="11" max="11" width="11.86"/>
    <col customWidth="1" min="12" max="12" width="13.29"/>
    <col customWidth="1" min="13" max="13" width="15.57"/>
    <col customWidth="1" min="14" max="14" width="12.43"/>
  </cols>
  <sheetData>
    <row r="1" ht="14.25" customHeight="1">
      <c r="A1" s="1"/>
      <c r="B1" s="2">
        <v>44317.0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</row>
    <row r="2" ht="14.25" customHeight="1">
      <c r="A2" s="5" t="s">
        <v>0</v>
      </c>
      <c r="B2" s="6" t="s">
        <v>1</v>
      </c>
      <c r="C2" s="3"/>
      <c r="D2" s="4"/>
      <c r="E2" s="6" t="s">
        <v>2</v>
      </c>
      <c r="F2" s="3"/>
      <c r="G2" s="4"/>
      <c r="H2" s="6" t="s">
        <v>3</v>
      </c>
      <c r="I2" s="3"/>
      <c r="J2" s="4"/>
      <c r="K2" s="6" t="s">
        <v>4</v>
      </c>
      <c r="L2" s="3"/>
      <c r="M2" s="4"/>
      <c r="N2" s="5"/>
    </row>
    <row r="3" ht="14.25" customHeight="1">
      <c r="A3" s="5"/>
      <c r="B3" s="5" t="s">
        <v>5</v>
      </c>
      <c r="C3" s="7" t="s">
        <v>6</v>
      </c>
      <c r="D3" s="5" t="s">
        <v>7</v>
      </c>
      <c r="E3" s="5" t="s">
        <v>5</v>
      </c>
      <c r="F3" s="7" t="s">
        <v>6</v>
      </c>
      <c r="G3" s="5" t="s">
        <v>7</v>
      </c>
      <c r="H3" s="5" t="s">
        <v>8</v>
      </c>
      <c r="I3" s="5" t="s">
        <v>6</v>
      </c>
      <c r="J3" s="5" t="s">
        <v>9</v>
      </c>
      <c r="K3" s="5" t="s">
        <v>5</v>
      </c>
      <c r="L3" s="5" t="s">
        <v>6</v>
      </c>
      <c r="M3" s="5" t="s">
        <v>7</v>
      </c>
      <c r="N3" s="5" t="s">
        <v>10</v>
      </c>
    </row>
    <row r="4" ht="14.25" customHeight="1">
      <c r="A4" s="1" t="s">
        <v>11</v>
      </c>
      <c r="B4" t="str">
        <f>VLOOKUP(A4,'APRIL 2021'!$A$3:$N$29,11,0)</f>
        <v>125</v>
      </c>
      <c r="C4" s="8" t="str">
        <f>VLOOKUP(A4,'APRIL 2021'!$A$3:$N$29,12,0)</f>
        <v>₹ 25</v>
      </c>
      <c r="D4" s="8" t="str">
        <f t="shared" ref="D4:D29" si="1">B4*C4</f>
        <v>₹ 3,125</v>
      </c>
      <c r="E4">
        <v>35.0</v>
      </c>
      <c r="F4" s="8">
        <v>15.0</v>
      </c>
      <c r="G4" s="8" t="str">
        <f t="shared" ref="G4:G29" si="2">E4*F4</f>
        <v>₹ 525</v>
      </c>
      <c r="H4">
        <v>57.0</v>
      </c>
      <c r="I4" s="8">
        <v>40.0</v>
      </c>
      <c r="J4" s="8" t="str">
        <f t="shared" ref="J4:J29" si="3">H4*I4</f>
        <v>₹ 2,280</v>
      </c>
      <c r="K4" t="str">
        <f t="shared" ref="K4:K29" si="4">B4+E4-H4</f>
        <v>103</v>
      </c>
      <c r="L4" s="8">
        <v>30.0</v>
      </c>
      <c r="M4" s="8" t="str">
        <f t="shared" ref="M4:M29" si="5">K4*L4</f>
        <v>₹ 3,090</v>
      </c>
      <c r="N4" s="9" t="str">
        <f t="shared" ref="N4:N29" si="6">M4+J4-(D4+G4)</f>
        <v>₹ 1,720.00</v>
      </c>
    </row>
    <row r="5" ht="14.25" customHeight="1">
      <c r="A5" s="1" t="s">
        <v>12</v>
      </c>
      <c r="B5" t="str">
        <f>VLOOKUP(A5,'APRIL 2021'!$A$3:$N$29,11,0)</f>
        <v>90</v>
      </c>
      <c r="C5" s="8" t="str">
        <f>VLOOKUP(A5,'APRIL 2021'!$A$3:$N$29,12,0)</f>
        <v>₹ 25</v>
      </c>
      <c r="D5" s="8" t="str">
        <f t="shared" si="1"/>
        <v>₹ 2,250</v>
      </c>
      <c r="E5">
        <v>30.0</v>
      </c>
      <c r="F5" s="8">
        <v>10.0</v>
      </c>
      <c r="G5" s="8" t="str">
        <f t="shared" si="2"/>
        <v>₹ 300</v>
      </c>
      <c r="H5">
        <v>35.0</v>
      </c>
      <c r="I5" s="8">
        <v>40.0</v>
      </c>
      <c r="J5" s="8" t="str">
        <f t="shared" si="3"/>
        <v>₹ 1,400</v>
      </c>
      <c r="K5" t="str">
        <f t="shared" si="4"/>
        <v>85</v>
      </c>
      <c r="L5" s="8" t="str">
        <f t="shared" ref="L5:L6" si="7">(F5+I5)/2</f>
        <v>₹ 25</v>
      </c>
      <c r="M5" s="8" t="str">
        <f t="shared" si="5"/>
        <v>₹ 2,125</v>
      </c>
      <c r="N5" s="9" t="str">
        <f t="shared" si="6"/>
        <v>₹ 975.00</v>
      </c>
    </row>
    <row r="6" ht="14.25" customHeight="1">
      <c r="A6" s="1" t="s">
        <v>13</v>
      </c>
      <c r="B6" t="str">
        <f>VLOOKUP(A6,'APRIL 2021'!$A$3:$N$29,11,0)</f>
        <v>108</v>
      </c>
      <c r="C6" s="8" t="str">
        <f>VLOOKUP(A6,'APRIL 2021'!$A$3:$N$29,12,0)</f>
        <v>₹ 25</v>
      </c>
      <c r="D6" s="8" t="str">
        <f t="shared" si="1"/>
        <v>₹ 2,700</v>
      </c>
      <c r="E6">
        <v>65.0</v>
      </c>
      <c r="F6" s="8">
        <v>15.0</v>
      </c>
      <c r="G6" s="8" t="str">
        <f t="shared" si="2"/>
        <v>₹ 975</v>
      </c>
      <c r="H6">
        <v>90.0</v>
      </c>
      <c r="I6" s="8">
        <v>35.0</v>
      </c>
      <c r="J6" s="8" t="str">
        <f t="shared" si="3"/>
        <v>₹ 3,150</v>
      </c>
      <c r="K6" t="str">
        <f t="shared" si="4"/>
        <v>83</v>
      </c>
      <c r="L6" s="8" t="str">
        <f t="shared" si="7"/>
        <v>₹ 25</v>
      </c>
      <c r="M6" s="8" t="str">
        <f t="shared" si="5"/>
        <v>₹ 2,075</v>
      </c>
      <c r="N6" s="9" t="str">
        <f t="shared" si="6"/>
        <v>₹ 1,550.00</v>
      </c>
    </row>
    <row r="7" ht="14.25" customHeight="1">
      <c r="A7" s="1" t="s">
        <v>14</v>
      </c>
      <c r="B7" t="str">
        <f>VLOOKUP(A7,'APRIL 2021'!$A$3:$N$29,11,0)</f>
        <v>55</v>
      </c>
      <c r="C7" s="8" t="str">
        <f>VLOOKUP(A7,'APRIL 2021'!$A$3:$N$29,12,0)</f>
        <v>₹ 40</v>
      </c>
      <c r="D7" s="8" t="str">
        <f t="shared" si="1"/>
        <v>₹ 2,200</v>
      </c>
      <c r="E7">
        <v>44.0</v>
      </c>
      <c r="F7" s="8">
        <v>20.0</v>
      </c>
      <c r="G7" s="8" t="str">
        <f t="shared" si="2"/>
        <v>₹ 880</v>
      </c>
      <c r="H7">
        <v>59.0</v>
      </c>
      <c r="I7" s="8">
        <v>55.0</v>
      </c>
      <c r="J7" s="8" t="str">
        <f t="shared" si="3"/>
        <v>₹ 3,245</v>
      </c>
      <c r="K7" t="str">
        <f t="shared" si="4"/>
        <v>40</v>
      </c>
      <c r="L7" s="8">
        <v>40.0</v>
      </c>
      <c r="M7" s="8" t="str">
        <f t="shared" si="5"/>
        <v>₹ 1,600</v>
      </c>
      <c r="N7" s="9" t="str">
        <f t="shared" si="6"/>
        <v>₹ 1,765.00</v>
      </c>
    </row>
    <row r="8" ht="14.25" customHeight="1">
      <c r="A8" s="1" t="s">
        <v>15</v>
      </c>
      <c r="B8" t="str">
        <f>VLOOKUP(A8,'APRIL 2021'!$A$3:$N$29,11,0)</f>
        <v>48</v>
      </c>
      <c r="C8" s="8" t="str">
        <f>VLOOKUP(A8,'APRIL 2021'!$A$3:$N$29,12,0)</f>
        <v>₹ 25</v>
      </c>
      <c r="D8" s="8" t="str">
        <f t="shared" si="1"/>
        <v>₹ 1,200</v>
      </c>
      <c r="E8">
        <v>0.0</v>
      </c>
      <c r="F8" s="8">
        <v>15.0</v>
      </c>
      <c r="G8" s="8" t="str">
        <f t="shared" si="2"/>
        <v>₹ 0</v>
      </c>
      <c r="H8">
        <v>8.0</v>
      </c>
      <c r="I8" s="8">
        <v>30.0</v>
      </c>
      <c r="J8" s="8" t="str">
        <f t="shared" si="3"/>
        <v>₹ 240</v>
      </c>
      <c r="K8" t="str">
        <f t="shared" si="4"/>
        <v>40</v>
      </c>
      <c r="L8" s="8">
        <v>30.0</v>
      </c>
      <c r="M8" s="8" t="str">
        <f t="shared" si="5"/>
        <v>₹ 1,200</v>
      </c>
      <c r="N8" s="9" t="str">
        <f t="shared" si="6"/>
        <v>₹ 240.00</v>
      </c>
    </row>
    <row r="9" ht="14.25" customHeight="1">
      <c r="A9" s="1" t="s">
        <v>16</v>
      </c>
      <c r="B9" t="str">
        <f>VLOOKUP(A9,'APRIL 2021'!$A$3:$N$29,11,0)</f>
        <v>32</v>
      </c>
      <c r="C9" s="8" t="str">
        <f>VLOOKUP(A9,'APRIL 2021'!$A$3:$N$29,12,0)</f>
        <v>₹ 45</v>
      </c>
      <c r="D9" s="8" t="str">
        <f t="shared" si="1"/>
        <v>₹ 1,440</v>
      </c>
      <c r="E9">
        <v>25.0</v>
      </c>
      <c r="F9" s="8">
        <v>30.0</v>
      </c>
      <c r="G9" s="8" t="str">
        <f t="shared" si="2"/>
        <v>₹ 750</v>
      </c>
      <c r="H9">
        <v>30.0</v>
      </c>
      <c r="I9" s="8">
        <v>60.0</v>
      </c>
      <c r="J9" s="8" t="str">
        <f t="shared" si="3"/>
        <v>₹ 1,800</v>
      </c>
      <c r="K9" t="str">
        <f t="shared" si="4"/>
        <v>27</v>
      </c>
      <c r="L9" s="8" t="str">
        <f>(F9+I9)/2</f>
        <v>₹ 45</v>
      </c>
      <c r="M9" s="8" t="str">
        <f t="shared" si="5"/>
        <v>₹ 1,215</v>
      </c>
      <c r="N9" s="9" t="str">
        <f t="shared" si="6"/>
        <v>₹ 825.00</v>
      </c>
    </row>
    <row r="10" ht="14.25" customHeight="1">
      <c r="A10" s="1" t="s">
        <v>17</v>
      </c>
      <c r="B10" t="str">
        <f>VLOOKUP(A10,'APRIL 2021'!$A$3:$N$29,11,0)</f>
        <v>68</v>
      </c>
      <c r="C10" s="8" t="str">
        <f>VLOOKUP(A10,'APRIL 2021'!$A$3:$N$29,12,0)</f>
        <v>₹ 30</v>
      </c>
      <c r="D10" s="8" t="str">
        <f t="shared" si="1"/>
        <v>₹ 2,040</v>
      </c>
      <c r="E10">
        <v>20.0</v>
      </c>
      <c r="F10" s="8">
        <v>25.0</v>
      </c>
      <c r="G10" s="8" t="str">
        <f t="shared" si="2"/>
        <v>₹ 500</v>
      </c>
      <c r="H10">
        <v>20.0</v>
      </c>
      <c r="I10" s="8">
        <v>40.0</v>
      </c>
      <c r="J10" s="8" t="str">
        <f t="shared" si="3"/>
        <v>₹ 800</v>
      </c>
      <c r="K10" t="str">
        <f t="shared" si="4"/>
        <v>68</v>
      </c>
      <c r="L10" s="8">
        <v>35.0</v>
      </c>
      <c r="M10" s="8" t="str">
        <f t="shared" si="5"/>
        <v>₹ 2,380</v>
      </c>
      <c r="N10" s="9" t="str">
        <f t="shared" si="6"/>
        <v>₹ 640.00</v>
      </c>
    </row>
    <row r="11" ht="14.25" customHeight="1">
      <c r="A11" s="1" t="s">
        <v>18</v>
      </c>
      <c r="B11" t="str">
        <f>VLOOKUP(A11,'APRIL 2021'!$A$3:$N$29,11,0)</f>
        <v>35</v>
      </c>
      <c r="C11" s="8" t="str">
        <f>VLOOKUP(A11,'APRIL 2021'!$A$3:$N$29,12,0)</f>
        <v>₹ 20</v>
      </c>
      <c r="D11" s="8" t="str">
        <f t="shared" si="1"/>
        <v>₹ 700</v>
      </c>
      <c r="E11">
        <v>0.0</v>
      </c>
      <c r="F11" s="8">
        <v>10.0</v>
      </c>
      <c r="G11" s="8" t="str">
        <f t="shared" si="2"/>
        <v>₹ 0</v>
      </c>
      <c r="H11">
        <v>15.0</v>
      </c>
      <c r="I11" s="8">
        <v>25.0</v>
      </c>
      <c r="J11" s="8" t="str">
        <f t="shared" si="3"/>
        <v>₹ 375</v>
      </c>
      <c r="K11" t="str">
        <f t="shared" si="4"/>
        <v>20</v>
      </c>
      <c r="L11" s="8">
        <v>20.0</v>
      </c>
      <c r="M11" s="8" t="str">
        <f t="shared" si="5"/>
        <v>₹ 400</v>
      </c>
      <c r="N11" s="9" t="str">
        <f t="shared" si="6"/>
        <v>₹ 75.00</v>
      </c>
    </row>
    <row r="12" ht="14.25" customHeight="1">
      <c r="A12" s="1" t="s">
        <v>19</v>
      </c>
      <c r="B12" t="str">
        <f>VLOOKUP(A12,'APRIL 2021'!$A$3:$N$29,11,0)</f>
        <v>38</v>
      </c>
      <c r="C12" s="8" t="str">
        <f>VLOOKUP(A12,'APRIL 2021'!$A$3:$N$29,12,0)</f>
        <v>₹ 20</v>
      </c>
      <c r="D12" s="8" t="str">
        <f t="shared" si="1"/>
        <v>₹ 760</v>
      </c>
      <c r="E12">
        <v>14.0</v>
      </c>
      <c r="F12" s="8">
        <v>15.0</v>
      </c>
      <c r="G12" s="8" t="str">
        <f t="shared" si="2"/>
        <v>₹ 210</v>
      </c>
      <c r="H12">
        <v>22.0</v>
      </c>
      <c r="I12" s="8">
        <v>30.0</v>
      </c>
      <c r="J12" s="8" t="str">
        <f t="shared" si="3"/>
        <v>₹ 660</v>
      </c>
      <c r="K12" t="str">
        <f t="shared" si="4"/>
        <v>30</v>
      </c>
      <c r="L12" s="8">
        <v>20.0</v>
      </c>
      <c r="M12" s="8" t="str">
        <f t="shared" si="5"/>
        <v>₹ 600</v>
      </c>
      <c r="N12" s="9" t="str">
        <f t="shared" si="6"/>
        <v>₹ 290.00</v>
      </c>
    </row>
    <row r="13" ht="14.25" customHeight="1">
      <c r="A13" s="1" t="s">
        <v>20</v>
      </c>
      <c r="B13" t="str">
        <f>VLOOKUP(A13,'APRIL 2021'!$A$3:$N$29,11,0)</f>
        <v>37</v>
      </c>
      <c r="C13" s="8" t="str">
        <f>VLOOKUP(A13,'APRIL 2021'!$A$3:$N$29,12,0)</f>
        <v>₹ 40</v>
      </c>
      <c r="D13" s="8" t="str">
        <f t="shared" si="1"/>
        <v>₹ 1,480</v>
      </c>
      <c r="E13">
        <v>35.0</v>
      </c>
      <c r="F13" s="8">
        <v>20.0</v>
      </c>
      <c r="G13" s="8" t="str">
        <f t="shared" si="2"/>
        <v>₹ 700</v>
      </c>
      <c r="H13">
        <v>30.0</v>
      </c>
      <c r="I13" s="8">
        <v>60.0</v>
      </c>
      <c r="J13" s="8" t="str">
        <f t="shared" si="3"/>
        <v>₹ 1,800</v>
      </c>
      <c r="K13" t="str">
        <f t="shared" si="4"/>
        <v>42</v>
      </c>
      <c r="L13" s="8" t="str">
        <f>(F13+I13)/2</f>
        <v>₹ 40</v>
      </c>
      <c r="M13" s="8" t="str">
        <f t="shared" si="5"/>
        <v>₹ 1,680</v>
      </c>
      <c r="N13" s="9" t="str">
        <f t="shared" si="6"/>
        <v>₹ 1,300.00</v>
      </c>
    </row>
    <row r="14" ht="14.25" customHeight="1">
      <c r="A14" s="1" t="s">
        <v>21</v>
      </c>
      <c r="B14" t="str">
        <f>VLOOKUP(A14,'APRIL 2021'!$A$3:$N$29,11,0)</f>
        <v>35</v>
      </c>
      <c r="C14" s="8" t="str">
        <f>VLOOKUP(A14,'APRIL 2021'!$A$3:$N$29,12,0)</f>
        <v>₹ 10</v>
      </c>
      <c r="D14" s="8" t="str">
        <f t="shared" si="1"/>
        <v>₹ 350</v>
      </c>
      <c r="E14">
        <v>9.0</v>
      </c>
      <c r="F14" s="8">
        <v>5.0</v>
      </c>
      <c r="G14" s="8" t="str">
        <f t="shared" si="2"/>
        <v>₹ 45</v>
      </c>
      <c r="H14">
        <v>15.0</v>
      </c>
      <c r="I14" s="8">
        <v>20.0</v>
      </c>
      <c r="J14" s="8" t="str">
        <f t="shared" si="3"/>
        <v>₹ 300</v>
      </c>
      <c r="K14" t="str">
        <f t="shared" si="4"/>
        <v>29</v>
      </c>
      <c r="L14" s="8">
        <v>10.0</v>
      </c>
      <c r="M14" s="8" t="str">
        <f t="shared" si="5"/>
        <v>₹ 290</v>
      </c>
      <c r="N14" s="9" t="str">
        <f t="shared" si="6"/>
        <v>₹ 195.00</v>
      </c>
    </row>
    <row r="15" ht="14.25" customHeight="1">
      <c r="A15" s="1" t="s">
        <v>22</v>
      </c>
      <c r="B15" t="str">
        <f>VLOOKUP(A15,'APRIL 2021'!$A$3:$N$29,11,0)</f>
        <v>50</v>
      </c>
      <c r="C15" s="8" t="str">
        <f>VLOOKUP(A15,'APRIL 2021'!$A$3:$N$29,12,0)</f>
        <v>₹ 20</v>
      </c>
      <c r="D15" s="8" t="str">
        <f t="shared" si="1"/>
        <v>₹ 1,000</v>
      </c>
      <c r="E15">
        <v>0.0</v>
      </c>
      <c r="F15" s="8">
        <v>10.0</v>
      </c>
      <c r="G15" s="8" t="str">
        <f t="shared" si="2"/>
        <v>₹ 0</v>
      </c>
      <c r="H15">
        <v>10.0</v>
      </c>
      <c r="I15" s="8">
        <v>25.0</v>
      </c>
      <c r="J15" s="8" t="str">
        <f t="shared" si="3"/>
        <v>₹ 250</v>
      </c>
      <c r="K15" t="str">
        <f t="shared" si="4"/>
        <v>40</v>
      </c>
      <c r="L15" s="8">
        <v>20.0</v>
      </c>
      <c r="M15" s="8" t="str">
        <f t="shared" si="5"/>
        <v>₹ 800</v>
      </c>
      <c r="N15" s="9" t="str">
        <f t="shared" si="6"/>
        <v>₹ 50.00</v>
      </c>
    </row>
    <row r="16" ht="14.25" customHeight="1">
      <c r="A16" s="1" t="s">
        <v>23</v>
      </c>
      <c r="B16" t="str">
        <f>VLOOKUP(A16,'APRIL 2021'!$A$3:$N$29,11,0)</f>
        <v>78</v>
      </c>
      <c r="C16" s="8" t="str">
        <f>VLOOKUP(A16,'APRIL 2021'!$A$3:$N$29,12,0)</f>
        <v>₹ 20</v>
      </c>
      <c r="D16" s="8" t="str">
        <f t="shared" si="1"/>
        <v>₹ 1,560</v>
      </c>
      <c r="E16">
        <v>0.0</v>
      </c>
      <c r="F16" s="8">
        <v>10.0</v>
      </c>
      <c r="G16" s="8" t="str">
        <f t="shared" si="2"/>
        <v>₹ 0</v>
      </c>
      <c r="H16">
        <v>0.0</v>
      </c>
      <c r="I16" s="8">
        <v>25.0</v>
      </c>
      <c r="J16" s="8" t="str">
        <f t="shared" si="3"/>
        <v>₹ 0</v>
      </c>
      <c r="K16" t="str">
        <f t="shared" si="4"/>
        <v>78</v>
      </c>
      <c r="L16" s="8">
        <v>20.0</v>
      </c>
      <c r="M16" s="8" t="str">
        <f t="shared" si="5"/>
        <v>₹ 1,560</v>
      </c>
      <c r="N16" s="9" t="str">
        <f t="shared" si="6"/>
        <v>₹ 0.00</v>
      </c>
    </row>
    <row r="17" ht="14.25" customHeight="1">
      <c r="A17" s="1" t="s">
        <v>24</v>
      </c>
      <c r="B17" t="str">
        <f>VLOOKUP(A17,'APRIL 2021'!$A$3:$N$29,11,0)</f>
        <v>37</v>
      </c>
      <c r="C17" s="8" t="str">
        <f>VLOOKUP(A17,'APRIL 2021'!$A$3:$N$29,12,0)</f>
        <v>₹ 50</v>
      </c>
      <c r="D17" s="8" t="str">
        <f t="shared" si="1"/>
        <v>₹ 1,850</v>
      </c>
      <c r="E17">
        <v>31.0</v>
      </c>
      <c r="F17" s="8">
        <v>30.0</v>
      </c>
      <c r="G17" s="8" t="str">
        <f t="shared" si="2"/>
        <v>₹ 930</v>
      </c>
      <c r="H17">
        <v>35.0</v>
      </c>
      <c r="I17" s="8">
        <v>65.0</v>
      </c>
      <c r="J17" s="8" t="str">
        <f t="shared" si="3"/>
        <v>₹ 2,275</v>
      </c>
      <c r="K17" t="str">
        <f t="shared" si="4"/>
        <v>33</v>
      </c>
      <c r="L17" s="8">
        <v>50.0</v>
      </c>
      <c r="M17" s="8" t="str">
        <f t="shared" si="5"/>
        <v>₹ 1,650</v>
      </c>
      <c r="N17" s="9" t="str">
        <f t="shared" si="6"/>
        <v>₹ 1,145.00</v>
      </c>
    </row>
    <row r="18" ht="14.25" customHeight="1">
      <c r="A18" s="1" t="s">
        <v>25</v>
      </c>
      <c r="B18" t="str">
        <f>VLOOKUP(A18,'APRIL 2021'!$A$3:$N$29,11,0)</f>
        <v>20</v>
      </c>
      <c r="C18" s="8" t="str">
        <f>VLOOKUP(A18,'APRIL 2021'!$A$3:$N$29,12,0)</f>
        <v>₹ 20</v>
      </c>
      <c r="D18" s="8" t="str">
        <f t="shared" si="1"/>
        <v>₹ 400</v>
      </c>
      <c r="E18">
        <v>0.0</v>
      </c>
      <c r="F18" s="8">
        <v>10.0</v>
      </c>
      <c r="G18" s="8" t="str">
        <f t="shared" si="2"/>
        <v>₹ 0</v>
      </c>
      <c r="H18">
        <v>0.0</v>
      </c>
      <c r="I18" s="8">
        <v>25.0</v>
      </c>
      <c r="J18" s="8" t="str">
        <f t="shared" si="3"/>
        <v>₹ 0</v>
      </c>
      <c r="K18" t="str">
        <f t="shared" si="4"/>
        <v>20</v>
      </c>
      <c r="L18" s="8">
        <v>20.0</v>
      </c>
      <c r="M18" s="8" t="str">
        <f t="shared" si="5"/>
        <v>₹ 400</v>
      </c>
      <c r="N18" s="9" t="str">
        <f t="shared" si="6"/>
        <v>₹ 0.00</v>
      </c>
    </row>
    <row r="19" ht="14.25" customHeight="1">
      <c r="A19" s="1" t="s">
        <v>26</v>
      </c>
      <c r="B19" t="str">
        <f>VLOOKUP(A19,'APRIL 2021'!$A$3:$N$29,11,0)</f>
        <v>60</v>
      </c>
      <c r="C19" s="8" t="str">
        <f>VLOOKUP(A19,'APRIL 2021'!$A$3:$N$29,12,0)</f>
        <v>₹ 20</v>
      </c>
      <c r="D19" s="8" t="str">
        <f t="shared" si="1"/>
        <v>₹ 1,200</v>
      </c>
      <c r="E19">
        <v>20.0</v>
      </c>
      <c r="F19" s="8">
        <v>15.0</v>
      </c>
      <c r="G19" s="8" t="str">
        <f t="shared" si="2"/>
        <v>₹ 300</v>
      </c>
      <c r="H19">
        <v>29.0</v>
      </c>
      <c r="I19" s="8">
        <v>30.0</v>
      </c>
      <c r="J19" s="8" t="str">
        <f t="shared" si="3"/>
        <v>₹ 870</v>
      </c>
      <c r="K19" t="str">
        <f t="shared" si="4"/>
        <v>51</v>
      </c>
      <c r="L19" s="8">
        <v>25.0</v>
      </c>
      <c r="M19" s="8" t="str">
        <f t="shared" si="5"/>
        <v>₹ 1,275</v>
      </c>
      <c r="N19" s="9" t="str">
        <f t="shared" si="6"/>
        <v>₹ 645.00</v>
      </c>
    </row>
    <row r="20" ht="14.25" customHeight="1">
      <c r="A20" s="1" t="s">
        <v>27</v>
      </c>
      <c r="B20" t="str">
        <f>VLOOKUP(A20,'APRIL 2021'!$A$3:$N$29,11,0)</f>
        <v>100</v>
      </c>
      <c r="C20" s="8" t="str">
        <f>VLOOKUP(A20,'APRIL 2021'!$A$3:$N$29,12,0)</f>
        <v>₹ 15</v>
      </c>
      <c r="D20" s="8" t="str">
        <f t="shared" si="1"/>
        <v>₹ 1,500</v>
      </c>
      <c r="E20">
        <v>0.0</v>
      </c>
      <c r="F20" s="8">
        <v>10.0</v>
      </c>
      <c r="G20" s="8" t="str">
        <f t="shared" si="2"/>
        <v>₹ 0</v>
      </c>
      <c r="H20">
        <v>15.0</v>
      </c>
      <c r="I20" s="8">
        <v>20.0</v>
      </c>
      <c r="J20" s="8" t="str">
        <f t="shared" si="3"/>
        <v>₹ 300</v>
      </c>
      <c r="K20" t="str">
        <f t="shared" si="4"/>
        <v>85</v>
      </c>
      <c r="L20" s="8" t="str">
        <f t="shared" ref="L20:L21" si="8">(F20+I20)/2</f>
        <v>₹ 15</v>
      </c>
      <c r="M20" s="8" t="str">
        <f t="shared" si="5"/>
        <v>₹ 1,275</v>
      </c>
      <c r="N20" s="9" t="str">
        <f t="shared" si="6"/>
        <v>₹ 75.00</v>
      </c>
    </row>
    <row r="21" ht="14.25" customHeight="1">
      <c r="A21" s="1" t="s">
        <v>28</v>
      </c>
      <c r="B21" t="str">
        <f>VLOOKUP(A21,'APRIL 2021'!$A$3:$N$29,11,0)</f>
        <v>80</v>
      </c>
      <c r="C21" s="8" t="str">
        <f>VLOOKUP(A21,'APRIL 2021'!$A$3:$N$29,12,0)</f>
        <v>₹ 25</v>
      </c>
      <c r="D21" s="8" t="str">
        <f t="shared" si="1"/>
        <v>₹ 2,000</v>
      </c>
      <c r="E21">
        <v>10.0</v>
      </c>
      <c r="F21" s="8">
        <v>15.0</v>
      </c>
      <c r="G21" s="8" t="str">
        <f t="shared" si="2"/>
        <v>₹ 150</v>
      </c>
      <c r="H21">
        <v>29.0</v>
      </c>
      <c r="I21" s="8">
        <v>35.0</v>
      </c>
      <c r="J21" s="8" t="str">
        <f t="shared" si="3"/>
        <v>₹ 1,015</v>
      </c>
      <c r="K21" t="str">
        <f t="shared" si="4"/>
        <v>61</v>
      </c>
      <c r="L21" s="8" t="str">
        <f t="shared" si="8"/>
        <v>₹ 25</v>
      </c>
      <c r="M21" s="8" t="str">
        <f t="shared" si="5"/>
        <v>₹ 1,525</v>
      </c>
      <c r="N21" s="9" t="str">
        <f t="shared" si="6"/>
        <v>₹ 390.00</v>
      </c>
    </row>
    <row r="22" ht="14.25" customHeight="1">
      <c r="A22" s="1" t="s">
        <v>29</v>
      </c>
      <c r="B22" t="str">
        <f>VLOOKUP(A22,'APRIL 2021'!$A$3:$N$29,11,0)</f>
        <v>20</v>
      </c>
      <c r="C22" s="8" t="str">
        <f>VLOOKUP(A22,'APRIL 2021'!$A$3:$N$29,12,0)</f>
        <v>₹ 25</v>
      </c>
      <c r="D22" s="8" t="str">
        <f t="shared" si="1"/>
        <v>₹ 500</v>
      </c>
      <c r="E22">
        <v>0.0</v>
      </c>
      <c r="F22" s="8">
        <v>15.0</v>
      </c>
      <c r="G22" s="8" t="str">
        <f t="shared" si="2"/>
        <v>₹ 0</v>
      </c>
      <c r="H22">
        <v>5.0</v>
      </c>
      <c r="I22" s="8">
        <v>30.0</v>
      </c>
      <c r="J22" s="8" t="str">
        <f t="shared" si="3"/>
        <v>₹ 150</v>
      </c>
      <c r="K22" t="str">
        <f t="shared" si="4"/>
        <v>15</v>
      </c>
      <c r="L22" s="8">
        <v>25.0</v>
      </c>
      <c r="M22" s="8" t="str">
        <f t="shared" si="5"/>
        <v>₹ 375</v>
      </c>
      <c r="N22" s="9" t="str">
        <f t="shared" si="6"/>
        <v>₹ 25.00</v>
      </c>
    </row>
    <row r="23" ht="14.25" customHeight="1">
      <c r="A23" s="1" t="s">
        <v>30</v>
      </c>
      <c r="B23" t="str">
        <f>VLOOKUP(A23,'APRIL 2021'!$A$3:$N$29,11,0)</f>
        <v>50</v>
      </c>
      <c r="C23" s="8" t="str">
        <f>VLOOKUP(A23,'APRIL 2021'!$A$3:$N$29,12,0)</f>
        <v>₹ 60</v>
      </c>
      <c r="D23" s="8" t="str">
        <f t="shared" si="1"/>
        <v>₹ 3,000</v>
      </c>
      <c r="E23">
        <v>50.0</v>
      </c>
      <c r="F23" s="8">
        <v>35.0</v>
      </c>
      <c r="G23" s="8" t="str">
        <f t="shared" si="2"/>
        <v>₹ 1,750</v>
      </c>
      <c r="H23">
        <v>35.0</v>
      </c>
      <c r="I23" s="8">
        <v>80.0</v>
      </c>
      <c r="J23" s="8" t="str">
        <f t="shared" si="3"/>
        <v>₹ 2,800</v>
      </c>
      <c r="K23" t="str">
        <f t="shared" si="4"/>
        <v>65</v>
      </c>
      <c r="L23" s="8">
        <v>60.0</v>
      </c>
      <c r="M23" s="8" t="str">
        <f t="shared" si="5"/>
        <v>₹ 3,900</v>
      </c>
      <c r="N23" s="9" t="str">
        <f t="shared" si="6"/>
        <v>₹ 1,950.00</v>
      </c>
    </row>
    <row r="24" ht="14.25" customHeight="1">
      <c r="A24" s="1" t="s">
        <v>31</v>
      </c>
      <c r="B24" t="str">
        <f>VLOOKUP(A24,'APRIL 2021'!$A$3:$N$29,11,0)</f>
        <v>108</v>
      </c>
      <c r="C24" s="8" t="str">
        <f>VLOOKUP(A24,'APRIL 2021'!$A$3:$N$29,12,0)</f>
        <v>₹ 50</v>
      </c>
      <c r="D24" s="8" t="str">
        <f t="shared" si="1"/>
        <v>₹ 5,400</v>
      </c>
      <c r="E24">
        <v>35.0</v>
      </c>
      <c r="F24" s="8">
        <v>30.0</v>
      </c>
      <c r="G24" s="8" t="str">
        <f t="shared" si="2"/>
        <v>₹ 1,050</v>
      </c>
      <c r="H24">
        <v>28.0</v>
      </c>
      <c r="I24" s="8">
        <v>70.0</v>
      </c>
      <c r="J24" s="8" t="str">
        <f t="shared" si="3"/>
        <v>₹ 1,960</v>
      </c>
      <c r="K24" t="str">
        <f t="shared" si="4"/>
        <v>115</v>
      </c>
      <c r="L24" s="8" t="str">
        <f>(F24+I24)/2</f>
        <v>₹ 50</v>
      </c>
      <c r="M24" s="8" t="str">
        <f t="shared" si="5"/>
        <v>₹ 5,750</v>
      </c>
      <c r="N24" s="9" t="str">
        <f t="shared" si="6"/>
        <v>₹ 1,260.00</v>
      </c>
    </row>
    <row r="25" ht="14.25" customHeight="1">
      <c r="A25" s="1" t="s">
        <v>32</v>
      </c>
      <c r="B25" t="str">
        <f>VLOOKUP(A25,'APRIL 2021'!$A$3:$N$29,11,0)</f>
        <v>41</v>
      </c>
      <c r="C25" s="8" t="str">
        <f>VLOOKUP(A25,'APRIL 2021'!$A$3:$N$29,12,0)</f>
        <v>₹ 20</v>
      </c>
      <c r="D25" s="8" t="str">
        <f t="shared" si="1"/>
        <v>₹ 820</v>
      </c>
      <c r="E25">
        <v>0.0</v>
      </c>
      <c r="F25" s="8">
        <v>10.0</v>
      </c>
      <c r="G25" s="8" t="str">
        <f t="shared" si="2"/>
        <v>₹ 0</v>
      </c>
      <c r="H25">
        <v>15.0</v>
      </c>
      <c r="I25" s="8">
        <v>25.0</v>
      </c>
      <c r="J25" s="8" t="str">
        <f t="shared" si="3"/>
        <v>₹ 375</v>
      </c>
      <c r="K25" t="str">
        <f t="shared" si="4"/>
        <v>26</v>
      </c>
      <c r="L25" s="8">
        <v>20.0</v>
      </c>
      <c r="M25" s="8" t="str">
        <f t="shared" si="5"/>
        <v>₹ 520</v>
      </c>
      <c r="N25" s="9" t="str">
        <f t="shared" si="6"/>
        <v>₹ 75.00</v>
      </c>
    </row>
    <row r="26" ht="14.25" customHeight="1">
      <c r="A26" s="1" t="s">
        <v>33</v>
      </c>
      <c r="B26" t="str">
        <f>VLOOKUP(A26,'APRIL 2021'!$A$3:$N$29,11,0)</f>
        <v>19</v>
      </c>
      <c r="C26" s="8" t="str">
        <f>VLOOKUP(A26,'APRIL 2021'!$A$3:$N$29,12,0)</f>
        <v>₹ 30</v>
      </c>
      <c r="D26" s="8" t="str">
        <f t="shared" si="1"/>
        <v>₹ 570</v>
      </c>
      <c r="E26">
        <v>5.0</v>
      </c>
      <c r="F26" s="8">
        <v>20.0</v>
      </c>
      <c r="G26" s="8" t="str">
        <f t="shared" si="2"/>
        <v>₹ 100</v>
      </c>
      <c r="H26">
        <v>7.0</v>
      </c>
      <c r="I26" s="8">
        <v>40.0</v>
      </c>
      <c r="J26" s="8" t="str">
        <f t="shared" si="3"/>
        <v>₹ 280</v>
      </c>
      <c r="K26" t="str">
        <f t="shared" si="4"/>
        <v>17</v>
      </c>
      <c r="L26" s="8" t="str">
        <f>(F26+I26)/2</f>
        <v>₹ 30</v>
      </c>
      <c r="M26" s="8" t="str">
        <f t="shared" si="5"/>
        <v>₹ 510</v>
      </c>
      <c r="N26" s="9" t="str">
        <f t="shared" si="6"/>
        <v>₹ 120.00</v>
      </c>
    </row>
    <row r="27" ht="14.25" customHeight="1">
      <c r="A27" s="1" t="s">
        <v>34</v>
      </c>
      <c r="B27" t="str">
        <f>VLOOKUP(A27,'APRIL 2021'!$A$3:$N$29,11,0)</f>
        <v>78</v>
      </c>
      <c r="C27" s="8" t="str">
        <f>VLOOKUP(A27,'APRIL 2021'!$A$3:$N$29,12,0)</f>
        <v>₹ 30</v>
      </c>
      <c r="D27" s="8" t="str">
        <f t="shared" si="1"/>
        <v>₹ 2,340</v>
      </c>
      <c r="E27">
        <v>40.0</v>
      </c>
      <c r="F27" s="8">
        <v>20.0</v>
      </c>
      <c r="G27" s="8" t="str">
        <f t="shared" si="2"/>
        <v>₹ 800</v>
      </c>
      <c r="H27">
        <v>42.0</v>
      </c>
      <c r="I27" s="8">
        <v>35.0</v>
      </c>
      <c r="J27" s="8" t="str">
        <f t="shared" si="3"/>
        <v>₹ 1,470</v>
      </c>
      <c r="K27" t="str">
        <f t="shared" si="4"/>
        <v>76</v>
      </c>
      <c r="L27" s="8">
        <v>30.0</v>
      </c>
      <c r="M27" s="8" t="str">
        <f t="shared" si="5"/>
        <v>₹ 2,280</v>
      </c>
      <c r="N27" s="9" t="str">
        <f t="shared" si="6"/>
        <v>₹ 610.00</v>
      </c>
    </row>
    <row r="28" ht="14.25" customHeight="1">
      <c r="A28" s="1" t="s">
        <v>35</v>
      </c>
      <c r="B28" t="str">
        <f>VLOOKUP(A28,'APRIL 2021'!$A$3:$N$29,11,0)</f>
        <v>130</v>
      </c>
      <c r="C28" s="8" t="str">
        <f>VLOOKUP(A28,'APRIL 2021'!$A$3:$N$29,12,0)</f>
        <v>₹ 20</v>
      </c>
      <c r="D28" s="8" t="str">
        <f t="shared" si="1"/>
        <v>₹ 2,600</v>
      </c>
      <c r="E28">
        <v>60.0</v>
      </c>
      <c r="F28" s="8">
        <v>15.0</v>
      </c>
      <c r="G28" s="8" t="str">
        <f t="shared" si="2"/>
        <v>₹ 900</v>
      </c>
      <c r="H28">
        <v>85.0</v>
      </c>
      <c r="I28" s="8">
        <v>30.0</v>
      </c>
      <c r="J28" s="8" t="str">
        <f t="shared" si="3"/>
        <v>₹ 2,550</v>
      </c>
      <c r="K28" t="str">
        <f t="shared" si="4"/>
        <v>105</v>
      </c>
      <c r="L28" s="8">
        <v>25.0</v>
      </c>
      <c r="M28" s="8" t="str">
        <f t="shared" si="5"/>
        <v>₹ 2,625</v>
      </c>
      <c r="N28" s="9" t="str">
        <f t="shared" si="6"/>
        <v>₹ 1,675.00</v>
      </c>
    </row>
    <row r="29" ht="14.25" customHeight="1">
      <c r="A29" s="1" t="s">
        <v>36</v>
      </c>
      <c r="B29" t="str">
        <f>VLOOKUP(A29,'APRIL 2021'!$A$3:$N$29,11,0)</f>
        <v>29</v>
      </c>
      <c r="C29" s="8" t="str">
        <f>VLOOKUP(A29,'APRIL 2021'!$A$3:$N$29,12,0)</f>
        <v>₹ 65</v>
      </c>
      <c r="D29" s="8" t="str">
        <f t="shared" si="1"/>
        <v>₹ 1,885</v>
      </c>
      <c r="E29">
        <v>26.0</v>
      </c>
      <c r="F29" s="8">
        <v>35.0</v>
      </c>
      <c r="G29" s="8" t="str">
        <f t="shared" si="2"/>
        <v>₹ 910</v>
      </c>
      <c r="H29">
        <v>35.0</v>
      </c>
      <c r="I29" s="8">
        <v>95.0</v>
      </c>
      <c r="J29" s="8" t="str">
        <f t="shared" si="3"/>
        <v>₹ 3,325</v>
      </c>
      <c r="K29" t="str">
        <f t="shared" si="4"/>
        <v>20</v>
      </c>
      <c r="L29" s="8" t="str">
        <f>(F29+I29)/2</f>
        <v>₹ 65</v>
      </c>
      <c r="M29" s="8" t="str">
        <f t="shared" si="5"/>
        <v>₹ 1,300</v>
      </c>
      <c r="N29" s="9" t="str">
        <f t="shared" si="6"/>
        <v>₹ 1,830.00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5">
    <mergeCell ref="B1:M1"/>
    <mergeCell ref="B2:D2"/>
    <mergeCell ref="E2:G2"/>
    <mergeCell ref="H2:J2"/>
    <mergeCell ref="K2:M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5.0"/>
    <col customWidth="1" min="3" max="3" width="11.43"/>
    <col customWidth="1" min="4" max="4" width="13.29"/>
    <col customWidth="1" min="5" max="5" width="12.86"/>
    <col customWidth="1" min="6" max="6" width="15.14"/>
    <col customWidth="1" min="7" max="7" width="15.0"/>
    <col customWidth="1" min="8" max="8" width="12.71"/>
    <col customWidth="1" min="9" max="9" width="15.14"/>
    <col customWidth="1" min="10" max="10" width="11.86"/>
    <col customWidth="1" min="11" max="11" width="13.57"/>
    <col customWidth="1" min="12" max="12" width="10.71"/>
    <col customWidth="1" hidden="1" min="13" max="13" width="8.86"/>
    <col customWidth="1" min="14" max="14" width="14.0"/>
    <col customWidth="1" min="15" max="15" width="11.14"/>
  </cols>
  <sheetData>
    <row r="1" ht="14.25" customHeight="1">
      <c r="A1" s="1"/>
      <c r="B1" s="2">
        <v>44348.0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</row>
    <row r="2" ht="14.25" customHeight="1">
      <c r="A2" s="5" t="s">
        <v>0</v>
      </c>
      <c r="B2" s="6" t="s">
        <v>1</v>
      </c>
      <c r="C2" s="3"/>
      <c r="D2" s="4"/>
      <c r="E2" s="6" t="s">
        <v>2</v>
      </c>
      <c r="F2" s="3"/>
      <c r="G2" s="4"/>
      <c r="H2" s="6" t="s">
        <v>3</v>
      </c>
      <c r="I2" s="3"/>
      <c r="J2" s="4"/>
      <c r="K2" s="6" t="s">
        <v>4</v>
      </c>
      <c r="L2" s="3"/>
      <c r="M2" s="4"/>
      <c r="N2" s="5"/>
    </row>
    <row r="3" ht="14.25" customHeight="1">
      <c r="A3" s="5"/>
      <c r="B3" s="5" t="s">
        <v>5</v>
      </c>
      <c r="C3" s="7" t="s">
        <v>6</v>
      </c>
      <c r="D3" s="5" t="s">
        <v>7</v>
      </c>
      <c r="E3" s="5" t="s">
        <v>5</v>
      </c>
      <c r="F3" s="7" t="s">
        <v>6</v>
      </c>
      <c r="G3" s="5" t="s">
        <v>7</v>
      </c>
      <c r="H3" s="5" t="s">
        <v>8</v>
      </c>
      <c r="I3" s="5" t="s">
        <v>6</v>
      </c>
      <c r="J3" s="5" t="s">
        <v>9</v>
      </c>
      <c r="K3" s="5" t="s">
        <v>5</v>
      </c>
      <c r="L3" s="5" t="s">
        <v>6</v>
      </c>
      <c r="M3" s="5" t="s">
        <v>7</v>
      </c>
      <c r="N3" s="5" t="s">
        <v>7</v>
      </c>
      <c r="O3" s="5" t="s">
        <v>10</v>
      </c>
    </row>
    <row r="4" ht="14.25" customHeight="1">
      <c r="A4" s="1" t="s">
        <v>11</v>
      </c>
      <c r="B4" t="str">
        <f>VLOOKUP(A4,'MAY 2021'!$A$3:$N$29,11,0)</f>
        <v>103</v>
      </c>
      <c r="C4" s="8" t="str">
        <f>VLOOKUP(A4,'MAY 2021'!$A$3:$N$29,12,0)</f>
        <v>₹ 30</v>
      </c>
      <c r="D4" s="8" t="str">
        <f t="shared" ref="D4:D29" si="1">B4*C4</f>
        <v>₹ 3,090</v>
      </c>
      <c r="E4">
        <v>10.0</v>
      </c>
      <c r="F4" s="8">
        <v>20.0</v>
      </c>
      <c r="G4" s="8" t="str">
        <f t="shared" ref="G4:G29" si="2">E4*F4</f>
        <v>₹ 200</v>
      </c>
      <c r="H4">
        <v>65.0</v>
      </c>
      <c r="I4" s="8">
        <v>50.0</v>
      </c>
      <c r="J4" s="8" t="str">
        <f t="shared" ref="J4:J29" si="3">H4*I4</f>
        <v>₹ 3,250</v>
      </c>
      <c r="K4" t="str">
        <f t="shared" ref="K4:K29" si="4">B4+E4-H4</f>
        <v>48</v>
      </c>
      <c r="L4" s="8">
        <v>30.0</v>
      </c>
      <c r="N4" s="8" t="str">
        <f t="shared" ref="N4:N29" si="5">K4*L4</f>
        <v>₹ 1,440</v>
      </c>
      <c r="O4" s="8" t="str">
        <f t="shared" ref="O4:O29" si="6">N4+J4-(D4+G4)</f>
        <v>₹ 1,400</v>
      </c>
    </row>
    <row r="5" ht="14.25" customHeight="1">
      <c r="A5" s="1" t="s">
        <v>12</v>
      </c>
      <c r="B5" t="str">
        <f>VLOOKUP(A5,'MAY 2021'!$A$3:$N$29,11,0)</f>
        <v>85</v>
      </c>
      <c r="C5" s="8" t="str">
        <f>VLOOKUP(A5,'MAY 2021'!$A$3:$N$29,12,0)</f>
        <v>₹ 25</v>
      </c>
      <c r="D5" s="8" t="str">
        <f t="shared" si="1"/>
        <v>₹ 2,125</v>
      </c>
      <c r="E5">
        <v>20.0</v>
      </c>
      <c r="F5" s="8">
        <v>10.0</v>
      </c>
      <c r="G5" s="8" t="str">
        <f t="shared" si="2"/>
        <v>₹ 200</v>
      </c>
      <c r="H5">
        <v>45.0</v>
      </c>
      <c r="I5" s="8">
        <v>35.0</v>
      </c>
      <c r="J5" s="8" t="str">
        <f t="shared" si="3"/>
        <v>₹ 1,575</v>
      </c>
      <c r="K5" t="str">
        <f t="shared" si="4"/>
        <v>60</v>
      </c>
      <c r="L5" s="8">
        <v>25.0</v>
      </c>
      <c r="N5" s="8" t="str">
        <f t="shared" si="5"/>
        <v>₹ 1,500</v>
      </c>
      <c r="O5" s="8" t="str">
        <f t="shared" si="6"/>
        <v>₹ 750</v>
      </c>
    </row>
    <row r="6" ht="14.25" customHeight="1">
      <c r="A6" s="1" t="s">
        <v>13</v>
      </c>
      <c r="B6" t="str">
        <f>VLOOKUP(A6,'MAY 2021'!$A$3:$N$29,11,0)</f>
        <v>83</v>
      </c>
      <c r="C6" s="8" t="str">
        <f>VLOOKUP(A6,'MAY 2021'!$A$3:$N$29,12,0)</f>
        <v>₹ 25</v>
      </c>
      <c r="D6" s="8" t="str">
        <f t="shared" si="1"/>
        <v>₹ 2,075</v>
      </c>
      <c r="E6">
        <v>45.0</v>
      </c>
      <c r="F6" s="8">
        <v>10.0</v>
      </c>
      <c r="G6" s="8" t="str">
        <f t="shared" si="2"/>
        <v>₹ 450</v>
      </c>
      <c r="H6">
        <v>70.0</v>
      </c>
      <c r="I6" s="8">
        <v>35.0</v>
      </c>
      <c r="J6" s="8" t="str">
        <f t="shared" si="3"/>
        <v>₹ 2,450</v>
      </c>
      <c r="K6" t="str">
        <f t="shared" si="4"/>
        <v>58</v>
      </c>
      <c r="L6" s="8">
        <v>25.0</v>
      </c>
      <c r="N6" s="8" t="str">
        <f t="shared" si="5"/>
        <v>₹ 1,450</v>
      </c>
      <c r="O6" s="8" t="str">
        <f t="shared" si="6"/>
        <v>₹ 1,375</v>
      </c>
    </row>
    <row r="7" ht="14.25" customHeight="1">
      <c r="A7" s="1" t="s">
        <v>14</v>
      </c>
      <c r="B7" t="str">
        <f>VLOOKUP(A7,'MAY 2021'!$A$3:$N$29,11,0)</f>
        <v>40</v>
      </c>
      <c r="C7" s="8" t="str">
        <f>VLOOKUP(A7,'MAY 2021'!$A$3:$N$29,12,0)</f>
        <v>₹ 40</v>
      </c>
      <c r="D7" s="8" t="str">
        <f t="shared" si="1"/>
        <v>₹ 1,600</v>
      </c>
      <c r="E7">
        <v>25.0</v>
      </c>
      <c r="F7" s="8">
        <v>20.0</v>
      </c>
      <c r="G7" s="8" t="str">
        <f t="shared" si="2"/>
        <v>₹ 500</v>
      </c>
      <c r="H7">
        <v>30.0</v>
      </c>
      <c r="I7" s="8">
        <v>60.0</v>
      </c>
      <c r="J7" s="8" t="str">
        <f t="shared" si="3"/>
        <v>₹ 1,800</v>
      </c>
      <c r="K7" t="str">
        <f t="shared" si="4"/>
        <v>35</v>
      </c>
      <c r="L7" s="8">
        <v>40.0</v>
      </c>
      <c r="N7" s="8" t="str">
        <f t="shared" si="5"/>
        <v>₹ 1,400</v>
      </c>
      <c r="O7" s="8" t="str">
        <f t="shared" si="6"/>
        <v>₹ 1,100</v>
      </c>
    </row>
    <row r="8" ht="14.25" customHeight="1">
      <c r="A8" s="1" t="s">
        <v>15</v>
      </c>
      <c r="B8" t="str">
        <f>VLOOKUP(A8,'MAY 2021'!$A$3:$N$29,11,0)</f>
        <v>40</v>
      </c>
      <c r="C8" s="8" t="str">
        <f>VLOOKUP(A8,'MAY 2021'!$A$3:$N$29,12,0)</f>
        <v>₹ 30</v>
      </c>
      <c r="D8" s="8" t="str">
        <f t="shared" si="1"/>
        <v>₹ 1,200</v>
      </c>
      <c r="E8">
        <v>7.0</v>
      </c>
      <c r="F8" s="8">
        <v>15.0</v>
      </c>
      <c r="G8" s="8" t="str">
        <f t="shared" si="2"/>
        <v>₹ 105</v>
      </c>
      <c r="H8">
        <v>14.0</v>
      </c>
      <c r="I8" s="8">
        <v>45.0</v>
      </c>
      <c r="J8" s="8" t="str">
        <f t="shared" si="3"/>
        <v>₹ 630</v>
      </c>
      <c r="K8" t="str">
        <f t="shared" si="4"/>
        <v>33</v>
      </c>
      <c r="L8" s="8">
        <v>25.0</v>
      </c>
      <c r="N8" s="8" t="str">
        <f t="shared" si="5"/>
        <v>₹ 825</v>
      </c>
      <c r="O8" s="8" t="str">
        <f t="shared" si="6"/>
        <v>₹ 150</v>
      </c>
    </row>
    <row r="9" ht="14.25" customHeight="1">
      <c r="A9" s="1" t="s">
        <v>16</v>
      </c>
      <c r="B9" t="str">
        <f>VLOOKUP(A9,'MAY 2021'!$A$3:$N$29,11,0)</f>
        <v>27</v>
      </c>
      <c r="C9" s="8" t="str">
        <f>VLOOKUP(A9,'MAY 2021'!$A$3:$N$29,12,0)</f>
        <v>₹ 45</v>
      </c>
      <c r="D9" s="8" t="str">
        <f t="shared" si="1"/>
        <v>₹ 1,215</v>
      </c>
      <c r="E9">
        <v>34.0</v>
      </c>
      <c r="F9" s="8">
        <v>30.0</v>
      </c>
      <c r="G9" s="8" t="str">
        <f t="shared" si="2"/>
        <v>₹ 1,020</v>
      </c>
      <c r="H9">
        <v>40.0</v>
      </c>
      <c r="I9" s="8">
        <v>75.0</v>
      </c>
      <c r="J9" s="8" t="str">
        <f t="shared" si="3"/>
        <v>₹ 3,000</v>
      </c>
      <c r="K9" t="str">
        <f t="shared" si="4"/>
        <v>21</v>
      </c>
      <c r="L9" s="8">
        <v>45.0</v>
      </c>
      <c r="N9" s="8" t="str">
        <f t="shared" si="5"/>
        <v>₹ 945</v>
      </c>
      <c r="O9" s="8" t="str">
        <f t="shared" si="6"/>
        <v>₹ 1,710</v>
      </c>
    </row>
    <row r="10" ht="14.25" customHeight="1">
      <c r="A10" s="1" t="s">
        <v>17</v>
      </c>
      <c r="B10" t="str">
        <f>VLOOKUP(A10,'MAY 2021'!$A$3:$N$29,11,0)</f>
        <v>68</v>
      </c>
      <c r="C10" s="8" t="str">
        <f>VLOOKUP(A10,'MAY 2021'!$A$3:$N$29,12,0)</f>
        <v>₹ 35</v>
      </c>
      <c r="D10" s="8" t="str">
        <f t="shared" si="1"/>
        <v>₹ 2,380</v>
      </c>
      <c r="E10">
        <v>0.0</v>
      </c>
      <c r="F10" s="8">
        <v>20.0</v>
      </c>
      <c r="G10" s="8" t="str">
        <f t="shared" si="2"/>
        <v>₹ 0</v>
      </c>
      <c r="H10">
        <v>30.0</v>
      </c>
      <c r="I10" s="8">
        <v>55.0</v>
      </c>
      <c r="J10" s="8" t="str">
        <f t="shared" si="3"/>
        <v>₹ 1,650</v>
      </c>
      <c r="K10" t="str">
        <f t="shared" si="4"/>
        <v>38</v>
      </c>
      <c r="L10" s="8">
        <v>30.0</v>
      </c>
      <c r="N10" s="8" t="str">
        <f t="shared" si="5"/>
        <v>₹ 1,140</v>
      </c>
      <c r="O10" s="8" t="str">
        <f t="shared" si="6"/>
        <v>₹ 410</v>
      </c>
    </row>
    <row r="11" ht="14.25" customHeight="1">
      <c r="A11" s="1" t="s">
        <v>18</v>
      </c>
      <c r="B11" t="str">
        <f>VLOOKUP(A11,'MAY 2021'!$A$3:$N$29,11,0)</f>
        <v>20</v>
      </c>
      <c r="C11" s="8" t="str">
        <f>VLOOKUP(A11,'MAY 2021'!$A$3:$N$29,12,0)</f>
        <v>₹ 20</v>
      </c>
      <c r="D11" s="8" t="str">
        <f t="shared" si="1"/>
        <v>₹ 400</v>
      </c>
      <c r="E11">
        <v>10.0</v>
      </c>
      <c r="F11" s="8">
        <v>10.0</v>
      </c>
      <c r="G11" s="8" t="str">
        <f t="shared" si="2"/>
        <v>₹ 100</v>
      </c>
      <c r="H11">
        <v>15.0</v>
      </c>
      <c r="I11" s="8">
        <v>30.0</v>
      </c>
      <c r="J11" s="8" t="str">
        <f t="shared" si="3"/>
        <v>₹ 450</v>
      </c>
      <c r="K11" t="str">
        <f t="shared" si="4"/>
        <v>15</v>
      </c>
      <c r="L11" s="8">
        <v>20.0</v>
      </c>
      <c r="N11" s="8" t="str">
        <f t="shared" si="5"/>
        <v>₹ 300</v>
      </c>
      <c r="O11" s="8" t="str">
        <f t="shared" si="6"/>
        <v>₹ 250</v>
      </c>
    </row>
    <row r="12" ht="14.25" customHeight="1">
      <c r="A12" s="1" t="s">
        <v>19</v>
      </c>
      <c r="B12" t="str">
        <f>VLOOKUP(A12,'MAY 2021'!$A$3:$N$29,11,0)</f>
        <v>30</v>
      </c>
      <c r="C12" s="8" t="str">
        <f>VLOOKUP(A12,'MAY 2021'!$A$3:$N$29,12,0)</f>
        <v>₹ 20</v>
      </c>
      <c r="D12" s="8" t="str">
        <f t="shared" si="1"/>
        <v>₹ 600</v>
      </c>
      <c r="E12">
        <v>9.0</v>
      </c>
      <c r="F12" s="8">
        <v>15.0</v>
      </c>
      <c r="G12" s="8" t="str">
        <f t="shared" si="2"/>
        <v>₹ 135</v>
      </c>
      <c r="H12">
        <v>19.0</v>
      </c>
      <c r="I12" s="8">
        <v>35.0</v>
      </c>
      <c r="J12" s="8" t="str">
        <f t="shared" si="3"/>
        <v>₹ 665</v>
      </c>
      <c r="K12" t="str">
        <f t="shared" si="4"/>
        <v>20</v>
      </c>
      <c r="L12" s="8">
        <v>25.0</v>
      </c>
      <c r="N12" s="8" t="str">
        <f t="shared" si="5"/>
        <v>₹ 500</v>
      </c>
      <c r="O12" s="8" t="str">
        <f t="shared" si="6"/>
        <v>₹ 430</v>
      </c>
    </row>
    <row r="13" ht="14.25" customHeight="1">
      <c r="A13" s="1" t="s">
        <v>20</v>
      </c>
      <c r="B13" t="str">
        <f>VLOOKUP(A13,'MAY 2021'!$A$3:$N$29,11,0)</f>
        <v>42</v>
      </c>
      <c r="C13" s="8" t="str">
        <f>VLOOKUP(A13,'MAY 2021'!$A$3:$N$29,12,0)</f>
        <v>₹ 40</v>
      </c>
      <c r="D13" s="8" t="str">
        <f t="shared" si="1"/>
        <v>₹ 1,680</v>
      </c>
      <c r="E13">
        <v>10.0</v>
      </c>
      <c r="F13" s="8">
        <v>15.0</v>
      </c>
      <c r="G13" s="8" t="str">
        <f t="shared" si="2"/>
        <v>₹ 150</v>
      </c>
      <c r="H13">
        <v>29.0</v>
      </c>
      <c r="I13" s="8">
        <v>55.0</v>
      </c>
      <c r="J13" s="8" t="str">
        <f t="shared" si="3"/>
        <v>₹ 1,595</v>
      </c>
      <c r="K13" t="str">
        <f t="shared" si="4"/>
        <v>23</v>
      </c>
      <c r="L13" s="8">
        <v>40.0</v>
      </c>
      <c r="N13" s="8" t="str">
        <f t="shared" si="5"/>
        <v>₹ 920</v>
      </c>
      <c r="O13" s="8" t="str">
        <f t="shared" si="6"/>
        <v>₹ 685</v>
      </c>
    </row>
    <row r="14" ht="14.25" customHeight="1">
      <c r="A14" s="1" t="s">
        <v>21</v>
      </c>
      <c r="B14" t="str">
        <f>VLOOKUP(A14,'MAY 2021'!$A$3:$N$29,11,0)</f>
        <v>29</v>
      </c>
      <c r="C14" s="8" t="str">
        <f>VLOOKUP(A14,'MAY 2021'!$A$3:$N$29,12,0)</f>
        <v>₹ 10</v>
      </c>
      <c r="D14" s="8" t="str">
        <f t="shared" si="1"/>
        <v>₹ 290</v>
      </c>
      <c r="E14">
        <v>6.0</v>
      </c>
      <c r="F14" s="8">
        <v>10.0</v>
      </c>
      <c r="G14" s="8" t="str">
        <f t="shared" si="2"/>
        <v>₹ 60</v>
      </c>
      <c r="H14">
        <v>0.0</v>
      </c>
      <c r="I14" s="8">
        <v>20.0</v>
      </c>
      <c r="J14" s="8" t="str">
        <f t="shared" si="3"/>
        <v>₹ 0</v>
      </c>
      <c r="K14" t="str">
        <f t="shared" si="4"/>
        <v>35</v>
      </c>
      <c r="L14" s="8">
        <v>15.0</v>
      </c>
      <c r="N14" s="8" t="str">
        <f t="shared" si="5"/>
        <v>₹ 525</v>
      </c>
      <c r="O14" s="8" t="str">
        <f t="shared" si="6"/>
        <v>₹ 175</v>
      </c>
    </row>
    <row r="15" ht="14.25" customHeight="1">
      <c r="A15" s="1" t="s">
        <v>22</v>
      </c>
      <c r="B15" t="str">
        <f>VLOOKUP(A15,'MAY 2021'!$A$3:$N$29,11,0)</f>
        <v>40</v>
      </c>
      <c r="C15" s="8" t="str">
        <f>VLOOKUP(A15,'MAY 2021'!$A$3:$N$29,12,0)</f>
        <v>₹ 20</v>
      </c>
      <c r="D15" s="8" t="str">
        <f t="shared" si="1"/>
        <v>₹ 800</v>
      </c>
      <c r="E15">
        <v>0.0</v>
      </c>
      <c r="F15" s="8">
        <v>10.0</v>
      </c>
      <c r="G15" s="8" t="str">
        <f t="shared" si="2"/>
        <v>₹ 0</v>
      </c>
      <c r="H15">
        <v>20.0</v>
      </c>
      <c r="I15" s="8">
        <v>30.0</v>
      </c>
      <c r="J15" s="8" t="str">
        <f t="shared" si="3"/>
        <v>₹ 600</v>
      </c>
      <c r="K15" t="str">
        <f t="shared" si="4"/>
        <v>20</v>
      </c>
      <c r="L15" s="8">
        <v>20.0</v>
      </c>
      <c r="N15" s="8" t="str">
        <f t="shared" si="5"/>
        <v>₹ 400</v>
      </c>
      <c r="O15" s="8" t="str">
        <f t="shared" si="6"/>
        <v>₹ 200</v>
      </c>
    </row>
    <row r="16" ht="14.25" customHeight="1">
      <c r="A16" s="1" t="s">
        <v>23</v>
      </c>
      <c r="B16" t="str">
        <f>VLOOKUP(A16,'MAY 2021'!$A$3:$N$29,11,0)</f>
        <v>78</v>
      </c>
      <c r="C16" s="8" t="str">
        <f>VLOOKUP(A16,'MAY 2021'!$A$3:$N$29,12,0)</f>
        <v>₹ 20</v>
      </c>
      <c r="D16" s="8" t="str">
        <f t="shared" si="1"/>
        <v>₹ 1,560</v>
      </c>
      <c r="E16">
        <v>0.0</v>
      </c>
      <c r="F16" s="8">
        <v>10.0</v>
      </c>
      <c r="G16" s="8" t="str">
        <f t="shared" si="2"/>
        <v>₹ 0</v>
      </c>
      <c r="H16">
        <v>30.0</v>
      </c>
      <c r="I16" s="8">
        <v>30.0</v>
      </c>
      <c r="J16" s="8" t="str">
        <f t="shared" si="3"/>
        <v>₹ 900</v>
      </c>
      <c r="K16" t="str">
        <f t="shared" si="4"/>
        <v>48</v>
      </c>
      <c r="L16" s="8">
        <v>20.0</v>
      </c>
      <c r="N16" s="8" t="str">
        <f t="shared" si="5"/>
        <v>₹ 960</v>
      </c>
      <c r="O16" s="8" t="str">
        <f t="shared" si="6"/>
        <v>₹ 300</v>
      </c>
    </row>
    <row r="17" ht="14.25" customHeight="1">
      <c r="A17" s="1" t="s">
        <v>24</v>
      </c>
      <c r="B17" t="str">
        <f>VLOOKUP(A17,'MAY 2021'!$A$3:$N$29,11,0)</f>
        <v>33</v>
      </c>
      <c r="C17" s="8" t="str">
        <f>VLOOKUP(A17,'MAY 2021'!$A$3:$N$29,12,0)</f>
        <v>₹ 50</v>
      </c>
      <c r="D17" s="8" t="str">
        <f t="shared" si="1"/>
        <v>₹ 1,650</v>
      </c>
      <c r="E17">
        <v>36.0</v>
      </c>
      <c r="F17" s="8">
        <v>30.0</v>
      </c>
      <c r="G17" s="8" t="str">
        <f t="shared" si="2"/>
        <v>₹ 1,080</v>
      </c>
      <c r="H17">
        <v>35.0</v>
      </c>
      <c r="I17" s="8">
        <v>80.0</v>
      </c>
      <c r="J17" s="8" t="str">
        <f t="shared" si="3"/>
        <v>₹ 2,800</v>
      </c>
      <c r="K17" t="str">
        <f t="shared" si="4"/>
        <v>34</v>
      </c>
      <c r="L17" s="8">
        <v>50.0</v>
      </c>
      <c r="N17" s="8" t="str">
        <f t="shared" si="5"/>
        <v>₹ 1,700</v>
      </c>
      <c r="O17" s="8" t="str">
        <f t="shared" si="6"/>
        <v>₹ 1,770</v>
      </c>
    </row>
    <row r="18" ht="14.25" customHeight="1">
      <c r="A18" s="1" t="s">
        <v>25</v>
      </c>
      <c r="B18" t="str">
        <f>VLOOKUP(A18,'MAY 2021'!$A$3:$N$29,11,0)</f>
        <v>20</v>
      </c>
      <c r="C18" s="8" t="str">
        <f>VLOOKUP(A18,'MAY 2021'!$A$3:$N$29,12,0)</f>
        <v>₹ 20</v>
      </c>
      <c r="D18" s="8" t="str">
        <f t="shared" si="1"/>
        <v>₹ 400</v>
      </c>
      <c r="E18">
        <v>0.0</v>
      </c>
      <c r="F18" s="8">
        <v>10.0</v>
      </c>
      <c r="G18" s="8" t="str">
        <f t="shared" si="2"/>
        <v>₹ 0</v>
      </c>
      <c r="H18">
        <v>7.0</v>
      </c>
      <c r="I18" s="8">
        <v>30.0</v>
      </c>
      <c r="J18" s="8" t="str">
        <f t="shared" si="3"/>
        <v>₹ 210</v>
      </c>
      <c r="K18" t="str">
        <f t="shared" si="4"/>
        <v>13</v>
      </c>
      <c r="L18" s="8">
        <v>20.0</v>
      </c>
      <c r="N18" s="8" t="str">
        <f t="shared" si="5"/>
        <v>₹ 260</v>
      </c>
      <c r="O18" s="8" t="str">
        <f t="shared" si="6"/>
        <v>₹ 70</v>
      </c>
    </row>
    <row r="19" ht="14.25" customHeight="1">
      <c r="A19" s="1" t="s">
        <v>26</v>
      </c>
      <c r="B19" t="str">
        <f>VLOOKUP(A19,'MAY 2021'!$A$3:$N$29,11,0)</f>
        <v>51</v>
      </c>
      <c r="C19" s="8" t="str">
        <f>VLOOKUP(A19,'MAY 2021'!$A$3:$N$29,12,0)</f>
        <v>₹ 25</v>
      </c>
      <c r="D19" s="8" t="str">
        <f t="shared" si="1"/>
        <v>₹ 1,275</v>
      </c>
      <c r="E19">
        <v>0.0</v>
      </c>
      <c r="F19" s="8">
        <v>15.0</v>
      </c>
      <c r="G19" s="8" t="str">
        <f t="shared" si="2"/>
        <v>₹ 0</v>
      </c>
      <c r="H19">
        <v>30.0</v>
      </c>
      <c r="I19" s="8">
        <v>40.0</v>
      </c>
      <c r="J19" s="8" t="str">
        <f t="shared" si="3"/>
        <v>₹ 1,200</v>
      </c>
      <c r="K19" t="str">
        <f t="shared" si="4"/>
        <v>21</v>
      </c>
      <c r="L19" s="8">
        <v>25.0</v>
      </c>
      <c r="N19" s="8" t="str">
        <f t="shared" si="5"/>
        <v>₹ 525</v>
      </c>
      <c r="O19" s="8" t="str">
        <f t="shared" si="6"/>
        <v>₹ 450</v>
      </c>
    </row>
    <row r="20" ht="14.25" customHeight="1">
      <c r="A20" s="1" t="s">
        <v>27</v>
      </c>
      <c r="B20" t="str">
        <f>VLOOKUP(A20,'MAY 2021'!$A$3:$N$29,11,0)</f>
        <v>85</v>
      </c>
      <c r="C20" s="8" t="str">
        <f>VLOOKUP(A20,'MAY 2021'!$A$3:$N$29,12,0)</f>
        <v>₹ 15</v>
      </c>
      <c r="D20" s="8" t="str">
        <f t="shared" si="1"/>
        <v>₹ 1,275</v>
      </c>
      <c r="E20">
        <v>0.0</v>
      </c>
      <c r="F20" s="8">
        <v>5.0</v>
      </c>
      <c r="G20" s="8" t="str">
        <f t="shared" si="2"/>
        <v>₹ 0</v>
      </c>
      <c r="H20">
        <v>28.0</v>
      </c>
      <c r="I20" s="8">
        <v>20.0</v>
      </c>
      <c r="J20" s="8" t="str">
        <f t="shared" si="3"/>
        <v>₹ 560</v>
      </c>
      <c r="K20" t="str">
        <f t="shared" si="4"/>
        <v>57</v>
      </c>
      <c r="L20" s="8">
        <v>15.0</v>
      </c>
      <c r="N20" s="8" t="str">
        <f t="shared" si="5"/>
        <v>₹ 855</v>
      </c>
      <c r="O20" s="8" t="str">
        <f t="shared" si="6"/>
        <v>₹ 140</v>
      </c>
    </row>
    <row r="21" ht="14.25" customHeight="1">
      <c r="A21" s="1" t="s">
        <v>28</v>
      </c>
      <c r="B21" t="str">
        <f>VLOOKUP(A21,'MAY 2021'!$A$3:$N$29,11,0)</f>
        <v>61</v>
      </c>
      <c r="C21" s="8" t="str">
        <f>VLOOKUP(A21,'MAY 2021'!$A$3:$N$29,12,0)</f>
        <v>₹ 25</v>
      </c>
      <c r="D21" s="8" t="str">
        <f t="shared" si="1"/>
        <v>₹ 1,525</v>
      </c>
      <c r="E21">
        <v>0.0</v>
      </c>
      <c r="F21" s="8">
        <v>15.0</v>
      </c>
      <c r="G21" s="8" t="str">
        <f t="shared" si="2"/>
        <v>₹ 0</v>
      </c>
      <c r="H21">
        <v>38.0</v>
      </c>
      <c r="I21" s="8">
        <v>40.0</v>
      </c>
      <c r="J21" s="8" t="str">
        <f t="shared" si="3"/>
        <v>₹ 1,520</v>
      </c>
      <c r="K21" t="str">
        <f t="shared" si="4"/>
        <v>23</v>
      </c>
      <c r="L21" s="8">
        <v>25.0</v>
      </c>
      <c r="N21" s="8" t="str">
        <f t="shared" si="5"/>
        <v>₹ 575</v>
      </c>
      <c r="O21" s="8" t="str">
        <f t="shared" si="6"/>
        <v>₹ 570</v>
      </c>
    </row>
    <row r="22" ht="14.25" customHeight="1">
      <c r="A22" s="1" t="s">
        <v>29</v>
      </c>
      <c r="B22" t="str">
        <f>VLOOKUP(A22,'MAY 2021'!$A$3:$N$29,11,0)</f>
        <v>15</v>
      </c>
      <c r="C22" s="8" t="str">
        <f>VLOOKUP(A22,'MAY 2021'!$A$3:$N$29,12,0)</f>
        <v>₹ 25</v>
      </c>
      <c r="D22" s="8" t="str">
        <f t="shared" si="1"/>
        <v>₹ 375</v>
      </c>
      <c r="E22">
        <v>0.0</v>
      </c>
      <c r="F22" s="8">
        <v>10.0</v>
      </c>
      <c r="G22" s="8" t="str">
        <f t="shared" si="2"/>
        <v>₹ 0</v>
      </c>
      <c r="H22">
        <v>0.0</v>
      </c>
      <c r="I22" s="8">
        <v>35.0</v>
      </c>
      <c r="J22" s="8" t="str">
        <f t="shared" si="3"/>
        <v>₹ 0</v>
      </c>
      <c r="K22" t="str">
        <f t="shared" si="4"/>
        <v>15</v>
      </c>
      <c r="L22" s="8">
        <v>25.0</v>
      </c>
      <c r="N22" s="8" t="str">
        <f t="shared" si="5"/>
        <v>₹ 375</v>
      </c>
      <c r="O22" s="8" t="str">
        <f t="shared" si="6"/>
        <v>₹ 0</v>
      </c>
    </row>
    <row r="23" ht="14.25" customHeight="1">
      <c r="A23" s="1" t="s">
        <v>30</v>
      </c>
      <c r="B23" t="str">
        <f>VLOOKUP(A23,'MAY 2021'!$A$3:$N$29,11,0)</f>
        <v>65</v>
      </c>
      <c r="C23" s="8" t="str">
        <f>VLOOKUP(A23,'MAY 2021'!$A$3:$N$29,12,0)</f>
        <v>₹ 60</v>
      </c>
      <c r="D23" s="8" t="str">
        <f t="shared" si="1"/>
        <v>₹ 3,900</v>
      </c>
      <c r="E23">
        <v>50.0</v>
      </c>
      <c r="F23" s="8">
        <v>37.0</v>
      </c>
      <c r="G23" s="8" t="str">
        <f t="shared" si="2"/>
        <v>₹ 1,850</v>
      </c>
      <c r="H23">
        <v>50.0</v>
      </c>
      <c r="I23" s="8">
        <v>100.0</v>
      </c>
      <c r="J23" s="8" t="str">
        <f t="shared" si="3"/>
        <v>₹ 5,000</v>
      </c>
      <c r="K23" t="str">
        <f t="shared" si="4"/>
        <v>65</v>
      </c>
      <c r="L23" s="8">
        <v>60.0</v>
      </c>
      <c r="N23" s="8" t="str">
        <f t="shared" si="5"/>
        <v>₹ 3,900</v>
      </c>
      <c r="O23" s="8" t="str">
        <f t="shared" si="6"/>
        <v>₹ 3,150</v>
      </c>
    </row>
    <row r="24" ht="14.25" customHeight="1">
      <c r="A24" s="1" t="s">
        <v>31</v>
      </c>
      <c r="B24" t="str">
        <f>VLOOKUP(A24,'MAY 2021'!$A$3:$N$29,11,0)</f>
        <v>115</v>
      </c>
      <c r="C24" s="8" t="str">
        <f>VLOOKUP(A24,'MAY 2021'!$A$3:$N$29,12,0)</f>
        <v>₹ 50</v>
      </c>
      <c r="D24" s="8" t="str">
        <f t="shared" si="1"/>
        <v>₹ 5,750</v>
      </c>
      <c r="E24">
        <v>0.0</v>
      </c>
      <c r="F24" s="8">
        <v>30.0</v>
      </c>
      <c r="G24" s="8" t="str">
        <f t="shared" si="2"/>
        <v>₹ 0</v>
      </c>
      <c r="H24">
        <v>40.0</v>
      </c>
      <c r="I24" s="8">
        <v>80.0</v>
      </c>
      <c r="J24" s="8" t="str">
        <f t="shared" si="3"/>
        <v>₹ 3,200</v>
      </c>
      <c r="K24" t="str">
        <f t="shared" si="4"/>
        <v>75</v>
      </c>
      <c r="L24" s="8">
        <v>50.0</v>
      </c>
      <c r="N24" s="8" t="str">
        <f t="shared" si="5"/>
        <v>₹ 3,750</v>
      </c>
      <c r="O24" s="8" t="str">
        <f t="shared" si="6"/>
        <v>₹ 1,200</v>
      </c>
    </row>
    <row r="25" ht="14.25" customHeight="1">
      <c r="A25" s="1" t="s">
        <v>32</v>
      </c>
      <c r="B25" t="str">
        <f>VLOOKUP(A25,'MAY 2021'!$A$3:$N$29,11,0)</f>
        <v>26</v>
      </c>
      <c r="C25" s="8" t="str">
        <f>VLOOKUP(A25,'MAY 2021'!$A$3:$N$29,12,0)</f>
        <v>₹ 20</v>
      </c>
      <c r="D25" s="8" t="str">
        <f t="shared" si="1"/>
        <v>₹ 520</v>
      </c>
      <c r="E25">
        <v>0.0</v>
      </c>
      <c r="F25" s="8">
        <v>10.0</v>
      </c>
      <c r="G25" s="8" t="str">
        <f t="shared" si="2"/>
        <v>₹ 0</v>
      </c>
      <c r="H25">
        <v>10.0</v>
      </c>
      <c r="I25" s="8">
        <v>30.0</v>
      </c>
      <c r="J25" s="8" t="str">
        <f t="shared" si="3"/>
        <v>₹ 300</v>
      </c>
      <c r="K25" t="str">
        <f t="shared" si="4"/>
        <v>16</v>
      </c>
      <c r="L25" s="8">
        <v>20.0</v>
      </c>
      <c r="N25" s="8" t="str">
        <f t="shared" si="5"/>
        <v>₹ 320</v>
      </c>
      <c r="O25" s="8" t="str">
        <f t="shared" si="6"/>
        <v>₹ 100</v>
      </c>
    </row>
    <row r="26" ht="14.25" customHeight="1">
      <c r="A26" s="1" t="s">
        <v>33</v>
      </c>
      <c r="B26" t="str">
        <f>VLOOKUP(A26,'MAY 2021'!$A$3:$N$29,11,0)</f>
        <v>17</v>
      </c>
      <c r="C26" s="8" t="str">
        <f>VLOOKUP(A26,'MAY 2021'!$A$3:$N$29,12,0)</f>
        <v>₹ 30</v>
      </c>
      <c r="D26" s="8" t="str">
        <f t="shared" si="1"/>
        <v>₹ 510</v>
      </c>
      <c r="E26">
        <v>0.0</v>
      </c>
      <c r="F26" s="8">
        <v>20.0</v>
      </c>
      <c r="G26" s="8" t="str">
        <f t="shared" si="2"/>
        <v>₹ 0</v>
      </c>
      <c r="H26">
        <v>7.0</v>
      </c>
      <c r="I26" s="8">
        <v>50.0</v>
      </c>
      <c r="J26" s="8" t="str">
        <f t="shared" si="3"/>
        <v>₹ 350</v>
      </c>
      <c r="K26" t="str">
        <f t="shared" si="4"/>
        <v>10</v>
      </c>
      <c r="L26" s="8">
        <v>30.0</v>
      </c>
      <c r="N26" s="8" t="str">
        <f t="shared" si="5"/>
        <v>₹ 300</v>
      </c>
      <c r="O26" s="8" t="str">
        <f t="shared" si="6"/>
        <v>₹ 140</v>
      </c>
    </row>
    <row r="27" ht="14.25" customHeight="1">
      <c r="A27" s="1" t="s">
        <v>34</v>
      </c>
      <c r="B27" t="str">
        <f>VLOOKUP(A27,'MAY 2021'!$A$3:$N$29,11,0)</f>
        <v>76</v>
      </c>
      <c r="C27" s="8" t="str">
        <f>VLOOKUP(A27,'MAY 2021'!$A$3:$N$29,12,0)</f>
        <v>₹ 30</v>
      </c>
      <c r="D27" s="8" t="str">
        <f t="shared" si="1"/>
        <v>₹ 2,280</v>
      </c>
      <c r="E27">
        <v>20.0</v>
      </c>
      <c r="F27" s="8">
        <v>20.0</v>
      </c>
      <c r="G27" s="8" t="str">
        <f t="shared" si="2"/>
        <v>₹ 400</v>
      </c>
      <c r="H27">
        <v>34.0</v>
      </c>
      <c r="I27" s="8">
        <v>50.0</v>
      </c>
      <c r="J27" s="8" t="str">
        <f t="shared" si="3"/>
        <v>₹ 1,700</v>
      </c>
      <c r="K27" t="str">
        <f t="shared" si="4"/>
        <v>62</v>
      </c>
      <c r="L27" s="8">
        <v>30.0</v>
      </c>
      <c r="N27" s="8" t="str">
        <f t="shared" si="5"/>
        <v>₹ 1,860</v>
      </c>
      <c r="O27" s="8" t="str">
        <f t="shared" si="6"/>
        <v>₹ 880</v>
      </c>
    </row>
    <row r="28" ht="14.25" customHeight="1">
      <c r="A28" s="1" t="s">
        <v>35</v>
      </c>
      <c r="B28" t="str">
        <f>VLOOKUP(A28,'MAY 2021'!$A$3:$N$29,11,0)</f>
        <v>105</v>
      </c>
      <c r="C28" s="8" t="str">
        <f>VLOOKUP(A28,'MAY 2021'!$A$3:$N$29,12,0)</f>
        <v>₹ 25</v>
      </c>
      <c r="D28" s="8" t="str">
        <f t="shared" si="1"/>
        <v>₹ 2,625</v>
      </c>
      <c r="E28">
        <v>25.0</v>
      </c>
      <c r="F28" s="8">
        <v>15.0</v>
      </c>
      <c r="G28" s="8" t="str">
        <f t="shared" si="2"/>
        <v>₹ 375</v>
      </c>
      <c r="H28">
        <v>50.0</v>
      </c>
      <c r="I28" s="8">
        <v>40.0</v>
      </c>
      <c r="J28" s="8" t="str">
        <f t="shared" si="3"/>
        <v>₹ 2,000</v>
      </c>
      <c r="K28" t="str">
        <f t="shared" si="4"/>
        <v>80</v>
      </c>
      <c r="L28" s="8">
        <v>20.0</v>
      </c>
      <c r="N28" s="8" t="str">
        <f t="shared" si="5"/>
        <v>₹ 1,600</v>
      </c>
      <c r="O28" s="8" t="str">
        <f t="shared" si="6"/>
        <v>₹ 600</v>
      </c>
    </row>
    <row r="29" ht="14.25" customHeight="1">
      <c r="A29" s="1" t="s">
        <v>36</v>
      </c>
      <c r="B29" t="str">
        <f>VLOOKUP(A29,'MAY 2021'!$A$3:$N$29,11,0)</f>
        <v>20</v>
      </c>
      <c r="C29" s="8" t="str">
        <f>VLOOKUP(A29,'MAY 2021'!$A$3:$N$29,12,0)</f>
        <v>₹ 65</v>
      </c>
      <c r="D29" s="8" t="str">
        <f t="shared" si="1"/>
        <v>₹ 1,300</v>
      </c>
      <c r="E29">
        <v>36.0</v>
      </c>
      <c r="F29" s="8">
        <v>30.0</v>
      </c>
      <c r="G29" s="8" t="str">
        <f t="shared" si="2"/>
        <v>₹ 1,080</v>
      </c>
      <c r="H29">
        <v>35.0</v>
      </c>
      <c r="I29" s="8">
        <v>95.0</v>
      </c>
      <c r="J29" s="8" t="str">
        <f t="shared" si="3"/>
        <v>₹ 3,325</v>
      </c>
      <c r="K29" t="str">
        <f t="shared" si="4"/>
        <v>21</v>
      </c>
      <c r="L29" s="8">
        <v>65.0</v>
      </c>
      <c r="N29" s="8" t="str">
        <f t="shared" si="5"/>
        <v>₹ 1,365</v>
      </c>
      <c r="O29" s="8" t="str">
        <f t="shared" si="6"/>
        <v>₹ 2,310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5">
    <mergeCell ref="B1:M1"/>
    <mergeCell ref="B2:D2"/>
    <mergeCell ref="E2:G2"/>
    <mergeCell ref="H2:J2"/>
    <mergeCell ref="K2:M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1.29"/>
    <col customWidth="1" min="3" max="3" width="11.14"/>
    <col customWidth="1" min="4" max="4" width="12.71"/>
    <col customWidth="1" min="5" max="5" width="11.43"/>
    <col customWidth="1" min="6" max="6" width="10.57"/>
    <col customWidth="1" min="7" max="7" width="11.71"/>
    <col customWidth="1" min="8" max="8" width="11.0"/>
    <col customWidth="1" min="9" max="9" width="10.57"/>
    <col customWidth="1" min="10" max="10" width="12.71"/>
    <col customWidth="1" min="11" max="11" width="12.0"/>
    <col customWidth="1" min="12" max="12" width="10.86"/>
    <col customWidth="1" min="13" max="13" width="11.14"/>
    <col customWidth="1" min="14" max="14" width="12.71"/>
    <col customWidth="1" min="15" max="15" width="8.71"/>
  </cols>
  <sheetData>
    <row r="1" ht="14.25" customHeight="1">
      <c r="A1" s="1"/>
      <c r="B1" s="2">
        <v>44378.0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</row>
    <row r="2" ht="14.25" customHeight="1">
      <c r="A2" s="5" t="s">
        <v>0</v>
      </c>
      <c r="B2" s="6" t="s">
        <v>1</v>
      </c>
      <c r="C2" s="3"/>
      <c r="D2" s="4"/>
      <c r="E2" s="6" t="s">
        <v>2</v>
      </c>
      <c r="F2" s="3"/>
      <c r="G2" s="4"/>
      <c r="H2" s="6" t="s">
        <v>3</v>
      </c>
      <c r="I2" s="3"/>
      <c r="J2" s="4"/>
      <c r="K2" s="6" t="s">
        <v>4</v>
      </c>
      <c r="L2" s="3"/>
      <c r="M2" s="4"/>
      <c r="N2" s="5"/>
    </row>
    <row r="3" ht="14.25" customHeight="1">
      <c r="A3" s="5"/>
      <c r="B3" s="5" t="s">
        <v>5</v>
      </c>
      <c r="C3" s="7" t="s">
        <v>6</v>
      </c>
      <c r="D3" s="5" t="s">
        <v>7</v>
      </c>
      <c r="E3" s="5" t="s">
        <v>5</v>
      </c>
      <c r="F3" s="7" t="s">
        <v>6</v>
      </c>
      <c r="G3" s="5" t="s">
        <v>7</v>
      </c>
      <c r="H3" s="5" t="s">
        <v>8</v>
      </c>
      <c r="I3" s="5" t="s">
        <v>6</v>
      </c>
      <c r="J3" s="5" t="s">
        <v>9</v>
      </c>
      <c r="K3" s="5" t="s">
        <v>5</v>
      </c>
      <c r="L3" s="5" t="s">
        <v>6</v>
      </c>
      <c r="M3" s="5" t="s">
        <v>7</v>
      </c>
      <c r="N3" s="5" t="s">
        <v>10</v>
      </c>
      <c r="O3" s="5"/>
    </row>
    <row r="4" ht="14.25" customHeight="1">
      <c r="A4" s="1" t="s">
        <v>11</v>
      </c>
      <c r="B4" t="str">
        <f>VLOOKUP(A4,'JUNE 2021'!$A$3:$O$29,11,0)</f>
        <v>48</v>
      </c>
      <c r="C4" s="8">
        <v>30.0</v>
      </c>
      <c r="D4" s="8" t="str">
        <f t="shared" ref="D4:D29" si="1">B4*C4</f>
        <v>₹ 1,440</v>
      </c>
      <c r="E4">
        <v>44.0</v>
      </c>
      <c r="F4" s="8">
        <v>15.0</v>
      </c>
      <c r="G4" s="8" t="str">
        <f t="shared" ref="G4:G29" si="2">E4*F4</f>
        <v>₹ 660</v>
      </c>
      <c r="H4">
        <v>60.0</v>
      </c>
      <c r="I4" s="8">
        <v>45.0</v>
      </c>
      <c r="J4" s="8" t="str">
        <f t="shared" ref="J4:J29" si="3">H4*I4</f>
        <v>₹ 2,700</v>
      </c>
      <c r="K4" t="str">
        <f t="shared" ref="K4:K29" si="4">B4+E4-H4</f>
        <v>32</v>
      </c>
      <c r="L4" s="8">
        <v>30.0</v>
      </c>
      <c r="M4" s="8" t="str">
        <f t="shared" ref="M4:M29" si="5">K4*L4</f>
        <v>₹ 960</v>
      </c>
      <c r="N4" s="8" t="str">
        <f t="shared" ref="N4:N29" si="6">M4+J4-(D4+G4)</f>
        <v>₹ 1,560</v>
      </c>
    </row>
    <row r="5" ht="14.25" customHeight="1">
      <c r="A5" s="1" t="s">
        <v>12</v>
      </c>
      <c r="B5" t="str">
        <f>VLOOKUP(A5,'JUNE 2021'!$A$3:$O$29,11,0)</f>
        <v>60</v>
      </c>
      <c r="C5" s="8">
        <v>25.0</v>
      </c>
      <c r="D5" s="8" t="str">
        <f t="shared" si="1"/>
        <v>₹ 1,500</v>
      </c>
      <c r="E5">
        <v>14.0</v>
      </c>
      <c r="F5" s="8">
        <v>10.0</v>
      </c>
      <c r="G5" s="8" t="str">
        <f t="shared" si="2"/>
        <v>₹ 140</v>
      </c>
      <c r="H5">
        <v>50.0</v>
      </c>
      <c r="I5" s="8">
        <v>35.0</v>
      </c>
      <c r="J5" s="8" t="str">
        <f t="shared" si="3"/>
        <v>₹ 1,750</v>
      </c>
      <c r="K5" t="str">
        <f t="shared" si="4"/>
        <v>24</v>
      </c>
      <c r="L5" s="8">
        <v>25.0</v>
      </c>
      <c r="M5" s="8" t="str">
        <f t="shared" si="5"/>
        <v>₹ 600</v>
      </c>
      <c r="N5" s="8" t="str">
        <f t="shared" si="6"/>
        <v>₹ 710</v>
      </c>
    </row>
    <row r="6" ht="14.25" customHeight="1">
      <c r="A6" s="1" t="s">
        <v>13</v>
      </c>
      <c r="B6" t="str">
        <f>VLOOKUP(A6,'JUNE 2021'!$A$3:$O$29,11,0)</f>
        <v>58</v>
      </c>
      <c r="C6" s="8">
        <v>25.0</v>
      </c>
      <c r="D6" s="8" t="str">
        <f t="shared" si="1"/>
        <v>₹ 1,450</v>
      </c>
      <c r="E6">
        <v>60.0</v>
      </c>
      <c r="F6" s="8">
        <v>10.0</v>
      </c>
      <c r="G6" s="8" t="str">
        <f t="shared" si="2"/>
        <v>₹ 600</v>
      </c>
      <c r="H6">
        <v>60.0</v>
      </c>
      <c r="I6" s="8">
        <v>40.0</v>
      </c>
      <c r="J6" s="8" t="str">
        <f t="shared" si="3"/>
        <v>₹ 2,400</v>
      </c>
      <c r="K6" t="str">
        <f t="shared" si="4"/>
        <v>58</v>
      </c>
      <c r="L6" s="8">
        <v>25.0</v>
      </c>
      <c r="M6" s="8" t="str">
        <f t="shared" si="5"/>
        <v>₹ 1,450</v>
      </c>
      <c r="N6" s="8" t="str">
        <f t="shared" si="6"/>
        <v>₹ 1,800</v>
      </c>
    </row>
    <row r="7" ht="14.25" customHeight="1">
      <c r="A7" s="1" t="s">
        <v>14</v>
      </c>
      <c r="B7" t="str">
        <f>VLOOKUP(A7,'JUNE 2021'!$A$3:$O$29,11,0)</f>
        <v>35</v>
      </c>
      <c r="C7" s="8">
        <v>40.0</v>
      </c>
      <c r="D7" s="8" t="str">
        <f t="shared" si="1"/>
        <v>₹ 1,400</v>
      </c>
      <c r="E7">
        <v>30.0</v>
      </c>
      <c r="F7" s="8">
        <v>20.0</v>
      </c>
      <c r="G7" s="8" t="str">
        <f t="shared" si="2"/>
        <v>₹ 600</v>
      </c>
      <c r="H7">
        <v>35.0</v>
      </c>
      <c r="I7" s="8">
        <v>60.0</v>
      </c>
      <c r="J7" s="8" t="str">
        <f t="shared" si="3"/>
        <v>₹ 2,100</v>
      </c>
      <c r="K7" t="str">
        <f t="shared" si="4"/>
        <v>30</v>
      </c>
      <c r="L7" s="8">
        <v>40.0</v>
      </c>
      <c r="M7" s="8" t="str">
        <f t="shared" si="5"/>
        <v>₹ 1,200</v>
      </c>
      <c r="N7" s="8" t="str">
        <f t="shared" si="6"/>
        <v>₹ 1,300</v>
      </c>
    </row>
    <row r="8" ht="14.25" customHeight="1">
      <c r="A8" s="1" t="s">
        <v>15</v>
      </c>
      <c r="B8" t="str">
        <f>VLOOKUP(A8,'JUNE 2021'!$A$3:$O$29,11,0)</f>
        <v>33</v>
      </c>
      <c r="C8" s="8">
        <v>25.0</v>
      </c>
      <c r="D8" s="8" t="str">
        <f t="shared" si="1"/>
        <v>₹ 825</v>
      </c>
      <c r="E8">
        <v>0.0</v>
      </c>
      <c r="F8" s="8">
        <v>15.0</v>
      </c>
      <c r="G8" s="8" t="str">
        <f t="shared" si="2"/>
        <v>₹ 0</v>
      </c>
      <c r="H8">
        <v>15.0</v>
      </c>
      <c r="I8" s="8">
        <v>40.0</v>
      </c>
      <c r="J8" s="8" t="str">
        <f t="shared" si="3"/>
        <v>₹ 600</v>
      </c>
      <c r="K8" t="str">
        <f t="shared" si="4"/>
        <v>18</v>
      </c>
      <c r="L8" s="8">
        <v>25.0</v>
      </c>
      <c r="M8" s="8" t="str">
        <f t="shared" si="5"/>
        <v>₹ 450</v>
      </c>
      <c r="N8" s="8" t="str">
        <f t="shared" si="6"/>
        <v>₹ 225</v>
      </c>
    </row>
    <row r="9" ht="14.25" customHeight="1">
      <c r="A9" s="1" t="s">
        <v>16</v>
      </c>
      <c r="B9" t="str">
        <f>VLOOKUP(A9,'JUNE 2021'!$A$3:$O$29,11,0)</f>
        <v>21</v>
      </c>
      <c r="C9" s="8">
        <v>45.0</v>
      </c>
      <c r="D9" s="8" t="str">
        <f t="shared" si="1"/>
        <v>₹ 945</v>
      </c>
      <c r="E9">
        <v>40.0</v>
      </c>
      <c r="F9" s="8">
        <v>30.0</v>
      </c>
      <c r="G9" s="8" t="str">
        <f t="shared" si="2"/>
        <v>₹ 1,200</v>
      </c>
      <c r="H9">
        <v>30.0</v>
      </c>
      <c r="I9" s="8">
        <v>75.0</v>
      </c>
      <c r="J9" s="8" t="str">
        <f t="shared" si="3"/>
        <v>₹ 2,250</v>
      </c>
      <c r="K9" t="str">
        <f t="shared" si="4"/>
        <v>31</v>
      </c>
      <c r="L9" s="8">
        <v>45.0</v>
      </c>
      <c r="M9" s="8" t="str">
        <f t="shared" si="5"/>
        <v>₹ 1,395</v>
      </c>
      <c r="N9" s="8" t="str">
        <f t="shared" si="6"/>
        <v>₹ 1,500</v>
      </c>
    </row>
    <row r="10" ht="14.25" customHeight="1">
      <c r="A10" s="1" t="s">
        <v>17</v>
      </c>
      <c r="B10" t="str">
        <f>VLOOKUP(A10,'JUNE 2021'!$A$3:$O$29,11,0)</f>
        <v>38</v>
      </c>
      <c r="C10" s="8">
        <v>30.0</v>
      </c>
      <c r="D10" s="8" t="str">
        <f t="shared" si="1"/>
        <v>₹ 1,140</v>
      </c>
      <c r="E10">
        <v>10.0</v>
      </c>
      <c r="F10" s="8">
        <v>20.0</v>
      </c>
      <c r="G10" s="8" t="str">
        <f t="shared" si="2"/>
        <v>₹ 200</v>
      </c>
      <c r="H10">
        <v>20.0</v>
      </c>
      <c r="I10" s="8">
        <v>55.0</v>
      </c>
      <c r="J10" s="8" t="str">
        <f t="shared" si="3"/>
        <v>₹ 1,100</v>
      </c>
      <c r="K10" t="str">
        <f t="shared" si="4"/>
        <v>28</v>
      </c>
      <c r="L10" s="8">
        <v>30.0</v>
      </c>
      <c r="M10" s="8" t="str">
        <f t="shared" si="5"/>
        <v>₹ 840</v>
      </c>
      <c r="N10" s="8" t="str">
        <f t="shared" si="6"/>
        <v>₹ 600</v>
      </c>
    </row>
    <row r="11" ht="14.25" customHeight="1">
      <c r="A11" s="1" t="s">
        <v>18</v>
      </c>
      <c r="B11" t="str">
        <f>VLOOKUP(A11,'JUNE 2021'!$A$3:$O$29,11,0)</f>
        <v>15</v>
      </c>
      <c r="C11" s="8">
        <v>20.0</v>
      </c>
      <c r="D11" s="8" t="str">
        <f t="shared" si="1"/>
        <v>₹ 300</v>
      </c>
      <c r="E11">
        <v>20.0</v>
      </c>
      <c r="F11" s="8">
        <v>10.0</v>
      </c>
      <c r="G11" s="8" t="str">
        <f t="shared" si="2"/>
        <v>₹ 200</v>
      </c>
      <c r="H11">
        <v>20.0</v>
      </c>
      <c r="I11" s="8">
        <v>30.0</v>
      </c>
      <c r="J11" s="8" t="str">
        <f t="shared" si="3"/>
        <v>₹ 600</v>
      </c>
      <c r="K11" t="str">
        <f t="shared" si="4"/>
        <v>15</v>
      </c>
      <c r="L11" s="8">
        <v>20.0</v>
      </c>
      <c r="M11" s="8" t="str">
        <f t="shared" si="5"/>
        <v>₹ 300</v>
      </c>
      <c r="N11" s="8" t="str">
        <f t="shared" si="6"/>
        <v>₹ 400</v>
      </c>
    </row>
    <row r="12" ht="14.25" customHeight="1">
      <c r="A12" s="1" t="s">
        <v>19</v>
      </c>
      <c r="B12" t="str">
        <f>VLOOKUP(A12,'JUNE 2021'!$A$3:$O$29,11,0)</f>
        <v>20</v>
      </c>
      <c r="C12" s="8">
        <v>25.0</v>
      </c>
      <c r="D12" s="8" t="str">
        <f t="shared" si="1"/>
        <v>₹ 500</v>
      </c>
      <c r="E12">
        <v>9.0</v>
      </c>
      <c r="F12" s="8">
        <v>15.0</v>
      </c>
      <c r="G12" s="8" t="str">
        <f t="shared" si="2"/>
        <v>₹ 135</v>
      </c>
      <c r="H12">
        <v>0.0</v>
      </c>
      <c r="I12" s="8">
        <v>40.0</v>
      </c>
      <c r="J12" s="8" t="str">
        <f t="shared" si="3"/>
        <v>₹ 0</v>
      </c>
      <c r="K12" t="str">
        <f t="shared" si="4"/>
        <v>29</v>
      </c>
      <c r="L12" s="8">
        <v>25.0</v>
      </c>
      <c r="M12" s="8" t="str">
        <f t="shared" si="5"/>
        <v>₹ 725</v>
      </c>
      <c r="N12" s="8" t="str">
        <f t="shared" si="6"/>
        <v>₹ 90</v>
      </c>
    </row>
    <row r="13" ht="14.25" customHeight="1">
      <c r="A13" s="1" t="s">
        <v>20</v>
      </c>
      <c r="B13" t="str">
        <f>VLOOKUP(A13,'JUNE 2021'!$A$3:$O$29,11,0)</f>
        <v>23</v>
      </c>
      <c r="C13" s="8">
        <v>40.0</v>
      </c>
      <c r="D13" s="8" t="str">
        <f t="shared" si="1"/>
        <v>₹ 920</v>
      </c>
      <c r="E13">
        <v>20.0</v>
      </c>
      <c r="F13" s="8">
        <v>15.0</v>
      </c>
      <c r="G13" s="8" t="str">
        <f t="shared" si="2"/>
        <v>₹ 300</v>
      </c>
      <c r="H13">
        <v>35.0</v>
      </c>
      <c r="I13" s="8">
        <v>55.0</v>
      </c>
      <c r="J13" s="8" t="str">
        <f t="shared" si="3"/>
        <v>₹ 1,925</v>
      </c>
      <c r="K13" t="str">
        <f t="shared" si="4"/>
        <v>8</v>
      </c>
      <c r="L13" s="8">
        <v>40.0</v>
      </c>
      <c r="M13" s="8" t="str">
        <f t="shared" si="5"/>
        <v>₹ 320</v>
      </c>
      <c r="N13" s="8" t="str">
        <f t="shared" si="6"/>
        <v>₹ 1,025</v>
      </c>
    </row>
    <row r="14" ht="14.25" customHeight="1">
      <c r="A14" s="1" t="s">
        <v>21</v>
      </c>
      <c r="B14" t="str">
        <f>VLOOKUP(A14,'JUNE 2021'!$A$3:$O$29,11,0)</f>
        <v>35</v>
      </c>
      <c r="C14" s="8">
        <v>15.0</v>
      </c>
      <c r="D14" s="8" t="str">
        <f t="shared" si="1"/>
        <v>₹ 525</v>
      </c>
      <c r="E14">
        <v>6.0</v>
      </c>
      <c r="F14" s="8">
        <v>10.0</v>
      </c>
      <c r="G14" s="8" t="str">
        <f t="shared" si="2"/>
        <v>₹ 60</v>
      </c>
      <c r="H14">
        <v>12.0</v>
      </c>
      <c r="I14" s="8">
        <v>25.0</v>
      </c>
      <c r="J14" s="8" t="str">
        <f t="shared" si="3"/>
        <v>₹ 300</v>
      </c>
      <c r="K14" t="str">
        <f t="shared" si="4"/>
        <v>29</v>
      </c>
      <c r="L14" s="8">
        <v>15.0</v>
      </c>
      <c r="M14" s="8" t="str">
        <f t="shared" si="5"/>
        <v>₹ 435</v>
      </c>
      <c r="N14" s="8" t="str">
        <f t="shared" si="6"/>
        <v>₹ 150</v>
      </c>
    </row>
    <row r="15" ht="14.25" customHeight="1">
      <c r="A15" s="1" t="s">
        <v>22</v>
      </c>
      <c r="B15" t="str">
        <f>VLOOKUP(A15,'JUNE 2021'!$A$3:$O$29,11,0)</f>
        <v>20</v>
      </c>
      <c r="C15" s="8">
        <v>20.0</v>
      </c>
      <c r="D15" s="8" t="str">
        <f t="shared" si="1"/>
        <v>₹ 400</v>
      </c>
      <c r="E15">
        <v>0.0</v>
      </c>
      <c r="F15" s="8">
        <v>10.0</v>
      </c>
      <c r="G15" s="8" t="str">
        <f t="shared" si="2"/>
        <v>₹ 0</v>
      </c>
      <c r="H15">
        <v>20.0</v>
      </c>
      <c r="I15" s="8">
        <v>30.0</v>
      </c>
      <c r="J15" s="8" t="str">
        <f t="shared" si="3"/>
        <v>₹ 600</v>
      </c>
      <c r="K15" t="str">
        <f t="shared" si="4"/>
        <v>0</v>
      </c>
      <c r="L15" s="8">
        <v>20.0</v>
      </c>
      <c r="M15" s="8" t="str">
        <f t="shared" si="5"/>
        <v>₹ 0</v>
      </c>
      <c r="N15" s="8" t="str">
        <f t="shared" si="6"/>
        <v>₹ 200</v>
      </c>
    </row>
    <row r="16" ht="14.25" customHeight="1">
      <c r="A16" s="1" t="s">
        <v>23</v>
      </c>
      <c r="B16" t="str">
        <f>VLOOKUP(A16,'JUNE 2021'!$A$3:$O$29,11,0)</f>
        <v>48</v>
      </c>
      <c r="C16" s="8">
        <v>20.0</v>
      </c>
      <c r="D16" s="8" t="str">
        <f t="shared" si="1"/>
        <v>₹ 960</v>
      </c>
      <c r="E16">
        <v>12.0</v>
      </c>
      <c r="F16" s="8">
        <v>10.0</v>
      </c>
      <c r="G16" s="8" t="str">
        <f t="shared" si="2"/>
        <v>₹ 120</v>
      </c>
      <c r="H16">
        <v>30.0</v>
      </c>
      <c r="I16" s="8">
        <v>30.0</v>
      </c>
      <c r="J16" s="8" t="str">
        <f t="shared" si="3"/>
        <v>₹ 900</v>
      </c>
      <c r="K16" t="str">
        <f t="shared" si="4"/>
        <v>30</v>
      </c>
      <c r="L16" s="8">
        <v>20.0</v>
      </c>
      <c r="M16" s="8" t="str">
        <f t="shared" si="5"/>
        <v>₹ 600</v>
      </c>
      <c r="N16" s="8" t="str">
        <f t="shared" si="6"/>
        <v>₹ 420</v>
      </c>
    </row>
    <row r="17" ht="14.25" customHeight="1">
      <c r="A17" s="1" t="s">
        <v>24</v>
      </c>
      <c r="B17" t="str">
        <f>VLOOKUP(A17,'JUNE 2021'!$A$3:$O$29,11,0)</f>
        <v>34</v>
      </c>
      <c r="C17" s="8">
        <v>50.0</v>
      </c>
      <c r="D17" s="8" t="str">
        <f t="shared" si="1"/>
        <v>₹ 1,700</v>
      </c>
      <c r="E17">
        <v>36.0</v>
      </c>
      <c r="F17" s="8">
        <v>30.0</v>
      </c>
      <c r="G17" s="8" t="str">
        <f t="shared" si="2"/>
        <v>₹ 1,080</v>
      </c>
      <c r="H17">
        <v>40.0</v>
      </c>
      <c r="I17" s="8">
        <v>80.0</v>
      </c>
      <c r="J17" s="8" t="str">
        <f t="shared" si="3"/>
        <v>₹ 3,200</v>
      </c>
      <c r="K17" t="str">
        <f t="shared" si="4"/>
        <v>30</v>
      </c>
      <c r="L17" s="8">
        <v>50.0</v>
      </c>
      <c r="M17" s="8" t="str">
        <f t="shared" si="5"/>
        <v>₹ 1,500</v>
      </c>
      <c r="N17" s="8" t="str">
        <f t="shared" si="6"/>
        <v>₹ 1,920</v>
      </c>
    </row>
    <row r="18" ht="14.25" customHeight="1">
      <c r="A18" s="1" t="s">
        <v>25</v>
      </c>
      <c r="B18" t="str">
        <f>VLOOKUP(A18,'JUNE 2021'!$A$3:$O$29,11,0)</f>
        <v>13</v>
      </c>
      <c r="C18" s="8">
        <v>20.0</v>
      </c>
      <c r="D18" s="8" t="str">
        <f t="shared" si="1"/>
        <v>₹ 260</v>
      </c>
      <c r="E18">
        <v>0.0</v>
      </c>
      <c r="F18" s="8">
        <v>10.0</v>
      </c>
      <c r="G18" s="8" t="str">
        <f t="shared" si="2"/>
        <v>₹ 0</v>
      </c>
      <c r="H18">
        <v>0.0</v>
      </c>
      <c r="I18" s="8">
        <v>30.0</v>
      </c>
      <c r="J18" s="8" t="str">
        <f t="shared" si="3"/>
        <v>₹ 0</v>
      </c>
      <c r="K18" t="str">
        <f t="shared" si="4"/>
        <v>13</v>
      </c>
      <c r="L18" s="8">
        <v>20.0</v>
      </c>
      <c r="M18" s="8" t="str">
        <f t="shared" si="5"/>
        <v>₹ 260</v>
      </c>
      <c r="N18" s="8" t="str">
        <f t="shared" si="6"/>
        <v>₹ 0</v>
      </c>
    </row>
    <row r="19" ht="14.25" customHeight="1">
      <c r="A19" s="1" t="s">
        <v>26</v>
      </c>
      <c r="B19" t="str">
        <f>VLOOKUP(A19,'JUNE 2021'!$A$3:$O$29,11,0)</f>
        <v>21</v>
      </c>
      <c r="C19" s="8">
        <v>25.0</v>
      </c>
      <c r="D19" s="8" t="str">
        <f t="shared" si="1"/>
        <v>₹ 525</v>
      </c>
      <c r="E19">
        <v>10.0</v>
      </c>
      <c r="F19" s="8">
        <v>15.0</v>
      </c>
      <c r="G19" s="8" t="str">
        <f t="shared" si="2"/>
        <v>₹ 150</v>
      </c>
      <c r="H19">
        <v>9.0</v>
      </c>
      <c r="I19" s="8">
        <v>40.0</v>
      </c>
      <c r="J19" s="8" t="str">
        <f t="shared" si="3"/>
        <v>₹ 360</v>
      </c>
      <c r="K19" t="str">
        <f t="shared" si="4"/>
        <v>22</v>
      </c>
      <c r="L19" s="8">
        <v>25.0</v>
      </c>
      <c r="M19" s="8" t="str">
        <f t="shared" si="5"/>
        <v>₹ 550</v>
      </c>
      <c r="N19" s="8" t="str">
        <f t="shared" si="6"/>
        <v>₹ 235</v>
      </c>
    </row>
    <row r="20" ht="14.25" customHeight="1">
      <c r="A20" s="1" t="s">
        <v>27</v>
      </c>
      <c r="B20" t="str">
        <f>VLOOKUP(A20,'JUNE 2021'!$A$3:$O$29,11,0)</f>
        <v>57</v>
      </c>
      <c r="C20" s="8">
        <v>15.0</v>
      </c>
      <c r="D20" s="8" t="str">
        <f t="shared" si="1"/>
        <v>₹ 855</v>
      </c>
      <c r="E20">
        <v>0.0</v>
      </c>
      <c r="F20" s="8">
        <v>5.0</v>
      </c>
      <c r="G20" s="8" t="str">
        <f t="shared" si="2"/>
        <v>₹ 0</v>
      </c>
      <c r="H20">
        <v>30.0</v>
      </c>
      <c r="I20" s="8">
        <v>20.0</v>
      </c>
      <c r="J20" s="8" t="str">
        <f t="shared" si="3"/>
        <v>₹ 600</v>
      </c>
      <c r="K20" t="str">
        <f t="shared" si="4"/>
        <v>27</v>
      </c>
      <c r="L20" s="8">
        <v>15.0</v>
      </c>
      <c r="M20" s="8" t="str">
        <f t="shared" si="5"/>
        <v>₹ 405</v>
      </c>
      <c r="N20" s="8" t="str">
        <f t="shared" si="6"/>
        <v>₹ 150</v>
      </c>
    </row>
    <row r="21" ht="14.25" customHeight="1">
      <c r="A21" s="1" t="s">
        <v>28</v>
      </c>
      <c r="B21" t="str">
        <f>VLOOKUP(A21,'JUNE 2021'!$A$3:$O$29,11,0)</f>
        <v>23</v>
      </c>
      <c r="C21" s="8">
        <v>25.0</v>
      </c>
      <c r="D21" s="8" t="str">
        <f t="shared" si="1"/>
        <v>₹ 575</v>
      </c>
      <c r="E21">
        <v>20.0</v>
      </c>
      <c r="F21" s="8">
        <v>15.0</v>
      </c>
      <c r="G21" s="8" t="str">
        <f t="shared" si="2"/>
        <v>₹ 300</v>
      </c>
      <c r="H21">
        <v>38.0</v>
      </c>
      <c r="I21" s="8">
        <v>40.0</v>
      </c>
      <c r="J21" s="8" t="str">
        <f t="shared" si="3"/>
        <v>₹ 1,520</v>
      </c>
      <c r="K21" t="str">
        <f t="shared" si="4"/>
        <v>5</v>
      </c>
      <c r="L21" s="8">
        <v>25.0</v>
      </c>
      <c r="M21" s="8" t="str">
        <f t="shared" si="5"/>
        <v>₹ 125</v>
      </c>
      <c r="N21" s="8" t="str">
        <f t="shared" si="6"/>
        <v>₹ 770</v>
      </c>
    </row>
    <row r="22" ht="14.25" customHeight="1">
      <c r="A22" s="1" t="s">
        <v>29</v>
      </c>
      <c r="B22" t="str">
        <f>VLOOKUP(A22,'JUNE 2021'!$A$3:$O$29,11,0)</f>
        <v>15</v>
      </c>
      <c r="C22" s="8">
        <v>25.0</v>
      </c>
      <c r="D22" s="8" t="str">
        <f t="shared" si="1"/>
        <v>₹ 375</v>
      </c>
      <c r="E22">
        <v>0.0</v>
      </c>
      <c r="F22" s="8">
        <v>10.0</v>
      </c>
      <c r="G22" s="8" t="str">
        <f t="shared" si="2"/>
        <v>₹ 0</v>
      </c>
      <c r="H22" s="8">
        <v>0.0</v>
      </c>
      <c r="I22" s="8">
        <v>35.0</v>
      </c>
      <c r="J22" s="8" t="str">
        <f t="shared" si="3"/>
        <v>₹ 0</v>
      </c>
      <c r="K22" s="10" t="str">
        <f t="shared" si="4"/>
        <v>₹ 15</v>
      </c>
      <c r="L22" s="8">
        <v>25.0</v>
      </c>
      <c r="M22" s="8" t="str">
        <f t="shared" si="5"/>
        <v>₹ 375</v>
      </c>
      <c r="N22" s="8" t="str">
        <f t="shared" si="6"/>
        <v>₹ 0</v>
      </c>
    </row>
    <row r="23" ht="14.25" customHeight="1">
      <c r="A23" s="1" t="s">
        <v>30</v>
      </c>
      <c r="B23" t="str">
        <f>VLOOKUP(A23,'JUNE 2021'!$A$3:$O$29,11,0)</f>
        <v>65</v>
      </c>
      <c r="C23" s="8">
        <v>60.0</v>
      </c>
      <c r="D23" s="8" t="str">
        <f t="shared" si="1"/>
        <v>₹ 3,900</v>
      </c>
      <c r="E23">
        <v>25.0</v>
      </c>
      <c r="F23" s="8">
        <v>35.0</v>
      </c>
      <c r="G23" s="8" t="str">
        <f t="shared" si="2"/>
        <v>₹ 875</v>
      </c>
      <c r="H23">
        <v>45.0</v>
      </c>
      <c r="I23" s="8">
        <v>95.0</v>
      </c>
      <c r="J23" s="8" t="str">
        <f t="shared" si="3"/>
        <v>₹ 4,275</v>
      </c>
      <c r="K23" t="str">
        <f t="shared" si="4"/>
        <v>45</v>
      </c>
      <c r="L23" s="8">
        <v>60.0</v>
      </c>
      <c r="M23" s="8" t="str">
        <f t="shared" si="5"/>
        <v>₹ 2,700</v>
      </c>
      <c r="N23" s="8" t="str">
        <f t="shared" si="6"/>
        <v>₹ 2,200</v>
      </c>
    </row>
    <row r="24" ht="14.25" customHeight="1">
      <c r="A24" s="1" t="s">
        <v>31</v>
      </c>
      <c r="B24" t="str">
        <f>VLOOKUP(A24,'JUNE 2021'!$A$3:$O$29,11,0)</f>
        <v>75</v>
      </c>
      <c r="C24" s="8">
        <v>50.0</v>
      </c>
      <c r="D24" s="8" t="str">
        <f t="shared" si="1"/>
        <v>₹ 3,750</v>
      </c>
      <c r="E24">
        <v>0.0</v>
      </c>
      <c r="F24" s="8">
        <v>30.0</v>
      </c>
      <c r="G24" s="8" t="str">
        <f t="shared" si="2"/>
        <v>₹ 0</v>
      </c>
      <c r="H24">
        <v>30.0</v>
      </c>
      <c r="I24" s="8">
        <v>80.0</v>
      </c>
      <c r="J24" s="8" t="str">
        <f t="shared" si="3"/>
        <v>₹ 2,400</v>
      </c>
      <c r="K24" t="str">
        <f t="shared" si="4"/>
        <v>45</v>
      </c>
      <c r="L24" s="8">
        <v>50.0</v>
      </c>
      <c r="M24" s="8" t="str">
        <f t="shared" si="5"/>
        <v>₹ 2,250</v>
      </c>
      <c r="N24" s="8" t="str">
        <f t="shared" si="6"/>
        <v>₹ 900</v>
      </c>
    </row>
    <row r="25" ht="14.25" customHeight="1">
      <c r="A25" s="1" t="s">
        <v>32</v>
      </c>
      <c r="B25" t="str">
        <f>VLOOKUP(A25,'JUNE 2021'!$A$3:$O$29,11,0)</f>
        <v>16</v>
      </c>
      <c r="C25" s="8">
        <v>20.0</v>
      </c>
      <c r="D25" s="8" t="str">
        <f t="shared" si="1"/>
        <v>₹ 320</v>
      </c>
      <c r="E25">
        <v>0.0</v>
      </c>
      <c r="F25" s="8">
        <v>10.0</v>
      </c>
      <c r="G25" s="8" t="str">
        <f t="shared" si="2"/>
        <v>₹ 0</v>
      </c>
      <c r="H25">
        <v>12.0</v>
      </c>
      <c r="I25" s="8">
        <v>30.0</v>
      </c>
      <c r="J25" s="8" t="str">
        <f t="shared" si="3"/>
        <v>₹ 360</v>
      </c>
      <c r="K25" t="str">
        <f t="shared" si="4"/>
        <v>4</v>
      </c>
      <c r="L25" s="8">
        <v>20.0</v>
      </c>
      <c r="M25" s="8" t="str">
        <f t="shared" si="5"/>
        <v>₹ 80</v>
      </c>
      <c r="N25" s="8" t="str">
        <f t="shared" si="6"/>
        <v>₹ 120</v>
      </c>
    </row>
    <row r="26" ht="14.25" customHeight="1">
      <c r="A26" s="1" t="s">
        <v>33</v>
      </c>
      <c r="B26" t="str">
        <f>VLOOKUP(A26,'JUNE 2021'!$A$3:$O$29,11,0)</f>
        <v>10</v>
      </c>
      <c r="C26" s="8">
        <v>30.0</v>
      </c>
      <c r="D26" s="8" t="str">
        <f t="shared" si="1"/>
        <v>₹ 300</v>
      </c>
      <c r="E26">
        <v>0.0</v>
      </c>
      <c r="F26" s="8">
        <v>20.0</v>
      </c>
      <c r="G26" s="8" t="str">
        <f t="shared" si="2"/>
        <v>₹ 0</v>
      </c>
      <c r="H26">
        <v>6.0</v>
      </c>
      <c r="I26" s="8">
        <v>50.0</v>
      </c>
      <c r="J26" s="8" t="str">
        <f t="shared" si="3"/>
        <v>₹ 300</v>
      </c>
      <c r="K26" t="str">
        <f t="shared" si="4"/>
        <v>4</v>
      </c>
      <c r="L26" s="8">
        <v>30.0</v>
      </c>
      <c r="M26" s="8" t="str">
        <f t="shared" si="5"/>
        <v>₹ 120</v>
      </c>
      <c r="N26" s="8" t="str">
        <f t="shared" si="6"/>
        <v>₹ 120</v>
      </c>
    </row>
    <row r="27" ht="14.25" customHeight="1">
      <c r="A27" s="1" t="s">
        <v>34</v>
      </c>
      <c r="B27" t="str">
        <f>VLOOKUP(A27,'JUNE 2021'!$A$3:$O$29,11,0)</f>
        <v>62</v>
      </c>
      <c r="C27" s="8">
        <v>30.0</v>
      </c>
      <c r="D27" s="8" t="str">
        <f t="shared" si="1"/>
        <v>₹ 1,860</v>
      </c>
      <c r="E27">
        <v>0.0</v>
      </c>
      <c r="F27" s="8">
        <v>20.0</v>
      </c>
      <c r="G27" s="8" t="str">
        <f t="shared" si="2"/>
        <v>₹ 0</v>
      </c>
      <c r="H27">
        <v>29.0</v>
      </c>
      <c r="I27" s="8">
        <v>50.0</v>
      </c>
      <c r="J27" s="8" t="str">
        <f t="shared" si="3"/>
        <v>₹ 1,450</v>
      </c>
      <c r="K27" t="str">
        <f t="shared" si="4"/>
        <v>33</v>
      </c>
      <c r="L27" s="8">
        <v>30.0</v>
      </c>
      <c r="M27" s="8" t="str">
        <f t="shared" si="5"/>
        <v>₹ 990</v>
      </c>
      <c r="N27" s="8" t="str">
        <f t="shared" si="6"/>
        <v>₹ 580</v>
      </c>
    </row>
    <row r="28" ht="14.25" customHeight="1">
      <c r="A28" s="1" t="s">
        <v>35</v>
      </c>
      <c r="B28" t="str">
        <f>VLOOKUP(A28,'JUNE 2021'!$A$3:$O$29,11,0)</f>
        <v>80</v>
      </c>
      <c r="C28" s="8">
        <v>20.0</v>
      </c>
      <c r="D28" s="8" t="str">
        <f t="shared" si="1"/>
        <v>₹ 1,600</v>
      </c>
      <c r="E28">
        <v>0.0</v>
      </c>
      <c r="F28" s="8">
        <v>15.0</v>
      </c>
      <c r="G28" s="8" t="str">
        <f t="shared" si="2"/>
        <v>₹ 0</v>
      </c>
      <c r="H28">
        <v>50.0</v>
      </c>
      <c r="I28" s="8">
        <v>40.0</v>
      </c>
      <c r="J28" s="8" t="str">
        <f t="shared" si="3"/>
        <v>₹ 2,000</v>
      </c>
      <c r="K28" t="str">
        <f t="shared" si="4"/>
        <v>30</v>
      </c>
      <c r="L28" s="8">
        <v>25.0</v>
      </c>
      <c r="M28" s="8" t="str">
        <f t="shared" si="5"/>
        <v>₹ 750</v>
      </c>
      <c r="N28" s="8" t="str">
        <f t="shared" si="6"/>
        <v>₹ 1,150</v>
      </c>
    </row>
    <row r="29" ht="14.25" customHeight="1">
      <c r="A29" s="1" t="s">
        <v>36</v>
      </c>
      <c r="B29" t="str">
        <f>VLOOKUP(A29,'JUNE 2021'!$A$3:$O$29,11,0)</f>
        <v>21</v>
      </c>
      <c r="C29" s="8">
        <v>65.0</v>
      </c>
      <c r="D29" s="8" t="str">
        <f t="shared" si="1"/>
        <v>₹ 1,365</v>
      </c>
      <c r="E29">
        <v>20.0</v>
      </c>
      <c r="F29" s="8">
        <v>30.0</v>
      </c>
      <c r="G29" s="8" t="str">
        <f t="shared" si="2"/>
        <v>₹ 600</v>
      </c>
      <c r="H29">
        <v>20.0</v>
      </c>
      <c r="I29" s="8">
        <v>95.0</v>
      </c>
      <c r="J29" s="8" t="str">
        <f t="shared" si="3"/>
        <v>₹ 1,900</v>
      </c>
      <c r="K29" t="str">
        <f t="shared" si="4"/>
        <v>21</v>
      </c>
      <c r="L29" s="8">
        <v>65.0</v>
      </c>
      <c r="M29" s="8" t="str">
        <f t="shared" si="5"/>
        <v>₹ 1,365</v>
      </c>
      <c r="N29" s="8" t="str">
        <f t="shared" si="6"/>
        <v>₹ 1,300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5">
    <mergeCell ref="B1:M1"/>
    <mergeCell ref="B2:D2"/>
    <mergeCell ref="E2:G2"/>
    <mergeCell ref="H2:J2"/>
    <mergeCell ref="K2:M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5.57"/>
    <col customWidth="1" min="3" max="3" width="11.57"/>
    <col customWidth="1" min="4" max="5" width="10.57"/>
    <col customWidth="1" min="6" max="6" width="17.57"/>
    <col customWidth="1" min="7" max="7" width="20.71"/>
    <col customWidth="1" min="8" max="8" width="21.0"/>
    <col customWidth="1" min="9" max="9" width="17.29"/>
    <col customWidth="1" min="10" max="10" width="21.71"/>
    <col customWidth="1" min="11" max="11" width="22.0"/>
    <col customWidth="1" min="12" max="12" width="17.14"/>
    <col customWidth="1" min="13" max="16" width="8.71"/>
  </cols>
  <sheetData>
    <row r="1" ht="14.25" customHeight="1">
      <c r="B1" s="8"/>
      <c r="C1" s="8"/>
      <c r="D1" s="8"/>
      <c r="E1" s="8"/>
      <c r="F1" s="8"/>
    </row>
    <row r="2" ht="14.25" customHeight="1">
      <c r="B2" s="8"/>
      <c r="C2" s="8"/>
      <c r="D2" s="8"/>
      <c r="E2" s="8"/>
      <c r="F2" s="8"/>
    </row>
    <row r="3" ht="14.25" customHeight="1">
      <c r="A3" s="11"/>
      <c r="B3" s="8"/>
      <c r="C3" s="8"/>
      <c r="D3" s="8"/>
      <c r="E3" s="8"/>
      <c r="F3" s="8"/>
      <c r="H3" s="8"/>
      <c r="I3" s="8"/>
      <c r="J3" s="8"/>
      <c r="K3" s="8"/>
      <c r="L3" s="8"/>
    </row>
    <row r="4" ht="14.25" customHeight="1">
      <c r="G4" s="8"/>
      <c r="H4" s="8"/>
      <c r="I4" s="8"/>
      <c r="J4" s="8"/>
      <c r="K4" s="8"/>
      <c r="L4" s="8"/>
      <c r="M4" s="8"/>
      <c r="N4" s="8"/>
      <c r="O4" s="8"/>
      <c r="P4" s="8"/>
    </row>
    <row r="5" ht="14.25" customHeight="1">
      <c r="H5" s="8"/>
      <c r="I5" s="8"/>
      <c r="J5" s="8"/>
      <c r="K5" s="8"/>
      <c r="M5" s="8"/>
      <c r="N5" s="8"/>
      <c r="O5" s="8"/>
      <c r="P5" s="8"/>
    </row>
    <row r="6" ht="14.25" customHeight="1">
      <c r="H6" s="8"/>
      <c r="I6" s="8"/>
      <c r="J6" s="8"/>
      <c r="K6" s="8"/>
      <c r="M6" s="8"/>
      <c r="N6" s="8"/>
      <c r="O6" s="8"/>
      <c r="P6" s="8"/>
    </row>
    <row r="7" ht="14.25" customHeight="1">
      <c r="H7" s="8"/>
      <c r="I7" s="8"/>
      <c r="J7" s="8"/>
      <c r="K7" s="8"/>
      <c r="M7" s="8"/>
      <c r="N7" s="8"/>
      <c r="O7" s="8"/>
      <c r="P7" s="8"/>
    </row>
    <row r="8" ht="14.25" customHeight="1">
      <c r="H8" s="8"/>
      <c r="I8" s="8"/>
      <c r="J8" s="8"/>
      <c r="K8" s="8"/>
      <c r="M8" s="8"/>
      <c r="N8" s="8"/>
      <c r="O8" s="8"/>
      <c r="P8" s="8"/>
    </row>
    <row r="9" ht="14.25" customHeight="1">
      <c r="H9" s="8"/>
      <c r="I9" s="8"/>
      <c r="J9" s="8"/>
      <c r="K9" s="8"/>
      <c r="M9" s="8"/>
      <c r="N9" s="8"/>
      <c r="O9" s="8"/>
      <c r="P9" s="8"/>
    </row>
    <row r="10" ht="14.25" customHeight="1">
      <c r="H10" s="8"/>
      <c r="I10" s="8"/>
      <c r="J10" s="8"/>
      <c r="K10" s="8"/>
      <c r="M10" s="8"/>
      <c r="N10" s="8"/>
      <c r="O10" s="8"/>
      <c r="P10" s="8"/>
    </row>
    <row r="11" ht="14.25" customHeight="1">
      <c r="H11" s="8"/>
      <c r="I11" s="8"/>
      <c r="J11" s="8"/>
      <c r="K11" s="8"/>
      <c r="M11" s="8"/>
      <c r="N11" s="8"/>
      <c r="O11" s="8"/>
      <c r="P11" s="8"/>
    </row>
    <row r="12" ht="14.25" customHeight="1">
      <c r="H12" s="8"/>
      <c r="I12" s="8"/>
      <c r="J12" s="8"/>
      <c r="K12" s="8"/>
      <c r="M12" s="8"/>
      <c r="N12" s="8"/>
      <c r="O12" s="8"/>
      <c r="P12" s="8"/>
    </row>
    <row r="13" ht="14.25" customHeight="1">
      <c r="H13" s="8"/>
      <c r="I13" s="8"/>
      <c r="J13" s="8"/>
      <c r="K13" s="8"/>
      <c r="M13" s="8"/>
      <c r="N13" s="8"/>
      <c r="O13" s="8"/>
      <c r="P13" s="8"/>
    </row>
    <row r="14" ht="14.25" customHeight="1">
      <c r="H14" s="8"/>
      <c r="I14" s="8"/>
      <c r="J14" s="8"/>
      <c r="K14" s="8"/>
      <c r="M14" s="8"/>
      <c r="N14" s="8"/>
      <c r="O14" s="8"/>
      <c r="P14" s="8"/>
    </row>
    <row r="15" ht="14.25" customHeight="1">
      <c r="H15" s="8"/>
      <c r="I15" s="8"/>
      <c r="J15" s="8"/>
      <c r="K15" s="8"/>
      <c r="M15" s="8"/>
      <c r="N15" s="8"/>
      <c r="O15" s="8"/>
      <c r="P15" s="8"/>
    </row>
    <row r="16" ht="14.25" customHeight="1">
      <c r="H16" s="8"/>
      <c r="I16" s="8"/>
      <c r="J16" s="8"/>
      <c r="K16" s="8"/>
      <c r="M16" s="8"/>
      <c r="N16" s="8"/>
      <c r="O16" s="8"/>
      <c r="P16" s="8"/>
    </row>
    <row r="17" ht="14.25" customHeight="1">
      <c r="H17" s="8"/>
      <c r="I17" s="8"/>
      <c r="J17" s="8"/>
      <c r="K17" s="8"/>
      <c r="M17" s="8"/>
      <c r="N17" s="8"/>
      <c r="O17" s="8"/>
      <c r="P17" s="8"/>
    </row>
    <row r="18" ht="14.25" customHeight="1">
      <c r="H18" s="8"/>
      <c r="I18" s="8"/>
      <c r="J18" s="8"/>
      <c r="K18" s="8"/>
      <c r="M18" s="8"/>
      <c r="N18" s="8"/>
      <c r="O18" s="8"/>
      <c r="P18" s="8"/>
    </row>
    <row r="19" ht="14.25" customHeight="1">
      <c r="H19" s="8"/>
      <c r="I19" s="8"/>
      <c r="J19" s="8"/>
      <c r="K19" s="8"/>
      <c r="M19" s="8"/>
      <c r="N19" s="8"/>
      <c r="O19" s="8"/>
      <c r="P19" s="8"/>
    </row>
    <row r="20" ht="14.25" customHeight="1">
      <c r="H20" s="8"/>
      <c r="I20" s="8"/>
      <c r="J20" s="8"/>
      <c r="K20" s="8"/>
      <c r="M20" s="8"/>
      <c r="N20" s="8"/>
      <c r="O20" s="8"/>
      <c r="P20" s="8"/>
    </row>
    <row r="21" ht="14.25" customHeight="1">
      <c r="H21" s="8"/>
      <c r="I21" s="8"/>
      <c r="J21" s="8"/>
      <c r="K21" s="8"/>
      <c r="M21" s="8"/>
      <c r="N21" s="8"/>
      <c r="O21" s="8"/>
      <c r="P21" s="8"/>
    </row>
    <row r="22" ht="14.25" customHeight="1">
      <c r="H22" s="8"/>
      <c r="I22" s="8"/>
      <c r="J22" s="8"/>
      <c r="K22" s="8"/>
      <c r="M22" s="8"/>
      <c r="N22" s="8"/>
      <c r="O22" s="8"/>
      <c r="P22" s="8"/>
    </row>
    <row r="23" ht="14.25" customHeight="1">
      <c r="H23" s="8"/>
      <c r="I23" s="8"/>
      <c r="J23" s="8"/>
      <c r="K23" s="8"/>
      <c r="M23" s="8"/>
      <c r="N23" s="8"/>
      <c r="O23" s="8"/>
      <c r="P23" s="8"/>
    </row>
    <row r="24" ht="14.25" customHeight="1">
      <c r="H24" s="8"/>
      <c r="I24" s="8"/>
      <c r="J24" s="8"/>
      <c r="K24" s="8"/>
      <c r="M24" s="8"/>
      <c r="N24" s="8"/>
      <c r="O24" s="8"/>
      <c r="P24" s="8"/>
    </row>
    <row r="25" ht="14.25" customHeight="1">
      <c r="H25" s="8"/>
      <c r="I25" s="8"/>
      <c r="J25" s="8"/>
      <c r="K25" s="8"/>
      <c r="M25" s="8"/>
      <c r="N25" s="8"/>
      <c r="O25" s="8"/>
      <c r="P25" s="8"/>
    </row>
    <row r="26" ht="14.25" customHeight="1">
      <c r="H26" s="8"/>
      <c r="I26" s="8"/>
      <c r="J26" s="8"/>
      <c r="K26" s="8"/>
      <c r="M26" s="8"/>
      <c r="N26" s="8"/>
      <c r="O26" s="8"/>
      <c r="P26" s="8"/>
    </row>
    <row r="27" ht="14.25" customHeight="1">
      <c r="H27" s="8"/>
      <c r="I27" s="8"/>
      <c r="J27" s="8"/>
      <c r="K27" s="8"/>
      <c r="M27" s="8"/>
      <c r="N27" s="8"/>
      <c r="O27" s="8"/>
      <c r="P27" s="8"/>
    </row>
    <row r="28" ht="14.25" customHeight="1">
      <c r="H28" s="8"/>
      <c r="I28" s="8"/>
      <c r="J28" s="8"/>
      <c r="K28" s="8"/>
      <c r="M28" s="8"/>
      <c r="N28" s="8"/>
      <c r="O28" s="8"/>
      <c r="P28" s="8"/>
    </row>
    <row r="29" ht="14.25" customHeight="1">
      <c r="H29" s="8"/>
      <c r="I29" s="8"/>
      <c r="J29" s="8"/>
      <c r="K29" s="8"/>
      <c r="M29" s="8"/>
      <c r="N29" s="8"/>
      <c r="O29" s="8"/>
      <c r="P29" s="8"/>
    </row>
    <row r="30" ht="14.25" customHeight="1">
      <c r="H30" s="8"/>
      <c r="I30" s="8"/>
      <c r="J30" s="8"/>
      <c r="K30" s="8"/>
      <c r="M30" s="8"/>
      <c r="N30" s="8"/>
      <c r="O30" s="8"/>
      <c r="P30" s="8"/>
    </row>
    <row r="31" ht="14.25" customHeight="1">
      <c r="H31" s="8"/>
      <c r="I31" s="8"/>
      <c r="J31" s="8"/>
      <c r="K31" s="8"/>
      <c r="L31" s="8"/>
    </row>
    <row r="32" ht="14.25" customHeight="1">
      <c r="A32" s="12"/>
      <c r="B32" s="8"/>
      <c r="C32" s="8"/>
      <c r="D32" s="8"/>
      <c r="E32" s="8"/>
      <c r="F32" s="8"/>
    </row>
    <row r="33" ht="14.25" customHeight="1">
      <c r="B33" s="8"/>
      <c r="C33" s="8"/>
      <c r="D33" s="8"/>
      <c r="E33" s="8"/>
      <c r="F33" s="8"/>
    </row>
    <row r="34" ht="14.25" customHeight="1">
      <c r="B34" s="8"/>
      <c r="C34" s="8"/>
      <c r="D34" s="8"/>
      <c r="E34" s="8"/>
      <c r="F34" s="8"/>
    </row>
    <row r="35" ht="14.25" customHeight="1">
      <c r="B35" s="8"/>
      <c r="C35" s="8"/>
      <c r="D35" s="8"/>
      <c r="E35" s="8"/>
      <c r="F35" s="8"/>
    </row>
    <row r="36" ht="14.25" customHeight="1">
      <c r="B36" s="8"/>
      <c r="C36" s="8"/>
      <c r="D36" s="8"/>
      <c r="E36" s="8"/>
      <c r="F36" s="8"/>
    </row>
    <row r="37" ht="14.25" customHeight="1">
      <c r="A37" s="8" t="s">
        <v>38</v>
      </c>
      <c r="B37" s="8" t="s">
        <v>39</v>
      </c>
      <c r="C37" s="8" t="s">
        <v>40</v>
      </c>
      <c r="D37" s="8" t="s">
        <v>41</v>
      </c>
      <c r="E37" s="8" t="s">
        <v>42</v>
      </c>
      <c r="F37" s="8"/>
      <c r="H37" s="8" t="s">
        <v>38</v>
      </c>
      <c r="I37" s="8" t="s">
        <v>43</v>
      </c>
      <c r="J37" s="8" t="s">
        <v>44</v>
      </c>
      <c r="K37" s="8" t="s">
        <v>45</v>
      </c>
    </row>
    <row r="38" ht="14.25" customHeight="1">
      <c r="A38" t="s">
        <v>30</v>
      </c>
      <c r="B38" s="8">
        <v>3200.0</v>
      </c>
      <c r="C38" s="8">
        <v>2800.0</v>
      </c>
      <c r="D38" s="8">
        <v>5000.0</v>
      </c>
      <c r="E38" s="8">
        <v>4275.0</v>
      </c>
      <c r="F38" s="8"/>
      <c r="H38" t="s">
        <v>30</v>
      </c>
      <c r="I38" s="8">
        <v>15275.0</v>
      </c>
      <c r="J38" s="8" t="str">
        <f>I38</f>
        <v>₹ 15,275</v>
      </c>
      <c r="K38" s="13" t="str">
        <f t="shared" ref="K38:K63" si="1">J38/$F$64</f>
        <v>11%</v>
      </c>
    </row>
    <row r="39" ht="14.25" customHeight="1">
      <c r="A39" t="s">
        <v>36</v>
      </c>
      <c r="B39" s="8">
        <v>2470.0</v>
      </c>
      <c r="C39" s="8">
        <v>3325.0</v>
      </c>
      <c r="D39" s="8">
        <v>3325.0</v>
      </c>
      <c r="E39" s="8">
        <v>1900.0</v>
      </c>
      <c r="F39" s="8"/>
      <c r="H39" t="s">
        <v>36</v>
      </c>
      <c r="I39" s="8">
        <v>11020.0</v>
      </c>
      <c r="J39" s="8" t="str">
        <f t="shared" ref="J39:J63" si="2">J38+I39</f>
        <v>₹ 26,295</v>
      </c>
      <c r="K39" s="13" t="str">
        <f t="shared" si="1"/>
        <v>19%</v>
      </c>
    </row>
    <row r="40" ht="14.25" customHeight="1">
      <c r="A40" t="s">
        <v>13</v>
      </c>
      <c r="B40" s="8">
        <v>2450.0</v>
      </c>
      <c r="C40" s="8">
        <v>3150.0</v>
      </c>
      <c r="D40" s="8">
        <v>2450.0</v>
      </c>
      <c r="E40" s="8">
        <v>2400.0</v>
      </c>
      <c r="F40" s="8"/>
      <c r="H40" t="s">
        <v>13</v>
      </c>
      <c r="I40" s="8">
        <v>10450.0</v>
      </c>
      <c r="J40" s="8" t="str">
        <f t="shared" si="2"/>
        <v>₹ 36,745</v>
      </c>
      <c r="K40" s="13" t="str">
        <f t="shared" si="1"/>
        <v>26%</v>
      </c>
    </row>
    <row r="41" ht="14.25" customHeight="1">
      <c r="A41" t="s">
        <v>24</v>
      </c>
      <c r="B41" s="8">
        <v>1950.0</v>
      </c>
      <c r="C41" s="8">
        <v>2275.0</v>
      </c>
      <c r="D41" s="8">
        <v>2800.0</v>
      </c>
      <c r="E41" s="8">
        <v>3200.0</v>
      </c>
      <c r="F41" s="8"/>
      <c r="H41" t="s">
        <v>24</v>
      </c>
      <c r="I41" s="8">
        <v>10225.0</v>
      </c>
      <c r="J41" s="8" t="str">
        <f t="shared" si="2"/>
        <v>₹ 46,970</v>
      </c>
      <c r="K41" s="13" t="str">
        <f t="shared" si="1"/>
        <v>34%</v>
      </c>
    </row>
    <row r="42" ht="14.25" customHeight="1">
      <c r="A42" t="s">
        <v>14</v>
      </c>
      <c r="B42" s="8">
        <v>2750.0</v>
      </c>
      <c r="C42" s="8">
        <v>3245.0</v>
      </c>
      <c r="D42" s="8">
        <v>1800.0</v>
      </c>
      <c r="E42" s="8">
        <v>2100.0</v>
      </c>
      <c r="F42" s="8"/>
      <c r="H42" t="s">
        <v>14</v>
      </c>
      <c r="I42" s="8">
        <v>9895.0</v>
      </c>
      <c r="J42" s="8" t="str">
        <f t="shared" si="2"/>
        <v>₹ 56,865</v>
      </c>
      <c r="K42" s="13" t="str">
        <f t="shared" si="1"/>
        <v>41%</v>
      </c>
    </row>
    <row r="43" ht="14.25" customHeight="1">
      <c r="A43" t="s">
        <v>11</v>
      </c>
      <c r="B43" s="8">
        <v>1575.0</v>
      </c>
      <c r="C43" s="8">
        <v>2280.0</v>
      </c>
      <c r="D43" s="8">
        <v>3250.0</v>
      </c>
      <c r="E43" s="8">
        <v>2700.0</v>
      </c>
      <c r="F43" s="8"/>
      <c r="H43" t="s">
        <v>11</v>
      </c>
      <c r="I43" s="8">
        <v>9805.0</v>
      </c>
      <c r="J43" s="8" t="str">
        <f t="shared" si="2"/>
        <v>₹ 66,670</v>
      </c>
      <c r="K43" s="13" t="str">
        <f t="shared" si="1"/>
        <v>48%</v>
      </c>
    </row>
    <row r="44" ht="14.25" customHeight="1">
      <c r="A44" t="s">
        <v>35</v>
      </c>
      <c r="B44" s="8">
        <v>2700.0</v>
      </c>
      <c r="C44" s="8">
        <v>2550.0</v>
      </c>
      <c r="D44" s="8">
        <v>2000.0</v>
      </c>
      <c r="E44" s="8">
        <v>2000.0</v>
      </c>
      <c r="F44" s="8"/>
      <c r="H44" t="s">
        <v>35</v>
      </c>
      <c r="I44" s="8">
        <v>9250.0</v>
      </c>
      <c r="J44" s="8" t="str">
        <f t="shared" si="2"/>
        <v>₹ 75,920</v>
      </c>
      <c r="K44" s="13" t="str">
        <f t="shared" si="1"/>
        <v>54%</v>
      </c>
    </row>
    <row r="45" ht="14.25" customHeight="1">
      <c r="A45" t="s">
        <v>31</v>
      </c>
      <c r="B45" s="8">
        <v>1400.0</v>
      </c>
      <c r="C45" s="8">
        <v>1960.0</v>
      </c>
      <c r="D45" s="8">
        <v>3200.0</v>
      </c>
      <c r="E45" s="8">
        <v>2400.0</v>
      </c>
      <c r="F45" s="8"/>
      <c r="H45" t="s">
        <v>31</v>
      </c>
      <c r="I45" s="8">
        <v>8960.0</v>
      </c>
      <c r="J45" s="8" t="str">
        <f t="shared" si="2"/>
        <v>₹ 84,880</v>
      </c>
      <c r="K45" s="13" t="str">
        <f t="shared" si="1"/>
        <v>61%</v>
      </c>
    </row>
    <row r="46" ht="14.25" customHeight="1">
      <c r="A46" t="s">
        <v>16</v>
      </c>
      <c r="B46" s="8">
        <v>1680.0</v>
      </c>
      <c r="C46" s="8">
        <v>1800.0</v>
      </c>
      <c r="D46" s="8">
        <v>3000.0</v>
      </c>
      <c r="E46" s="8">
        <v>2250.0</v>
      </c>
      <c r="F46" s="8"/>
      <c r="H46" t="s">
        <v>16</v>
      </c>
      <c r="I46" s="8">
        <v>8730.0</v>
      </c>
      <c r="J46" s="8" t="str">
        <f t="shared" si="2"/>
        <v>₹ 93,610</v>
      </c>
      <c r="K46" s="13" t="str">
        <f t="shared" si="1"/>
        <v>67%</v>
      </c>
    </row>
    <row r="47" ht="14.25" customHeight="1">
      <c r="A47" t="s">
        <v>20</v>
      </c>
      <c r="B47" s="8">
        <v>1200.0</v>
      </c>
      <c r="C47" s="8">
        <v>1800.0</v>
      </c>
      <c r="D47" s="8">
        <v>1595.0</v>
      </c>
      <c r="E47" s="8">
        <v>1925.0</v>
      </c>
      <c r="F47" s="8"/>
      <c r="H47" t="s">
        <v>20</v>
      </c>
      <c r="I47" s="8">
        <v>6520.0</v>
      </c>
      <c r="J47" s="8" t="str">
        <f t="shared" si="2"/>
        <v>₹ 100,130</v>
      </c>
      <c r="K47" s="13" t="str">
        <f t="shared" si="1"/>
        <v>72%</v>
      </c>
    </row>
    <row r="48" ht="14.25" customHeight="1">
      <c r="A48" t="s">
        <v>12</v>
      </c>
      <c r="B48" s="8">
        <v>1600.0</v>
      </c>
      <c r="C48" s="8">
        <v>1400.0</v>
      </c>
      <c r="D48" s="8">
        <v>1575.0</v>
      </c>
      <c r="E48" s="8">
        <v>1750.0</v>
      </c>
      <c r="F48" s="8"/>
      <c r="H48" t="s">
        <v>12</v>
      </c>
      <c r="I48" s="8">
        <v>6325.0</v>
      </c>
      <c r="J48" s="8" t="str">
        <f t="shared" si="2"/>
        <v>₹ 106,455</v>
      </c>
      <c r="K48" s="13" t="str">
        <f t="shared" si="1"/>
        <v>76%</v>
      </c>
    </row>
    <row r="49" ht="14.25" customHeight="1">
      <c r="A49" t="s">
        <v>34</v>
      </c>
      <c r="B49" s="8">
        <v>1225.0</v>
      </c>
      <c r="C49" s="8">
        <v>1470.0</v>
      </c>
      <c r="D49" s="8">
        <v>1700.0</v>
      </c>
      <c r="E49" s="8">
        <v>1450.0</v>
      </c>
      <c r="F49" s="8"/>
      <c r="H49" t="s">
        <v>34</v>
      </c>
      <c r="I49" s="8">
        <v>5845.0</v>
      </c>
      <c r="J49" s="8" t="str">
        <f t="shared" si="2"/>
        <v>₹ 112,300</v>
      </c>
      <c r="K49" s="13" t="str">
        <f t="shared" si="1"/>
        <v>81%</v>
      </c>
    </row>
    <row r="50" ht="14.25" customHeight="1">
      <c r="A50" t="s">
        <v>28</v>
      </c>
      <c r="B50" s="8">
        <v>1015.0</v>
      </c>
      <c r="C50" s="8">
        <v>1015.0</v>
      </c>
      <c r="D50" s="8">
        <v>1520.0</v>
      </c>
      <c r="E50" s="8">
        <v>1520.0</v>
      </c>
      <c r="F50" s="8"/>
      <c r="H50" t="s">
        <v>28</v>
      </c>
      <c r="I50" s="8">
        <v>5070.0</v>
      </c>
      <c r="J50" s="8" t="str">
        <f t="shared" si="2"/>
        <v>₹ 117,370</v>
      </c>
      <c r="K50" s="13" t="str">
        <f t="shared" si="1"/>
        <v>84%</v>
      </c>
    </row>
    <row r="51" ht="14.25" customHeight="1">
      <c r="A51" t="s">
        <v>17</v>
      </c>
      <c r="B51" s="8">
        <v>600.0</v>
      </c>
      <c r="C51" s="8">
        <v>800.0</v>
      </c>
      <c r="D51" s="8">
        <v>1650.0</v>
      </c>
      <c r="E51" s="8">
        <v>1100.0</v>
      </c>
      <c r="F51" s="8"/>
      <c r="H51" t="s">
        <v>17</v>
      </c>
      <c r="I51" s="8">
        <v>4150.0</v>
      </c>
      <c r="J51" s="8" t="str">
        <f t="shared" si="2"/>
        <v>₹ 121,520</v>
      </c>
      <c r="K51" s="13" t="str">
        <f t="shared" si="1"/>
        <v>87%</v>
      </c>
    </row>
    <row r="52" ht="14.25" customHeight="1">
      <c r="A52" t="s">
        <v>26</v>
      </c>
      <c r="B52" s="8">
        <v>900.0</v>
      </c>
      <c r="C52" s="8">
        <v>870.0</v>
      </c>
      <c r="D52" s="8">
        <v>1200.0</v>
      </c>
      <c r="E52" s="8">
        <v>360.0</v>
      </c>
      <c r="F52" s="8"/>
      <c r="H52" t="s">
        <v>26</v>
      </c>
      <c r="I52" s="8">
        <v>3330.0</v>
      </c>
      <c r="J52" s="8" t="str">
        <f t="shared" si="2"/>
        <v>₹ 124,850</v>
      </c>
      <c r="K52" s="13" t="str">
        <f t="shared" si="1"/>
        <v>90%</v>
      </c>
    </row>
    <row r="53" ht="14.25" customHeight="1">
      <c r="A53" t="s">
        <v>15</v>
      </c>
      <c r="B53" s="8">
        <v>600.0</v>
      </c>
      <c r="C53" s="8">
        <v>240.0</v>
      </c>
      <c r="D53" s="8">
        <v>630.0</v>
      </c>
      <c r="E53" s="8">
        <v>600.0</v>
      </c>
      <c r="F53" s="8"/>
      <c r="H53" t="s">
        <v>15</v>
      </c>
      <c r="I53" s="8">
        <v>2070.0</v>
      </c>
      <c r="J53" s="8" t="str">
        <f t="shared" si="2"/>
        <v>₹ 126,920</v>
      </c>
      <c r="K53" s="13" t="str">
        <f t="shared" si="1"/>
        <v>91%</v>
      </c>
    </row>
    <row r="54" ht="14.25" customHeight="1">
      <c r="A54" t="s">
        <v>18</v>
      </c>
      <c r="B54" s="8">
        <v>625.0</v>
      </c>
      <c r="C54" s="8">
        <v>375.0</v>
      </c>
      <c r="D54" s="8">
        <v>450.0</v>
      </c>
      <c r="E54" s="8">
        <v>600.0</v>
      </c>
      <c r="F54" s="8"/>
      <c r="H54" t="s">
        <v>18</v>
      </c>
      <c r="I54" s="8">
        <v>2050.0</v>
      </c>
      <c r="J54" s="8" t="str">
        <f t="shared" si="2"/>
        <v>₹ 128,970</v>
      </c>
      <c r="K54" s="13" t="str">
        <f t="shared" si="1"/>
        <v>92%</v>
      </c>
    </row>
    <row r="55" ht="14.25" customHeight="1">
      <c r="A55" t="s">
        <v>19</v>
      </c>
      <c r="B55" s="8">
        <v>660.0</v>
      </c>
      <c r="C55" s="8">
        <v>660.0</v>
      </c>
      <c r="D55" s="8">
        <v>665.0</v>
      </c>
      <c r="E55" s="8">
        <v>0.0</v>
      </c>
      <c r="F55" s="8"/>
      <c r="H55" t="s">
        <v>19</v>
      </c>
      <c r="I55" s="8">
        <v>1985.0</v>
      </c>
      <c r="J55" s="8" t="str">
        <f t="shared" si="2"/>
        <v>₹ 130,955</v>
      </c>
      <c r="K55" s="13" t="str">
        <f t="shared" si="1"/>
        <v>94%</v>
      </c>
    </row>
    <row r="56" ht="14.25" customHeight="1">
      <c r="A56" t="s">
        <v>23</v>
      </c>
      <c r="B56" s="8">
        <v>0.0</v>
      </c>
      <c r="C56" s="8">
        <v>0.0</v>
      </c>
      <c r="D56" s="8">
        <v>900.0</v>
      </c>
      <c r="E56" s="8">
        <v>900.0</v>
      </c>
      <c r="F56" s="8"/>
      <c r="H56" t="s">
        <v>23</v>
      </c>
      <c r="I56" s="8">
        <v>1800.0</v>
      </c>
      <c r="J56" s="8" t="str">
        <f t="shared" si="2"/>
        <v>₹ 132,755</v>
      </c>
      <c r="K56" s="13" t="str">
        <f t="shared" si="1"/>
        <v>95%</v>
      </c>
    </row>
    <row r="57" ht="14.25" customHeight="1">
      <c r="A57" t="s">
        <v>22</v>
      </c>
      <c r="B57" s="8">
        <v>250.0</v>
      </c>
      <c r="C57" s="8">
        <v>250.0</v>
      </c>
      <c r="D57" s="8">
        <v>600.0</v>
      </c>
      <c r="E57" s="8">
        <v>600.0</v>
      </c>
      <c r="F57" s="8"/>
      <c r="H57" t="s">
        <v>22</v>
      </c>
      <c r="I57" s="8">
        <v>1700.0</v>
      </c>
      <c r="J57" s="8" t="str">
        <f t="shared" si="2"/>
        <v>₹ 134,455</v>
      </c>
      <c r="K57" s="13" t="str">
        <f t="shared" si="1"/>
        <v>96%</v>
      </c>
    </row>
    <row r="58" ht="14.25" customHeight="1">
      <c r="A58" t="s">
        <v>27</v>
      </c>
      <c r="B58" s="8">
        <v>0.0</v>
      </c>
      <c r="C58" s="8">
        <v>300.0</v>
      </c>
      <c r="D58" s="8">
        <v>560.0</v>
      </c>
      <c r="E58" s="8">
        <v>600.0</v>
      </c>
      <c r="F58" s="8"/>
      <c r="H58" t="s">
        <v>27</v>
      </c>
      <c r="I58" s="8">
        <v>1460.0</v>
      </c>
      <c r="J58" s="8" t="str">
        <f t="shared" si="2"/>
        <v>₹ 135,915</v>
      </c>
      <c r="K58" s="13" t="str">
        <f t="shared" si="1"/>
        <v>97%</v>
      </c>
    </row>
    <row r="59" ht="14.25" customHeight="1">
      <c r="A59" t="s">
        <v>32</v>
      </c>
      <c r="B59" s="8">
        <v>225.0</v>
      </c>
      <c r="C59" s="8">
        <v>375.0</v>
      </c>
      <c r="D59" s="8">
        <v>300.0</v>
      </c>
      <c r="E59" s="8">
        <v>360.0</v>
      </c>
      <c r="F59" s="8"/>
      <c r="H59" t="s">
        <v>32</v>
      </c>
      <c r="I59" s="8">
        <v>1260.0</v>
      </c>
      <c r="J59" s="8" t="str">
        <f t="shared" si="2"/>
        <v>₹ 137,175</v>
      </c>
      <c r="K59" s="13" t="str">
        <f t="shared" si="1"/>
        <v>98%</v>
      </c>
    </row>
    <row r="60" ht="14.25" customHeight="1">
      <c r="A60" t="s">
        <v>21</v>
      </c>
      <c r="B60" s="8">
        <v>400.0</v>
      </c>
      <c r="C60" s="8">
        <v>300.0</v>
      </c>
      <c r="D60" s="8">
        <v>0.0</v>
      </c>
      <c r="E60" s="8">
        <v>300.0</v>
      </c>
      <c r="F60" s="8"/>
      <c r="H60" t="s">
        <v>21</v>
      </c>
      <c r="I60" s="8">
        <v>1000.0</v>
      </c>
      <c r="J60" s="8" t="str">
        <f t="shared" si="2"/>
        <v>₹ 138,175</v>
      </c>
      <c r="K60" s="13" t="str">
        <f t="shared" si="1"/>
        <v>99%</v>
      </c>
    </row>
    <row r="61" ht="14.25" customHeight="1">
      <c r="A61" t="s">
        <v>33</v>
      </c>
      <c r="B61" s="8">
        <v>0.0</v>
      </c>
      <c r="C61" s="8">
        <v>280.0</v>
      </c>
      <c r="D61" s="8">
        <v>350.0</v>
      </c>
      <c r="E61" s="8">
        <v>300.0</v>
      </c>
      <c r="F61" s="8"/>
      <c r="H61" t="s">
        <v>33</v>
      </c>
      <c r="I61" s="8">
        <v>930.0</v>
      </c>
      <c r="J61" s="8" t="str">
        <f t="shared" si="2"/>
        <v>₹ 139,105</v>
      </c>
      <c r="K61" s="13" t="str">
        <f t="shared" si="1"/>
        <v>100%</v>
      </c>
    </row>
    <row r="62" ht="14.25" customHeight="1">
      <c r="A62" t="s">
        <v>25</v>
      </c>
      <c r="B62" s="8">
        <v>0.0</v>
      </c>
      <c r="C62" s="8">
        <v>0.0</v>
      </c>
      <c r="D62" s="8">
        <v>210.0</v>
      </c>
      <c r="E62" s="8">
        <v>0.0</v>
      </c>
      <c r="F62" s="8"/>
      <c r="H62" t="s">
        <v>25</v>
      </c>
      <c r="I62" s="8">
        <v>210.0</v>
      </c>
      <c r="J62" s="8" t="str">
        <f t="shared" si="2"/>
        <v>₹ 139,315</v>
      </c>
      <c r="K62" s="13" t="str">
        <f t="shared" si="1"/>
        <v>100%</v>
      </c>
    </row>
    <row r="63" ht="14.25" customHeight="1">
      <c r="A63" t="s">
        <v>29</v>
      </c>
      <c r="B63" s="8">
        <v>0.0</v>
      </c>
      <c r="C63" s="8">
        <v>150.0</v>
      </c>
      <c r="D63" s="8">
        <v>0.0</v>
      </c>
      <c r="E63" s="8">
        <v>0.0</v>
      </c>
      <c r="F63" s="8"/>
      <c r="H63" t="s">
        <v>29</v>
      </c>
      <c r="I63" s="8">
        <v>150.0</v>
      </c>
      <c r="J63" s="8" t="str">
        <f t="shared" si="2"/>
        <v>₹ 139,465</v>
      </c>
      <c r="K63" s="13" t="str">
        <f t="shared" si="1"/>
        <v>100%</v>
      </c>
    </row>
    <row r="64" ht="14.25" customHeight="1">
      <c r="A64" t="s">
        <v>46</v>
      </c>
      <c r="B64" s="8">
        <v>29475.0</v>
      </c>
      <c r="C64" s="8">
        <v>33670.0</v>
      </c>
      <c r="D64" s="8">
        <v>40730.0</v>
      </c>
      <c r="E64" s="8">
        <v>35590.0</v>
      </c>
      <c r="F64" s="8">
        <v>139465.0</v>
      </c>
    </row>
    <row r="65" ht="14.25" customHeight="1">
      <c r="B65" s="8"/>
      <c r="C65" s="8"/>
      <c r="D65" s="8"/>
      <c r="E65" s="8"/>
      <c r="F65" s="8"/>
    </row>
    <row r="66" ht="14.25" customHeight="1">
      <c r="B66" s="8"/>
      <c r="C66" s="8"/>
      <c r="D66" s="8"/>
      <c r="E66" s="8"/>
      <c r="F66" s="8"/>
    </row>
    <row r="67" ht="14.25" customHeight="1">
      <c r="B67" s="8"/>
      <c r="C67" s="8"/>
      <c r="D67" s="8"/>
      <c r="E67" s="8"/>
      <c r="F67" s="8"/>
    </row>
    <row r="68" ht="14.25" customHeight="1">
      <c r="B68" s="8"/>
      <c r="C68" s="8"/>
      <c r="D68" s="8"/>
      <c r="E68" s="8"/>
      <c r="F68" s="8"/>
    </row>
    <row r="69" ht="14.25" customHeight="1">
      <c r="B69" s="8"/>
      <c r="C69" s="8"/>
      <c r="D69" s="8"/>
      <c r="E69" s="8"/>
      <c r="F69" s="8"/>
    </row>
    <row r="70" ht="14.25" customHeight="1">
      <c r="B70" s="8"/>
      <c r="C70" s="8"/>
      <c r="D70" s="8"/>
      <c r="E70" s="8"/>
      <c r="F70" s="8"/>
    </row>
    <row r="71" ht="14.25" customHeight="1">
      <c r="B71" s="8"/>
      <c r="C71" s="8"/>
      <c r="D71" s="8"/>
      <c r="E71" s="8"/>
      <c r="F71" s="8"/>
    </row>
    <row r="72" ht="14.25" customHeight="1">
      <c r="B72" s="8"/>
      <c r="C72" s="8"/>
      <c r="D72" s="8"/>
      <c r="E72" s="8"/>
      <c r="F72" s="8"/>
    </row>
    <row r="73" ht="14.25" customHeight="1">
      <c r="B73" s="8"/>
      <c r="C73" s="8"/>
      <c r="D73" s="8"/>
      <c r="E73" s="8"/>
      <c r="F73" s="8"/>
    </row>
    <row r="74" ht="14.25" customHeight="1">
      <c r="B74" s="8"/>
      <c r="C74" s="8"/>
      <c r="D74" s="8"/>
      <c r="E74" s="8"/>
      <c r="F74" s="8"/>
    </row>
    <row r="75" ht="14.25" customHeight="1">
      <c r="B75" s="8"/>
      <c r="C75" s="8"/>
      <c r="D75" s="8"/>
      <c r="E75" s="8"/>
      <c r="F75" s="8"/>
    </row>
    <row r="76" ht="14.25" customHeight="1">
      <c r="B76" s="8"/>
      <c r="C76" s="8"/>
      <c r="D76" s="8"/>
      <c r="E76" s="8"/>
      <c r="F76" s="8"/>
    </row>
    <row r="77" ht="14.25" customHeight="1">
      <c r="B77" s="8"/>
      <c r="C77" s="8"/>
      <c r="D77" s="8"/>
      <c r="E77" s="8"/>
      <c r="F77" s="8"/>
    </row>
    <row r="78" ht="14.25" customHeight="1">
      <c r="B78" s="8"/>
      <c r="C78" s="8"/>
      <c r="D78" s="8"/>
      <c r="E78" s="8"/>
      <c r="F78" s="8"/>
    </row>
    <row r="79" ht="14.25" customHeight="1">
      <c r="B79" s="8"/>
      <c r="C79" s="8"/>
      <c r="D79" s="8"/>
      <c r="E79" s="8"/>
      <c r="F79" s="8"/>
    </row>
    <row r="80" ht="14.25" customHeight="1">
      <c r="B80" s="8"/>
      <c r="C80" s="8"/>
      <c r="D80" s="8"/>
      <c r="E80" s="8"/>
      <c r="F80" s="8"/>
    </row>
    <row r="81" ht="14.25" customHeight="1">
      <c r="B81" s="8"/>
      <c r="C81" s="8"/>
      <c r="D81" s="8"/>
      <c r="E81" s="8"/>
      <c r="F81" s="8"/>
    </row>
    <row r="82" ht="14.25" customHeight="1">
      <c r="B82" s="8"/>
      <c r="C82" s="8"/>
      <c r="D82" s="8"/>
      <c r="E82" s="8"/>
      <c r="F82" s="8"/>
    </row>
    <row r="83" ht="14.25" customHeight="1">
      <c r="B83" s="8"/>
      <c r="C83" s="8"/>
      <c r="D83" s="8"/>
      <c r="E83" s="8"/>
      <c r="F83" s="8"/>
    </row>
    <row r="84" ht="14.25" customHeight="1">
      <c r="B84" s="8"/>
      <c r="C84" s="8"/>
      <c r="D84" s="8"/>
      <c r="E84" s="8"/>
      <c r="F84" s="8"/>
    </row>
    <row r="85" ht="14.25" customHeight="1">
      <c r="B85" s="8"/>
      <c r="C85" s="8"/>
      <c r="D85" s="8"/>
      <c r="E85" s="8"/>
      <c r="F85" s="8"/>
    </row>
    <row r="86" ht="14.25" customHeight="1">
      <c r="B86" s="8"/>
      <c r="C86" s="8"/>
      <c r="D86" s="8"/>
      <c r="E86" s="8"/>
      <c r="F86" s="8"/>
    </row>
    <row r="87" ht="14.25" customHeight="1">
      <c r="B87" s="8"/>
      <c r="C87" s="8"/>
      <c r="D87" s="8"/>
      <c r="E87" s="8"/>
      <c r="F87" s="8"/>
    </row>
    <row r="88" ht="14.25" customHeight="1">
      <c r="B88" s="8"/>
      <c r="C88" s="8"/>
      <c r="D88" s="8"/>
      <c r="E88" s="8"/>
      <c r="F88" s="8"/>
    </row>
    <row r="89" ht="14.25" customHeight="1">
      <c r="B89" s="8"/>
      <c r="C89" s="8"/>
      <c r="D89" s="8"/>
      <c r="E89" s="8"/>
      <c r="F89" s="8"/>
    </row>
    <row r="90" ht="14.25" customHeight="1">
      <c r="B90" s="8"/>
      <c r="C90" s="8"/>
      <c r="D90" s="8"/>
      <c r="E90" s="8"/>
      <c r="F90" s="8"/>
    </row>
    <row r="91" ht="14.25" customHeight="1">
      <c r="B91" s="8"/>
      <c r="C91" s="8"/>
      <c r="D91" s="8"/>
      <c r="E91" s="8"/>
      <c r="F91" s="8"/>
    </row>
    <row r="92" ht="14.25" customHeight="1">
      <c r="B92" s="8"/>
      <c r="C92" s="8"/>
      <c r="D92" s="8"/>
      <c r="E92" s="8"/>
      <c r="F92" s="8"/>
    </row>
    <row r="93" ht="14.25" customHeight="1">
      <c r="B93" s="8"/>
      <c r="C93" s="8"/>
      <c r="D93" s="8"/>
      <c r="E93" s="8"/>
      <c r="F93" s="8"/>
    </row>
    <row r="94" ht="14.25" customHeight="1">
      <c r="B94" s="8"/>
      <c r="C94" s="8"/>
      <c r="D94" s="8"/>
      <c r="E94" s="8"/>
      <c r="F94" s="8"/>
    </row>
    <row r="95" ht="14.25" customHeight="1">
      <c r="B95" s="8"/>
      <c r="C95" s="8"/>
      <c r="D95" s="8"/>
      <c r="E95" s="8"/>
      <c r="F95" s="8"/>
    </row>
    <row r="96" ht="14.25" customHeight="1">
      <c r="B96" s="8"/>
      <c r="C96" s="8"/>
      <c r="D96" s="8"/>
      <c r="E96" s="8"/>
      <c r="F96" s="8"/>
    </row>
    <row r="97" ht="14.25" customHeight="1">
      <c r="B97" s="8"/>
      <c r="C97" s="8"/>
      <c r="D97" s="8"/>
      <c r="E97" s="8"/>
      <c r="F97" s="8"/>
    </row>
    <row r="98" ht="14.25" customHeight="1">
      <c r="B98" s="8"/>
      <c r="C98" s="8"/>
      <c r="D98" s="8"/>
      <c r="E98" s="8"/>
      <c r="F98" s="8"/>
    </row>
    <row r="99" ht="14.25" customHeight="1">
      <c r="B99" s="8"/>
      <c r="C99" s="8"/>
      <c r="D99" s="8"/>
      <c r="E99" s="8"/>
      <c r="F99" s="8"/>
    </row>
    <row r="100" ht="14.25" customHeight="1">
      <c r="B100" s="8"/>
      <c r="C100" s="8"/>
      <c r="D100" s="8"/>
      <c r="E100" s="8"/>
      <c r="F100" s="8"/>
    </row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5.57"/>
    <col customWidth="1" min="3" max="3" width="6.71"/>
    <col customWidth="1" min="4" max="4" width="5.86"/>
    <col customWidth="1" min="5" max="5" width="5.29"/>
    <col customWidth="1" min="6" max="6" width="21.71"/>
    <col customWidth="1" min="7" max="8" width="8.71"/>
    <col customWidth="1" min="9" max="9" width="19.0"/>
    <col customWidth="1" min="10" max="10" width="20.57"/>
    <col customWidth="1" min="11" max="11" width="20.29"/>
    <col customWidth="1" min="12" max="12" width="22.0"/>
  </cols>
  <sheetData>
    <row r="1" ht="14.25" customHeight="1"/>
    <row r="2" ht="14.25" customHeight="1"/>
    <row r="3" ht="14.25" customHeight="1">
      <c r="A3" s="11"/>
      <c r="B3" s="1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>
      <c r="A32" s="12"/>
      <c r="B32" s="11"/>
      <c r="C32" s="11"/>
      <c r="D32" s="11"/>
      <c r="E32" s="11"/>
      <c r="F32" s="11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>
      <c r="A38" t="s">
        <v>38</v>
      </c>
      <c r="B38" t="s">
        <v>39</v>
      </c>
      <c r="C38" t="s">
        <v>40</v>
      </c>
      <c r="D38" t="s">
        <v>41</v>
      </c>
      <c r="E38" t="s">
        <v>42</v>
      </c>
      <c r="F38" t="s">
        <v>47</v>
      </c>
      <c r="I38" t="s">
        <v>38</v>
      </c>
      <c r="J38" t="s">
        <v>47</v>
      </c>
      <c r="K38" t="s">
        <v>48</v>
      </c>
      <c r="L38" t="s">
        <v>49</v>
      </c>
    </row>
    <row r="39" ht="14.25" customHeight="1">
      <c r="A39" t="s">
        <v>28</v>
      </c>
      <c r="B39">
        <v>29.0</v>
      </c>
      <c r="C39">
        <v>29.0</v>
      </c>
      <c r="D39">
        <v>38.0</v>
      </c>
      <c r="E39">
        <v>38.0</v>
      </c>
      <c r="F39">
        <v>134.0</v>
      </c>
      <c r="I39" t="s">
        <v>13</v>
      </c>
      <c r="J39">
        <v>290.0</v>
      </c>
      <c r="K39" t="str">
        <f>J39</f>
        <v>290</v>
      </c>
      <c r="L39" s="13" t="str">
        <f t="shared" ref="L39:L64" si="1">K39/$J$65</f>
        <v>10%</v>
      </c>
    </row>
    <row r="40" ht="14.25" customHeight="1">
      <c r="A40" t="s">
        <v>14</v>
      </c>
      <c r="B40">
        <v>50.0</v>
      </c>
      <c r="C40">
        <v>59.0</v>
      </c>
      <c r="D40">
        <v>30.0</v>
      </c>
      <c r="E40">
        <v>35.0</v>
      </c>
      <c r="F40">
        <v>174.0</v>
      </c>
      <c r="I40" t="s">
        <v>35</v>
      </c>
      <c r="J40">
        <v>275.0</v>
      </c>
      <c r="K40" t="str">
        <f t="shared" ref="K40:K64" si="2">K39+J40</f>
        <v>565</v>
      </c>
      <c r="L40" s="13" t="str">
        <f t="shared" si="1"/>
        <v>20%</v>
      </c>
    </row>
    <row r="41" ht="14.25" customHeight="1">
      <c r="A41" t="s">
        <v>16</v>
      </c>
      <c r="B41">
        <v>28.0</v>
      </c>
      <c r="C41">
        <v>30.0</v>
      </c>
      <c r="D41">
        <v>40.0</v>
      </c>
      <c r="E41">
        <v>30.0</v>
      </c>
      <c r="F41">
        <v>128.0</v>
      </c>
      <c r="I41" t="s">
        <v>11</v>
      </c>
      <c r="J41">
        <v>227.0</v>
      </c>
      <c r="K41" t="str">
        <f t="shared" si="2"/>
        <v>792</v>
      </c>
      <c r="L41" s="13" t="str">
        <f t="shared" si="1"/>
        <v>27%</v>
      </c>
    </row>
    <row r="42" ht="14.25" customHeight="1">
      <c r="A42" t="s">
        <v>20</v>
      </c>
      <c r="B42">
        <v>20.0</v>
      </c>
      <c r="C42">
        <v>30.0</v>
      </c>
      <c r="D42">
        <v>29.0</v>
      </c>
      <c r="E42">
        <v>35.0</v>
      </c>
      <c r="F42">
        <v>114.0</v>
      </c>
      <c r="I42" t="s">
        <v>14</v>
      </c>
      <c r="J42">
        <v>174.0</v>
      </c>
      <c r="K42" t="str">
        <f t="shared" si="2"/>
        <v>966</v>
      </c>
      <c r="L42" s="13" t="str">
        <f t="shared" si="1"/>
        <v>33%</v>
      </c>
    </row>
    <row r="43" ht="14.25" customHeight="1">
      <c r="A43" t="s">
        <v>29</v>
      </c>
      <c r="B43">
        <v>0.0</v>
      </c>
      <c r="C43">
        <v>5.0</v>
      </c>
      <c r="D43">
        <v>0.0</v>
      </c>
      <c r="E43">
        <v>0.0</v>
      </c>
      <c r="F43">
        <v>5.0</v>
      </c>
      <c r="I43" t="s">
        <v>12</v>
      </c>
      <c r="J43">
        <v>170.0</v>
      </c>
      <c r="K43" t="str">
        <f t="shared" si="2"/>
        <v>1136</v>
      </c>
      <c r="L43" s="13" t="str">
        <f t="shared" si="1"/>
        <v>39%</v>
      </c>
    </row>
    <row r="44" ht="14.25" customHeight="1">
      <c r="A44" t="s">
        <v>35</v>
      </c>
      <c r="B44">
        <v>90.0</v>
      </c>
      <c r="C44">
        <v>85.0</v>
      </c>
      <c r="D44">
        <v>50.0</v>
      </c>
      <c r="E44">
        <v>50.0</v>
      </c>
      <c r="F44">
        <v>275.0</v>
      </c>
      <c r="I44" t="s">
        <v>30</v>
      </c>
      <c r="J44">
        <v>170.0</v>
      </c>
      <c r="K44" t="str">
        <f t="shared" si="2"/>
        <v>1306</v>
      </c>
      <c r="L44" s="13" t="str">
        <f t="shared" si="1"/>
        <v>45%</v>
      </c>
    </row>
    <row r="45" ht="14.25" customHeight="1">
      <c r="A45" t="s">
        <v>12</v>
      </c>
      <c r="B45">
        <v>40.0</v>
      </c>
      <c r="C45">
        <v>35.0</v>
      </c>
      <c r="D45">
        <v>45.0</v>
      </c>
      <c r="E45">
        <v>50.0</v>
      </c>
      <c r="F45">
        <v>170.0</v>
      </c>
      <c r="I45" t="s">
        <v>34</v>
      </c>
      <c r="J45">
        <v>140.0</v>
      </c>
      <c r="K45" t="str">
        <f t="shared" si="2"/>
        <v>1446</v>
      </c>
      <c r="L45" s="13" t="str">
        <f t="shared" si="1"/>
        <v>50%</v>
      </c>
    </row>
    <row r="46" ht="14.25" customHeight="1">
      <c r="A46" t="s">
        <v>26</v>
      </c>
      <c r="B46">
        <v>30.0</v>
      </c>
      <c r="C46">
        <v>29.0</v>
      </c>
      <c r="D46">
        <v>30.0</v>
      </c>
      <c r="E46">
        <v>9.0</v>
      </c>
      <c r="F46">
        <v>98.0</v>
      </c>
      <c r="I46" t="s">
        <v>24</v>
      </c>
      <c r="J46">
        <v>140.0</v>
      </c>
      <c r="K46" t="str">
        <f t="shared" si="2"/>
        <v>1586</v>
      </c>
      <c r="L46" s="13" t="str">
        <f t="shared" si="1"/>
        <v>55%</v>
      </c>
    </row>
    <row r="47" ht="14.25" customHeight="1">
      <c r="A47" t="s">
        <v>36</v>
      </c>
      <c r="B47">
        <v>26.0</v>
      </c>
      <c r="C47">
        <v>35.0</v>
      </c>
      <c r="D47">
        <v>35.0</v>
      </c>
      <c r="E47">
        <v>20.0</v>
      </c>
      <c r="F47">
        <v>116.0</v>
      </c>
      <c r="I47" t="s">
        <v>28</v>
      </c>
      <c r="J47">
        <v>134.0</v>
      </c>
      <c r="K47" t="str">
        <f t="shared" si="2"/>
        <v>1720</v>
      </c>
      <c r="L47" s="13" t="str">
        <f t="shared" si="1"/>
        <v>59%</v>
      </c>
    </row>
    <row r="48" ht="14.25" customHeight="1">
      <c r="A48" t="s">
        <v>33</v>
      </c>
      <c r="B48">
        <v>0.0</v>
      </c>
      <c r="C48">
        <v>7.0</v>
      </c>
      <c r="D48">
        <v>7.0</v>
      </c>
      <c r="E48">
        <v>6.0</v>
      </c>
      <c r="F48">
        <v>20.0</v>
      </c>
      <c r="I48" t="s">
        <v>16</v>
      </c>
      <c r="J48">
        <v>128.0</v>
      </c>
      <c r="K48" t="str">
        <f t="shared" si="2"/>
        <v>1848</v>
      </c>
      <c r="L48" s="13" t="str">
        <f t="shared" si="1"/>
        <v>64%</v>
      </c>
    </row>
    <row r="49" ht="14.25" customHeight="1">
      <c r="A49" t="s">
        <v>22</v>
      </c>
      <c r="B49">
        <v>10.0</v>
      </c>
      <c r="C49">
        <v>10.0</v>
      </c>
      <c r="D49">
        <v>20.0</v>
      </c>
      <c r="E49">
        <v>20.0</v>
      </c>
      <c r="F49">
        <v>60.0</v>
      </c>
      <c r="I49" t="s">
        <v>31</v>
      </c>
      <c r="J49">
        <v>118.0</v>
      </c>
      <c r="K49" t="str">
        <f t="shared" si="2"/>
        <v>1966</v>
      </c>
      <c r="L49" s="13" t="str">
        <f t="shared" si="1"/>
        <v>68%</v>
      </c>
    </row>
    <row r="50" ht="14.25" customHeight="1">
      <c r="A50" t="s">
        <v>19</v>
      </c>
      <c r="B50">
        <v>22.0</v>
      </c>
      <c r="C50">
        <v>22.0</v>
      </c>
      <c r="D50">
        <v>19.0</v>
      </c>
      <c r="E50">
        <v>0.0</v>
      </c>
      <c r="F50">
        <v>63.0</v>
      </c>
      <c r="I50" t="s">
        <v>36</v>
      </c>
      <c r="J50">
        <v>116.0</v>
      </c>
      <c r="K50" t="str">
        <f t="shared" si="2"/>
        <v>2082</v>
      </c>
      <c r="L50" s="13" t="str">
        <f t="shared" si="1"/>
        <v>72%</v>
      </c>
    </row>
    <row r="51" ht="14.25" customHeight="1">
      <c r="A51" t="s">
        <v>18</v>
      </c>
      <c r="B51">
        <v>25.0</v>
      </c>
      <c r="C51">
        <v>15.0</v>
      </c>
      <c r="D51">
        <v>15.0</v>
      </c>
      <c r="E51">
        <v>20.0</v>
      </c>
      <c r="F51">
        <v>75.0</v>
      </c>
      <c r="I51" t="s">
        <v>20</v>
      </c>
      <c r="J51">
        <v>114.0</v>
      </c>
      <c r="K51" t="str">
        <f t="shared" si="2"/>
        <v>2196</v>
      </c>
      <c r="L51" s="13" t="str">
        <f t="shared" si="1"/>
        <v>76%</v>
      </c>
    </row>
    <row r="52" ht="14.25" customHeight="1">
      <c r="A52" t="s">
        <v>17</v>
      </c>
      <c r="B52">
        <v>15.0</v>
      </c>
      <c r="C52">
        <v>20.0</v>
      </c>
      <c r="D52">
        <v>30.0</v>
      </c>
      <c r="E52">
        <v>20.0</v>
      </c>
      <c r="F52">
        <v>85.0</v>
      </c>
      <c r="I52" t="s">
        <v>26</v>
      </c>
      <c r="J52">
        <v>98.0</v>
      </c>
      <c r="K52" t="str">
        <f t="shared" si="2"/>
        <v>2294</v>
      </c>
      <c r="L52" s="13" t="str">
        <f t="shared" si="1"/>
        <v>79%</v>
      </c>
    </row>
    <row r="53" ht="14.25" customHeight="1">
      <c r="A53" t="s">
        <v>23</v>
      </c>
      <c r="B53">
        <v>0.0</v>
      </c>
      <c r="C53">
        <v>0.0</v>
      </c>
      <c r="D53">
        <v>30.0</v>
      </c>
      <c r="E53">
        <v>30.0</v>
      </c>
      <c r="F53">
        <v>60.0</v>
      </c>
      <c r="I53" t="s">
        <v>17</v>
      </c>
      <c r="J53">
        <v>85.0</v>
      </c>
      <c r="K53" t="str">
        <f t="shared" si="2"/>
        <v>2379</v>
      </c>
      <c r="L53" s="13" t="str">
        <f t="shared" si="1"/>
        <v>82%</v>
      </c>
    </row>
    <row r="54" ht="14.25" customHeight="1">
      <c r="A54" t="s">
        <v>34</v>
      </c>
      <c r="B54">
        <v>35.0</v>
      </c>
      <c r="C54">
        <v>42.0</v>
      </c>
      <c r="D54">
        <v>34.0</v>
      </c>
      <c r="E54">
        <v>29.0</v>
      </c>
      <c r="F54">
        <v>140.0</v>
      </c>
      <c r="I54" t="s">
        <v>18</v>
      </c>
      <c r="J54">
        <v>75.0</v>
      </c>
      <c r="K54" t="str">
        <f t="shared" si="2"/>
        <v>2454</v>
      </c>
      <c r="L54" s="13" t="str">
        <f t="shared" si="1"/>
        <v>85%</v>
      </c>
    </row>
    <row r="55" ht="14.25" customHeight="1">
      <c r="A55" t="s">
        <v>25</v>
      </c>
      <c r="B55">
        <v>0.0</v>
      </c>
      <c r="C55">
        <v>0.0</v>
      </c>
      <c r="D55">
        <v>7.0</v>
      </c>
      <c r="E55">
        <v>0.0</v>
      </c>
      <c r="F55">
        <v>7.0</v>
      </c>
      <c r="I55" t="s">
        <v>27</v>
      </c>
      <c r="J55">
        <v>73.0</v>
      </c>
      <c r="K55" t="str">
        <f t="shared" si="2"/>
        <v>2527</v>
      </c>
      <c r="L55" s="13" t="str">
        <f t="shared" si="1"/>
        <v>87%</v>
      </c>
    </row>
    <row r="56" ht="14.25" customHeight="1">
      <c r="A56" t="s">
        <v>32</v>
      </c>
      <c r="B56">
        <v>9.0</v>
      </c>
      <c r="C56">
        <v>15.0</v>
      </c>
      <c r="D56">
        <v>10.0</v>
      </c>
      <c r="E56">
        <v>12.0</v>
      </c>
      <c r="F56">
        <v>46.0</v>
      </c>
      <c r="I56" t="s">
        <v>19</v>
      </c>
      <c r="J56">
        <v>63.0</v>
      </c>
      <c r="K56" t="str">
        <f t="shared" si="2"/>
        <v>2590</v>
      </c>
      <c r="L56" s="13" t="str">
        <f t="shared" si="1"/>
        <v>90%</v>
      </c>
    </row>
    <row r="57" ht="14.25" customHeight="1">
      <c r="A57" t="s">
        <v>30</v>
      </c>
      <c r="B57">
        <v>40.0</v>
      </c>
      <c r="C57">
        <v>35.0</v>
      </c>
      <c r="D57">
        <v>50.0</v>
      </c>
      <c r="E57">
        <v>45.0</v>
      </c>
      <c r="F57">
        <v>170.0</v>
      </c>
      <c r="I57" t="s">
        <v>22</v>
      </c>
      <c r="J57">
        <v>60.0</v>
      </c>
      <c r="K57" t="str">
        <f t="shared" si="2"/>
        <v>2650</v>
      </c>
      <c r="L57" s="13" t="str">
        <f t="shared" si="1"/>
        <v>92%</v>
      </c>
    </row>
    <row r="58" ht="14.25" customHeight="1">
      <c r="A58" t="s">
        <v>21</v>
      </c>
      <c r="B58">
        <v>20.0</v>
      </c>
      <c r="C58">
        <v>15.0</v>
      </c>
      <c r="D58">
        <v>0.0</v>
      </c>
      <c r="E58">
        <v>12.0</v>
      </c>
      <c r="F58">
        <v>47.0</v>
      </c>
      <c r="I58" t="s">
        <v>23</v>
      </c>
      <c r="J58">
        <v>60.0</v>
      </c>
      <c r="K58" t="str">
        <f t="shared" si="2"/>
        <v>2710</v>
      </c>
      <c r="L58" s="13" t="str">
        <f t="shared" si="1"/>
        <v>94%</v>
      </c>
    </row>
    <row r="59" ht="14.25" customHeight="1">
      <c r="A59" t="s">
        <v>15</v>
      </c>
      <c r="B59">
        <v>20.0</v>
      </c>
      <c r="C59">
        <v>8.0</v>
      </c>
      <c r="D59">
        <v>14.0</v>
      </c>
      <c r="E59">
        <v>15.0</v>
      </c>
      <c r="F59">
        <v>57.0</v>
      </c>
      <c r="I59" t="s">
        <v>15</v>
      </c>
      <c r="J59">
        <v>57.0</v>
      </c>
      <c r="K59" t="str">
        <f t="shared" si="2"/>
        <v>2767</v>
      </c>
      <c r="L59" s="13" t="str">
        <f t="shared" si="1"/>
        <v>96%</v>
      </c>
    </row>
    <row r="60" ht="14.25" customHeight="1">
      <c r="A60" t="s">
        <v>13</v>
      </c>
      <c r="B60">
        <v>70.0</v>
      </c>
      <c r="C60">
        <v>90.0</v>
      </c>
      <c r="D60">
        <v>70.0</v>
      </c>
      <c r="E60">
        <v>60.0</v>
      </c>
      <c r="F60">
        <v>290.0</v>
      </c>
      <c r="I60" t="s">
        <v>21</v>
      </c>
      <c r="J60">
        <v>47.0</v>
      </c>
      <c r="K60" t="str">
        <f t="shared" si="2"/>
        <v>2814</v>
      </c>
      <c r="L60" s="13" t="str">
        <f t="shared" si="1"/>
        <v>97%</v>
      </c>
    </row>
    <row r="61" ht="14.25" customHeight="1">
      <c r="A61" t="s">
        <v>11</v>
      </c>
      <c r="B61">
        <v>45.0</v>
      </c>
      <c r="C61">
        <v>57.0</v>
      </c>
      <c r="D61">
        <v>65.0</v>
      </c>
      <c r="E61">
        <v>60.0</v>
      </c>
      <c r="F61">
        <v>227.0</v>
      </c>
      <c r="I61" t="s">
        <v>32</v>
      </c>
      <c r="J61">
        <v>46.0</v>
      </c>
      <c r="K61" t="str">
        <f t="shared" si="2"/>
        <v>2860</v>
      </c>
      <c r="L61" s="13" t="str">
        <f t="shared" si="1"/>
        <v>99%</v>
      </c>
    </row>
    <row r="62" ht="14.25" customHeight="1">
      <c r="A62" t="s">
        <v>27</v>
      </c>
      <c r="B62">
        <v>0.0</v>
      </c>
      <c r="C62">
        <v>15.0</v>
      </c>
      <c r="D62">
        <v>28.0</v>
      </c>
      <c r="E62">
        <v>30.0</v>
      </c>
      <c r="F62">
        <v>73.0</v>
      </c>
      <c r="I62" t="s">
        <v>33</v>
      </c>
      <c r="J62">
        <v>20.0</v>
      </c>
      <c r="K62" t="str">
        <f t="shared" si="2"/>
        <v>2880</v>
      </c>
      <c r="L62" s="13" t="str">
        <f t="shared" si="1"/>
        <v>100%</v>
      </c>
    </row>
    <row r="63" ht="14.25" customHeight="1">
      <c r="A63" t="s">
        <v>24</v>
      </c>
      <c r="B63">
        <v>30.0</v>
      </c>
      <c r="C63">
        <v>35.0</v>
      </c>
      <c r="D63">
        <v>35.0</v>
      </c>
      <c r="E63">
        <v>40.0</v>
      </c>
      <c r="F63">
        <v>140.0</v>
      </c>
      <c r="I63" t="s">
        <v>25</v>
      </c>
      <c r="J63">
        <v>7.0</v>
      </c>
      <c r="K63" t="str">
        <f t="shared" si="2"/>
        <v>2887</v>
      </c>
      <c r="L63" s="13" t="str">
        <f t="shared" si="1"/>
        <v>100%</v>
      </c>
    </row>
    <row r="64" ht="14.25" customHeight="1">
      <c r="A64" t="s">
        <v>31</v>
      </c>
      <c r="B64">
        <v>20.0</v>
      </c>
      <c r="C64">
        <v>28.0</v>
      </c>
      <c r="D64">
        <v>40.0</v>
      </c>
      <c r="E64">
        <v>30.0</v>
      </c>
      <c r="F64">
        <v>118.0</v>
      </c>
      <c r="I64" t="s">
        <v>29</v>
      </c>
      <c r="J64">
        <v>5.0</v>
      </c>
      <c r="K64" t="str">
        <f t="shared" si="2"/>
        <v>2892</v>
      </c>
      <c r="L64" s="13" t="str">
        <f t="shared" si="1"/>
        <v>100%</v>
      </c>
    </row>
    <row r="65" ht="14.25" customHeight="1">
      <c r="A65" t="s">
        <v>37</v>
      </c>
      <c r="B65">
        <v>674.0</v>
      </c>
      <c r="C65">
        <v>751.0</v>
      </c>
      <c r="D65">
        <v>771.0</v>
      </c>
      <c r="E65">
        <v>696.0</v>
      </c>
      <c r="F65">
        <v>2892.0</v>
      </c>
      <c r="I65" t="s">
        <v>37</v>
      </c>
      <c r="J65">
        <v>2892.0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5.57"/>
    <col customWidth="1" min="3" max="5" width="10.57"/>
    <col customWidth="1" min="6" max="6" width="14.71"/>
    <col customWidth="1" min="7" max="8" width="8.71"/>
    <col customWidth="1" min="9" max="9" width="19.86"/>
    <col customWidth="1" min="10" max="10" width="15.86"/>
    <col customWidth="1" min="11" max="11" width="26.29"/>
    <col customWidth="1" min="12" max="12" width="14.29"/>
    <col customWidth="1" min="13" max="16" width="8.71"/>
  </cols>
  <sheetData>
    <row r="1" ht="14.25" customHeight="1">
      <c r="B1" s="8"/>
      <c r="C1" s="8"/>
      <c r="D1" s="8"/>
      <c r="E1" s="8"/>
      <c r="F1" s="8"/>
    </row>
    <row r="2" ht="14.25" customHeight="1">
      <c r="B2" s="8"/>
      <c r="C2" s="8"/>
      <c r="D2" s="8"/>
      <c r="E2" s="8"/>
      <c r="F2" s="8"/>
    </row>
    <row r="3" ht="14.25" customHeight="1">
      <c r="A3" s="11"/>
      <c r="B3" s="8"/>
      <c r="C3" s="8"/>
      <c r="D3" s="8"/>
      <c r="E3" s="8"/>
      <c r="F3" s="8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>
      <c r="A32" s="12"/>
      <c r="B32" s="8"/>
      <c r="C32" s="8"/>
      <c r="D32" s="8"/>
      <c r="E32" s="8"/>
      <c r="F32" s="8"/>
    </row>
    <row r="33" ht="14.25" customHeight="1">
      <c r="B33" s="8"/>
      <c r="C33" s="8"/>
      <c r="D33" s="8"/>
      <c r="E33" s="8"/>
      <c r="F33" s="8"/>
    </row>
    <row r="34" ht="14.25" customHeight="1">
      <c r="B34" s="8"/>
      <c r="C34" s="8"/>
      <c r="D34" s="8"/>
      <c r="E34" s="8"/>
      <c r="F34" s="8"/>
    </row>
    <row r="35" ht="14.25" customHeight="1">
      <c r="B35" s="8"/>
      <c r="C35" s="8"/>
      <c r="D35" s="8"/>
      <c r="E35" s="8"/>
      <c r="F35" s="8"/>
    </row>
    <row r="36" ht="14.25" customHeight="1">
      <c r="B36" s="8"/>
      <c r="C36" s="8"/>
      <c r="D36" s="8"/>
      <c r="E36" s="8"/>
      <c r="F36" s="8"/>
    </row>
    <row r="37" ht="14.25" customHeight="1">
      <c r="B37" s="8"/>
      <c r="C37" s="8"/>
      <c r="D37" s="8"/>
      <c r="E37" s="8"/>
      <c r="F37" s="8"/>
    </row>
    <row r="38" ht="14.25" customHeight="1">
      <c r="A38" t="s">
        <v>38</v>
      </c>
      <c r="B38" s="8" t="s">
        <v>39</v>
      </c>
      <c r="C38" s="8" t="s">
        <v>40</v>
      </c>
      <c r="D38" s="8" t="s">
        <v>41</v>
      </c>
      <c r="E38" s="8" t="s">
        <v>42</v>
      </c>
      <c r="F38" s="8" t="s">
        <v>50</v>
      </c>
      <c r="I38" t="s">
        <v>38</v>
      </c>
      <c r="J38" s="8" t="s">
        <v>50</v>
      </c>
      <c r="K38" t="s">
        <v>51</v>
      </c>
      <c r="L38" t="s">
        <v>52</v>
      </c>
    </row>
    <row r="39" ht="14.25" customHeight="1">
      <c r="A39" t="s">
        <v>28</v>
      </c>
      <c r="B39" s="8">
        <v>1380.0</v>
      </c>
      <c r="C39" s="8">
        <v>390.0</v>
      </c>
      <c r="D39" s="8">
        <v>570.0</v>
      </c>
      <c r="E39" s="8">
        <v>770.0</v>
      </c>
      <c r="F39" s="8">
        <v>3110.0</v>
      </c>
      <c r="I39" t="s">
        <v>30</v>
      </c>
      <c r="J39" s="8">
        <v>10100.0</v>
      </c>
      <c r="K39" s="8" t="str">
        <f>J39</f>
        <v>₹ 10,100</v>
      </c>
      <c r="L39" s="13" t="str">
        <f t="shared" ref="L39:L64" si="1">K39/$J$65</f>
        <v>11%</v>
      </c>
    </row>
    <row r="40" ht="14.25" customHeight="1">
      <c r="A40" t="s">
        <v>14</v>
      </c>
      <c r="B40" s="8">
        <v>2150.0</v>
      </c>
      <c r="C40" s="8">
        <v>1765.0</v>
      </c>
      <c r="D40" s="8">
        <v>1100.0</v>
      </c>
      <c r="E40" s="8">
        <v>1300.0</v>
      </c>
      <c r="F40" s="8">
        <v>6315.0</v>
      </c>
      <c r="I40" t="s">
        <v>13</v>
      </c>
      <c r="J40" s="8">
        <v>7205.0</v>
      </c>
      <c r="K40" s="8" t="str">
        <f t="shared" ref="K40:K64" si="2">K39+J40</f>
        <v>₹ 17,305</v>
      </c>
      <c r="L40" s="13" t="str">
        <f t="shared" si="1"/>
        <v>19%</v>
      </c>
    </row>
    <row r="41" ht="14.25" customHeight="1">
      <c r="A41" t="s">
        <v>16</v>
      </c>
      <c r="B41" s="8">
        <v>1320.0</v>
      </c>
      <c r="C41" s="8">
        <v>825.0</v>
      </c>
      <c r="D41" s="8">
        <v>1710.0</v>
      </c>
      <c r="E41" s="8">
        <v>1500.0</v>
      </c>
      <c r="F41" s="8">
        <v>5355.0</v>
      </c>
      <c r="I41" t="s">
        <v>36</v>
      </c>
      <c r="J41" s="8">
        <v>7070.0</v>
      </c>
      <c r="K41" s="8" t="str">
        <f t="shared" si="2"/>
        <v>₹ 24,375</v>
      </c>
      <c r="L41" s="13" t="str">
        <f t="shared" si="1"/>
        <v>26%</v>
      </c>
    </row>
    <row r="42" ht="14.25" customHeight="1">
      <c r="A42" t="s">
        <v>20</v>
      </c>
      <c r="B42" s="8">
        <v>1090.0</v>
      </c>
      <c r="C42" s="8">
        <v>1300.0</v>
      </c>
      <c r="D42" s="8">
        <v>685.0</v>
      </c>
      <c r="E42" s="8">
        <v>1025.0</v>
      </c>
      <c r="F42" s="8">
        <v>4100.0</v>
      </c>
      <c r="I42" t="s">
        <v>24</v>
      </c>
      <c r="J42" s="8">
        <v>6625.0</v>
      </c>
      <c r="K42" s="8" t="str">
        <f t="shared" si="2"/>
        <v>₹ 31,000</v>
      </c>
      <c r="L42" s="13" t="str">
        <f t="shared" si="1"/>
        <v>34%</v>
      </c>
    </row>
    <row r="43" ht="14.25" customHeight="1">
      <c r="A43" t="s">
        <v>29</v>
      </c>
      <c r="B43" s="8">
        <v>300.0</v>
      </c>
      <c r="C43" s="8">
        <v>25.0</v>
      </c>
      <c r="D43" s="8">
        <v>0.0</v>
      </c>
      <c r="E43" s="8">
        <v>0.0</v>
      </c>
      <c r="F43" s="8">
        <v>325.0</v>
      </c>
      <c r="I43" t="s">
        <v>14</v>
      </c>
      <c r="J43" s="8">
        <v>6315.0</v>
      </c>
      <c r="K43" s="8" t="str">
        <f t="shared" si="2"/>
        <v>₹ 37,315</v>
      </c>
      <c r="L43" s="13" t="str">
        <f t="shared" si="1"/>
        <v>41%</v>
      </c>
    </row>
    <row r="44" ht="14.25" customHeight="1">
      <c r="A44" t="s">
        <v>35</v>
      </c>
      <c r="B44" s="8">
        <v>2450.0</v>
      </c>
      <c r="C44" s="8">
        <v>1675.0</v>
      </c>
      <c r="D44" s="8">
        <v>600.0</v>
      </c>
      <c r="E44" s="8">
        <v>1150.0</v>
      </c>
      <c r="F44" s="8">
        <v>5875.0</v>
      </c>
      <c r="I44" t="s">
        <v>11</v>
      </c>
      <c r="J44" s="8">
        <v>6230.0</v>
      </c>
      <c r="K44" s="8" t="str">
        <f t="shared" si="2"/>
        <v>₹ 43,545</v>
      </c>
      <c r="L44" s="13" t="str">
        <f t="shared" si="1"/>
        <v>47%</v>
      </c>
    </row>
    <row r="45" ht="14.25" customHeight="1">
      <c r="A45" t="s">
        <v>12</v>
      </c>
      <c r="B45" s="8">
        <v>1200.0</v>
      </c>
      <c r="C45" s="8">
        <v>975.0</v>
      </c>
      <c r="D45" s="8">
        <v>750.0</v>
      </c>
      <c r="E45" s="8">
        <v>710.0</v>
      </c>
      <c r="F45" s="8">
        <v>3635.0</v>
      </c>
      <c r="I45" t="s">
        <v>31</v>
      </c>
      <c r="J45" s="8">
        <v>5880.0</v>
      </c>
      <c r="K45" s="8" t="str">
        <f t="shared" si="2"/>
        <v>₹ 49,425</v>
      </c>
      <c r="L45" s="13" t="str">
        <f t="shared" si="1"/>
        <v>54%</v>
      </c>
    </row>
    <row r="46" ht="14.25" customHeight="1">
      <c r="A46" t="s">
        <v>26</v>
      </c>
      <c r="B46" s="8">
        <v>1050.0</v>
      </c>
      <c r="C46" s="8">
        <v>645.0</v>
      </c>
      <c r="D46" s="8">
        <v>450.0</v>
      </c>
      <c r="E46" s="8">
        <v>235.0</v>
      </c>
      <c r="F46" s="8">
        <v>2380.0</v>
      </c>
      <c r="I46" t="s">
        <v>35</v>
      </c>
      <c r="J46" s="8">
        <v>5875.0</v>
      </c>
      <c r="K46" s="8" t="str">
        <f t="shared" si="2"/>
        <v>₹ 55,300</v>
      </c>
      <c r="L46" s="13" t="str">
        <f t="shared" si="1"/>
        <v>60%</v>
      </c>
    </row>
    <row r="47" ht="14.25" customHeight="1">
      <c r="A47" t="s">
        <v>36</v>
      </c>
      <c r="B47" s="8">
        <v>1630.0</v>
      </c>
      <c r="C47" s="8">
        <v>1830.0</v>
      </c>
      <c r="D47" s="8">
        <v>2310.0</v>
      </c>
      <c r="E47" s="8">
        <v>1300.0</v>
      </c>
      <c r="F47" s="8">
        <v>7070.0</v>
      </c>
      <c r="I47" t="s">
        <v>16</v>
      </c>
      <c r="J47" s="8">
        <v>5355.0</v>
      </c>
      <c r="K47" s="8" t="str">
        <f t="shared" si="2"/>
        <v>₹ 60,655</v>
      </c>
      <c r="L47" s="13" t="str">
        <f t="shared" si="1"/>
        <v>66%</v>
      </c>
    </row>
    <row r="48" ht="14.25" customHeight="1">
      <c r="A48" t="s">
        <v>33</v>
      </c>
      <c r="B48" s="8">
        <v>240.0</v>
      </c>
      <c r="C48" s="8">
        <v>120.0</v>
      </c>
      <c r="D48" s="8">
        <v>140.0</v>
      </c>
      <c r="E48" s="8">
        <v>120.0</v>
      </c>
      <c r="F48" s="8">
        <v>620.0</v>
      </c>
      <c r="I48" t="s">
        <v>34</v>
      </c>
      <c r="J48" s="8">
        <v>4125.0</v>
      </c>
      <c r="K48" s="8" t="str">
        <f t="shared" si="2"/>
        <v>₹ 64,780</v>
      </c>
      <c r="L48" s="13" t="str">
        <f t="shared" si="1"/>
        <v>70%</v>
      </c>
    </row>
    <row r="49" ht="14.25" customHeight="1">
      <c r="A49" t="s">
        <v>22</v>
      </c>
      <c r="B49" s="8">
        <v>650.0</v>
      </c>
      <c r="C49" s="8">
        <v>50.0</v>
      </c>
      <c r="D49" s="8">
        <v>200.0</v>
      </c>
      <c r="E49" s="8">
        <v>200.0</v>
      </c>
      <c r="F49" s="8">
        <v>1100.0</v>
      </c>
      <c r="I49" t="s">
        <v>20</v>
      </c>
      <c r="J49" s="8">
        <v>4100.0</v>
      </c>
      <c r="K49" s="8" t="str">
        <f t="shared" si="2"/>
        <v>₹ 68,880</v>
      </c>
      <c r="L49" s="13" t="str">
        <f t="shared" si="1"/>
        <v>75%</v>
      </c>
    </row>
    <row r="50" ht="14.25" customHeight="1">
      <c r="A50" t="s">
        <v>19</v>
      </c>
      <c r="B50" s="8">
        <v>820.0</v>
      </c>
      <c r="C50" s="8">
        <v>290.0</v>
      </c>
      <c r="D50" s="8">
        <v>430.0</v>
      </c>
      <c r="E50" s="8">
        <v>90.0</v>
      </c>
      <c r="F50" s="8">
        <v>1630.0</v>
      </c>
      <c r="I50" t="s">
        <v>12</v>
      </c>
      <c r="J50" s="8">
        <v>3635.0</v>
      </c>
      <c r="K50" s="8" t="str">
        <f t="shared" si="2"/>
        <v>₹ 72,515</v>
      </c>
      <c r="L50" s="13" t="str">
        <f t="shared" si="1"/>
        <v>79%</v>
      </c>
    </row>
    <row r="51" ht="14.25" customHeight="1">
      <c r="A51" t="s">
        <v>18</v>
      </c>
      <c r="B51" s="8">
        <v>605.0</v>
      </c>
      <c r="C51" s="8">
        <v>75.0</v>
      </c>
      <c r="D51" s="8">
        <v>250.0</v>
      </c>
      <c r="E51" s="8">
        <v>400.0</v>
      </c>
      <c r="F51" s="8">
        <v>1330.0</v>
      </c>
      <c r="I51" t="s">
        <v>17</v>
      </c>
      <c r="J51" s="8">
        <v>3190.0</v>
      </c>
      <c r="K51" s="8" t="str">
        <f t="shared" si="2"/>
        <v>₹ 75,705</v>
      </c>
      <c r="L51" s="13" t="str">
        <f t="shared" si="1"/>
        <v>82%</v>
      </c>
    </row>
    <row r="52" ht="14.25" customHeight="1">
      <c r="A52" t="s">
        <v>17</v>
      </c>
      <c r="B52" s="8">
        <v>1540.0</v>
      </c>
      <c r="C52" s="8">
        <v>640.0</v>
      </c>
      <c r="D52" s="8">
        <v>410.0</v>
      </c>
      <c r="E52" s="8">
        <v>600.0</v>
      </c>
      <c r="F52" s="8">
        <v>3190.0</v>
      </c>
      <c r="I52" t="s">
        <v>28</v>
      </c>
      <c r="J52" s="8">
        <v>3110.0</v>
      </c>
      <c r="K52" s="8" t="str">
        <f t="shared" si="2"/>
        <v>₹ 78,815</v>
      </c>
      <c r="L52" s="13" t="str">
        <f t="shared" si="1"/>
        <v>86%</v>
      </c>
    </row>
    <row r="53" ht="14.25" customHeight="1">
      <c r="A53" t="s">
        <v>23</v>
      </c>
      <c r="B53" s="8">
        <v>780.0</v>
      </c>
      <c r="C53" s="8">
        <v>0.0</v>
      </c>
      <c r="D53" s="8">
        <v>300.0</v>
      </c>
      <c r="E53" s="8">
        <v>420.0</v>
      </c>
      <c r="F53" s="8">
        <v>1500.0</v>
      </c>
      <c r="I53" t="s">
        <v>26</v>
      </c>
      <c r="J53" s="8">
        <v>2380.0</v>
      </c>
      <c r="K53" s="8" t="str">
        <f t="shared" si="2"/>
        <v>₹ 81,195</v>
      </c>
      <c r="L53" s="13" t="str">
        <f t="shared" si="1"/>
        <v>88%</v>
      </c>
    </row>
    <row r="54" ht="14.25" customHeight="1">
      <c r="A54" t="s">
        <v>34</v>
      </c>
      <c r="B54" s="8">
        <v>2055.0</v>
      </c>
      <c r="C54" s="8">
        <v>610.0</v>
      </c>
      <c r="D54" s="8">
        <v>880.0</v>
      </c>
      <c r="E54" s="8">
        <v>580.0</v>
      </c>
      <c r="F54" s="8">
        <v>4125.0</v>
      </c>
      <c r="I54" t="s">
        <v>15</v>
      </c>
      <c r="J54" s="8">
        <v>1635.0</v>
      </c>
      <c r="K54" s="8" t="str">
        <f t="shared" si="2"/>
        <v>₹ 82,830</v>
      </c>
      <c r="L54" s="13" t="str">
        <f t="shared" si="1"/>
        <v>90%</v>
      </c>
    </row>
    <row r="55" ht="14.25" customHeight="1">
      <c r="A55" t="s">
        <v>25</v>
      </c>
      <c r="B55" s="8">
        <v>200.0</v>
      </c>
      <c r="C55" s="8">
        <v>0.0</v>
      </c>
      <c r="D55" s="8">
        <v>70.0</v>
      </c>
      <c r="E55" s="8">
        <v>0.0</v>
      </c>
      <c r="F55" s="8">
        <v>270.0</v>
      </c>
      <c r="I55" t="s">
        <v>19</v>
      </c>
      <c r="J55" s="8">
        <v>1630.0</v>
      </c>
      <c r="K55" s="8" t="str">
        <f t="shared" si="2"/>
        <v>₹ 84,460</v>
      </c>
      <c r="L55" s="13" t="str">
        <f t="shared" si="1"/>
        <v>92%</v>
      </c>
    </row>
    <row r="56" ht="14.25" customHeight="1">
      <c r="A56" t="s">
        <v>32</v>
      </c>
      <c r="B56" s="8">
        <v>545.0</v>
      </c>
      <c r="C56" s="8">
        <v>75.0</v>
      </c>
      <c r="D56" s="8">
        <v>100.0</v>
      </c>
      <c r="E56" s="8">
        <v>120.0</v>
      </c>
      <c r="F56" s="8">
        <v>840.0</v>
      </c>
      <c r="I56" t="s">
        <v>23</v>
      </c>
      <c r="J56" s="8">
        <v>1500.0</v>
      </c>
      <c r="K56" s="8" t="str">
        <f t="shared" si="2"/>
        <v>₹ 85,960</v>
      </c>
      <c r="L56" s="13" t="str">
        <f t="shared" si="1"/>
        <v>93%</v>
      </c>
    </row>
    <row r="57" ht="14.25" customHeight="1">
      <c r="A57" t="s">
        <v>30</v>
      </c>
      <c r="B57" s="8">
        <v>2800.0</v>
      </c>
      <c r="C57" s="8">
        <v>1950.0</v>
      </c>
      <c r="D57" s="8">
        <v>3150.0</v>
      </c>
      <c r="E57" s="8">
        <v>2200.0</v>
      </c>
      <c r="F57" s="8">
        <v>10100.0</v>
      </c>
      <c r="I57" t="s">
        <v>18</v>
      </c>
      <c r="J57" s="8">
        <v>1330.0</v>
      </c>
      <c r="K57" s="8" t="str">
        <f t="shared" si="2"/>
        <v>₹ 87,290</v>
      </c>
      <c r="L57" s="13" t="str">
        <f t="shared" si="1"/>
        <v>95%</v>
      </c>
    </row>
    <row r="58" ht="14.25" customHeight="1">
      <c r="A58" t="s">
        <v>21</v>
      </c>
      <c r="B58" s="8">
        <v>200.0</v>
      </c>
      <c r="C58" s="8">
        <v>195.0</v>
      </c>
      <c r="D58" s="8">
        <v>175.0</v>
      </c>
      <c r="E58" s="8">
        <v>150.0</v>
      </c>
      <c r="F58" s="8">
        <v>720.0</v>
      </c>
      <c r="I58" t="s">
        <v>22</v>
      </c>
      <c r="J58" s="8">
        <v>1100.0</v>
      </c>
      <c r="K58" s="8" t="str">
        <f t="shared" si="2"/>
        <v>₹ 88,390</v>
      </c>
      <c r="L58" s="13" t="str">
        <f t="shared" si="1"/>
        <v>96%</v>
      </c>
    </row>
    <row r="59" ht="14.25" customHeight="1">
      <c r="A59" t="s">
        <v>15</v>
      </c>
      <c r="B59" s="8">
        <v>1020.0</v>
      </c>
      <c r="C59" s="8">
        <v>240.0</v>
      </c>
      <c r="D59" s="8">
        <v>150.0</v>
      </c>
      <c r="E59" s="8">
        <v>225.0</v>
      </c>
      <c r="F59" s="8">
        <v>1635.0</v>
      </c>
      <c r="I59" t="s">
        <v>27</v>
      </c>
      <c r="J59" s="8">
        <v>865.0</v>
      </c>
      <c r="K59" s="8" t="str">
        <f t="shared" si="2"/>
        <v>₹ 89,255</v>
      </c>
      <c r="L59" s="13" t="str">
        <f t="shared" si="1"/>
        <v>97%</v>
      </c>
    </row>
    <row r="60" ht="14.25" customHeight="1">
      <c r="A60" t="s">
        <v>13</v>
      </c>
      <c r="B60" s="8">
        <v>2480.0</v>
      </c>
      <c r="C60" s="8">
        <v>1550.0</v>
      </c>
      <c r="D60" s="8">
        <v>1375.0</v>
      </c>
      <c r="E60" s="8">
        <v>1800.0</v>
      </c>
      <c r="F60" s="8">
        <v>7205.0</v>
      </c>
      <c r="I60" t="s">
        <v>32</v>
      </c>
      <c r="J60" s="8">
        <v>840.0</v>
      </c>
      <c r="K60" s="8" t="str">
        <f t="shared" si="2"/>
        <v>₹ 90,095</v>
      </c>
      <c r="L60" s="13" t="str">
        <f t="shared" si="1"/>
        <v>98%</v>
      </c>
    </row>
    <row r="61" ht="14.25" customHeight="1">
      <c r="A61" t="s">
        <v>11</v>
      </c>
      <c r="B61" s="8">
        <v>1550.0</v>
      </c>
      <c r="C61" s="8">
        <v>1720.0</v>
      </c>
      <c r="D61" s="8">
        <v>1400.0</v>
      </c>
      <c r="E61" s="8">
        <v>1560.0</v>
      </c>
      <c r="F61" s="8">
        <v>6230.0</v>
      </c>
      <c r="I61" t="s">
        <v>21</v>
      </c>
      <c r="J61" s="8">
        <v>720.0</v>
      </c>
      <c r="K61" s="8" t="str">
        <f t="shared" si="2"/>
        <v>₹ 90,815</v>
      </c>
      <c r="L61" s="13" t="str">
        <f t="shared" si="1"/>
        <v>99%</v>
      </c>
    </row>
    <row r="62" ht="14.25" customHeight="1">
      <c r="A62" t="s">
        <v>27</v>
      </c>
      <c r="B62" s="8">
        <v>500.0</v>
      </c>
      <c r="C62" s="8">
        <v>75.0</v>
      </c>
      <c r="D62" s="8">
        <v>140.0</v>
      </c>
      <c r="E62" s="8">
        <v>150.0</v>
      </c>
      <c r="F62" s="8">
        <v>865.0</v>
      </c>
      <c r="I62" t="s">
        <v>33</v>
      </c>
      <c r="J62" s="8">
        <v>620.0</v>
      </c>
      <c r="K62" s="8" t="str">
        <f t="shared" si="2"/>
        <v>₹ 91,435</v>
      </c>
      <c r="L62" s="13" t="str">
        <f t="shared" si="1"/>
        <v>99%</v>
      </c>
    </row>
    <row r="63" ht="14.25" customHeight="1">
      <c r="A63" t="s">
        <v>24</v>
      </c>
      <c r="B63" s="8">
        <v>1790.0</v>
      </c>
      <c r="C63" s="8">
        <v>1145.0</v>
      </c>
      <c r="D63" s="8">
        <v>1770.0</v>
      </c>
      <c r="E63" s="8">
        <v>1920.0</v>
      </c>
      <c r="F63" s="8">
        <v>6625.0</v>
      </c>
      <c r="I63" t="s">
        <v>29</v>
      </c>
      <c r="J63" s="8">
        <v>325.0</v>
      </c>
      <c r="K63" s="8" t="str">
        <f t="shared" si="2"/>
        <v>₹ 91,760</v>
      </c>
      <c r="L63" s="13" t="str">
        <f t="shared" si="1"/>
        <v>100%</v>
      </c>
    </row>
    <row r="64" ht="14.25" customHeight="1">
      <c r="A64" t="s">
        <v>31</v>
      </c>
      <c r="B64" s="8">
        <v>2520.0</v>
      </c>
      <c r="C64" s="8">
        <v>1260.0</v>
      </c>
      <c r="D64" s="8">
        <v>1200.0</v>
      </c>
      <c r="E64" s="8">
        <v>900.0</v>
      </c>
      <c r="F64" s="8">
        <v>5880.0</v>
      </c>
      <c r="I64" t="s">
        <v>25</v>
      </c>
      <c r="J64" s="8">
        <v>270.0</v>
      </c>
      <c r="K64" s="8" t="str">
        <f t="shared" si="2"/>
        <v>₹ 92,030</v>
      </c>
      <c r="L64" s="13" t="str">
        <f t="shared" si="1"/>
        <v>100%</v>
      </c>
    </row>
    <row r="65" ht="14.25" customHeight="1">
      <c r="A65" t="s">
        <v>37</v>
      </c>
      <c r="B65" s="8">
        <v>32865.0</v>
      </c>
      <c r="C65" s="8">
        <v>19425.0</v>
      </c>
      <c r="D65" s="8">
        <v>20315.0</v>
      </c>
      <c r="E65" s="8">
        <v>19425.0</v>
      </c>
      <c r="F65" s="8">
        <v>92030.0</v>
      </c>
      <c r="I65" t="s">
        <v>37</v>
      </c>
      <c r="J65" s="8">
        <v>92030.0</v>
      </c>
    </row>
    <row r="66" ht="14.25" customHeight="1">
      <c r="B66" s="8"/>
      <c r="C66" s="8"/>
      <c r="D66" s="8"/>
      <c r="E66" s="8"/>
      <c r="F66" s="8"/>
    </row>
    <row r="67" ht="14.25" customHeight="1">
      <c r="B67" s="8"/>
      <c r="C67" s="8"/>
      <c r="D67" s="8"/>
      <c r="E67" s="8"/>
      <c r="F67" s="8"/>
    </row>
    <row r="68" ht="14.25" customHeight="1">
      <c r="B68" s="8"/>
      <c r="C68" s="8"/>
      <c r="D68" s="8"/>
      <c r="E68" s="8"/>
      <c r="F68" s="8"/>
    </row>
    <row r="69" ht="14.25" customHeight="1">
      <c r="B69" s="8"/>
      <c r="C69" s="8"/>
      <c r="D69" s="8"/>
      <c r="E69" s="8"/>
      <c r="F69" s="8"/>
    </row>
    <row r="70" ht="14.25" customHeight="1">
      <c r="B70" s="8"/>
      <c r="C70" s="8"/>
      <c r="D70" s="8"/>
      <c r="E70" s="8"/>
      <c r="F70" s="8"/>
    </row>
    <row r="71" ht="14.25" customHeight="1">
      <c r="B71" s="8"/>
      <c r="C71" s="8"/>
      <c r="D71" s="8"/>
      <c r="E71" s="8"/>
      <c r="F71" s="8"/>
    </row>
    <row r="72" ht="14.25" customHeight="1">
      <c r="B72" s="8"/>
      <c r="C72" s="8"/>
      <c r="D72" s="8"/>
      <c r="E72" s="8"/>
      <c r="F72" s="8"/>
    </row>
    <row r="73" ht="14.25" customHeight="1">
      <c r="B73" s="8"/>
      <c r="C73" s="8"/>
      <c r="D73" s="8"/>
      <c r="E73" s="8"/>
      <c r="F73" s="8"/>
    </row>
    <row r="74" ht="14.25" customHeight="1">
      <c r="B74" s="8"/>
      <c r="C74" s="8"/>
      <c r="D74" s="8"/>
      <c r="E74" s="8"/>
      <c r="F74" s="8"/>
    </row>
    <row r="75" ht="14.25" customHeight="1">
      <c r="B75" s="8"/>
      <c r="C75" s="8"/>
      <c r="D75" s="8"/>
      <c r="E75" s="8"/>
      <c r="F75" s="8"/>
    </row>
    <row r="76" ht="14.25" customHeight="1">
      <c r="B76" s="8"/>
      <c r="C76" s="8"/>
      <c r="D76" s="8"/>
      <c r="E76" s="8"/>
      <c r="F76" s="8"/>
    </row>
    <row r="77" ht="14.25" customHeight="1">
      <c r="B77" s="8"/>
      <c r="C77" s="8"/>
      <c r="D77" s="8"/>
      <c r="E77" s="8"/>
      <c r="F77" s="8"/>
    </row>
    <row r="78" ht="14.25" customHeight="1">
      <c r="B78" s="8"/>
      <c r="C78" s="8"/>
      <c r="D78" s="8"/>
      <c r="E78" s="8"/>
      <c r="F78" s="8"/>
    </row>
    <row r="79" ht="14.25" customHeight="1">
      <c r="B79" s="8"/>
      <c r="C79" s="8"/>
      <c r="D79" s="8"/>
      <c r="E79" s="8"/>
      <c r="F79" s="8"/>
    </row>
    <row r="80" ht="14.25" customHeight="1">
      <c r="B80" s="8"/>
      <c r="C80" s="8"/>
      <c r="D80" s="8"/>
      <c r="E80" s="8"/>
      <c r="F80" s="8"/>
    </row>
    <row r="81" ht="14.25" customHeight="1">
      <c r="B81" s="8"/>
      <c r="C81" s="8"/>
      <c r="D81" s="8"/>
      <c r="E81" s="8"/>
      <c r="F81" s="8"/>
    </row>
    <row r="82" ht="14.25" customHeight="1">
      <c r="B82" s="8"/>
      <c r="C82" s="8"/>
      <c r="D82" s="8"/>
      <c r="E82" s="8"/>
      <c r="F82" s="8"/>
    </row>
    <row r="83" ht="14.25" customHeight="1">
      <c r="B83" s="8"/>
      <c r="C83" s="8"/>
      <c r="D83" s="8"/>
      <c r="E83" s="8"/>
      <c r="F83" s="8"/>
    </row>
    <row r="84" ht="14.25" customHeight="1">
      <c r="B84" s="8"/>
      <c r="C84" s="8"/>
      <c r="D84" s="8"/>
      <c r="E84" s="8"/>
      <c r="F84" s="8"/>
    </row>
    <row r="85" ht="14.25" customHeight="1">
      <c r="B85" s="8"/>
      <c r="C85" s="8"/>
      <c r="D85" s="8"/>
      <c r="E85" s="8"/>
      <c r="F85" s="8"/>
    </row>
    <row r="86" ht="14.25" customHeight="1">
      <c r="B86" s="8"/>
      <c r="C86" s="8"/>
      <c r="D86" s="8"/>
      <c r="E86" s="8"/>
      <c r="F86" s="8"/>
    </row>
    <row r="87" ht="14.25" customHeight="1">
      <c r="B87" s="8"/>
      <c r="C87" s="8"/>
      <c r="D87" s="8"/>
      <c r="E87" s="8"/>
      <c r="F87" s="8"/>
    </row>
    <row r="88" ht="14.25" customHeight="1">
      <c r="B88" s="8"/>
      <c r="C88" s="8"/>
      <c r="D88" s="8"/>
      <c r="E88" s="8"/>
      <c r="F88" s="8"/>
    </row>
    <row r="89" ht="14.25" customHeight="1">
      <c r="B89" s="8"/>
      <c r="C89" s="8"/>
      <c r="D89" s="8"/>
      <c r="E89" s="8"/>
      <c r="F89" s="8"/>
    </row>
    <row r="90" ht="14.25" customHeight="1">
      <c r="B90" s="8"/>
      <c r="C90" s="8"/>
      <c r="D90" s="8"/>
      <c r="E90" s="8"/>
      <c r="F90" s="8"/>
    </row>
    <row r="91" ht="14.25" customHeight="1">
      <c r="B91" s="8"/>
      <c r="C91" s="8"/>
      <c r="D91" s="8"/>
      <c r="E91" s="8"/>
      <c r="F91" s="8"/>
    </row>
    <row r="92" ht="14.25" customHeight="1">
      <c r="B92" s="8"/>
      <c r="C92" s="8"/>
      <c r="D92" s="8"/>
      <c r="E92" s="8"/>
      <c r="F92" s="8"/>
    </row>
    <row r="93" ht="14.25" customHeight="1">
      <c r="B93" s="8"/>
      <c r="C93" s="8"/>
      <c r="D93" s="8"/>
      <c r="E93" s="8"/>
      <c r="F93" s="8"/>
    </row>
    <row r="94" ht="14.25" customHeight="1">
      <c r="B94" s="8"/>
      <c r="C94" s="8"/>
      <c r="D94" s="8"/>
      <c r="E94" s="8"/>
      <c r="F94" s="8"/>
    </row>
    <row r="95" ht="14.25" customHeight="1">
      <c r="B95" s="8"/>
      <c r="C95" s="8"/>
      <c r="D95" s="8"/>
      <c r="E95" s="8"/>
      <c r="F95" s="8"/>
    </row>
    <row r="96" ht="14.25" customHeight="1">
      <c r="B96" s="8"/>
      <c r="C96" s="8"/>
      <c r="D96" s="8"/>
      <c r="E96" s="8"/>
      <c r="F96" s="8"/>
    </row>
    <row r="97" ht="14.25" customHeight="1">
      <c r="B97" s="8"/>
      <c r="C97" s="8"/>
      <c r="D97" s="8"/>
      <c r="E97" s="8"/>
      <c r="F97" s="8"/>
    </row>
    <row r="98" ht="14.25" customHeight="1">
      <c r="B98" s="8"/>
      <c r="C98" s="8"/>
      <c r="D98" s="8"/>
      <c r="E98" s="8"/>
      <c r="F98" s="8"/>
    </row>
    <row r="99" ht="14.25" customHeight="1">
      <c r="B99" s="8"/>
      <c r="C99" s="8"/>
      <c r="D99" s="8"/>
      <c r="E99" s="8"/>
      <c r="F99" s="8"/>
    </row>
    <row r="100" ht="14.25" customHeight="1">
      <c r="B100" s="8"/>
      <c r="C100" s="8"/>
      <c r="D100" s="8"/>
      <c r="E100" s="8"/>
      <c r="F100" s="8"/>
    </row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5.57"/>
    <col customWidth="1" min="3" max="3" width="12.29"/>
    <col customWidth="1" min="4" max="5" width="10.57"/>
    <col customWidth="1" min="6" max="6" width="15.29"/>
    <col customWidth="1" min="7" max="7" width="15.43"/>
    <col customWidth="1" min="8" max="8" width="19.14"/>
    <col customWidth="1" min="9" max="9" width="16.29"/>
    <col customWidth="1" min="10" max="10" width="12.29"/>
    <col customWidth="1" min="11" max="11" width="16.29"/>
  </cols>
  <sheetData>
    <row r="1" ht="14.25" customHeight="1">
      <c r="B1" s="8"/>
      <c r="C1" s="8"/>
      <c r="D1" s="8"/>
      <c r="E1" s="8"/>
      <c r="F1" s="8"/>
    </row>
    <row r="2" ht="14.25" customHeight="1">
      <c r="B2" s="8"/>
      <c r="C2" s="8"/>
      <c r="D2" s="8"/>
      <c r="E2" s="8"/>
      <c r="F2" s="8"/>
    </row>
    <row r="3" ht="14.25" customHeight="1">
      <c r="A3" s="11"/>
      <c r="B3" s="8"/>
      <c r="C3" s="8"/>
      <c r="D3" s="8"/>
      <c r="E3" s="8"/>
      <c r="F3" s="8"/>
      <c r="H3" t="s">
        <v>0</v>
      </c>
      <c r="I3" s="8" t="s">
        <v>53</v>
      </c>
      <c r="J3" s="8" t="s">
        <v>54</v>
      </c>
      <c r="K3" s="8" t="s">
        <v>55</v>
      </c>
    </row>
    <row r="4" ht="14.25" customHeight="1">
      <c r="H4" t="s">
        <v>32</v>
      </c>
      <c r="I4" s="13">
        <v>0.6666666666666666</v>
      </c>
      <c r="J4" s="13">
        <v>-0.2</v>
      </c>
      <c r="K4" s="13">
        <v>0.2</v>
      </c>
    </row>
    <row r="5" ht="14.25" customHeight="1">
      <c r="H5" t="s">
        <v>20</v>
      </c>
      <c r="I5" s="13">
        <v>0.5</v>
      </c>
      <c r="J5" s="13">
        <v>-0.11388888888888889</v>
      </c>
      <c r="K5" s="13">
        <v>0.20689655172413793</v>
      </c>
    </row>
    <row r="6" ht="14.25" customHeight="1">
      <c r="H6" t="s">
        <v>11</v>
      </c>
      <c r="I6" s="13">
        <v>0.44761904761904764</v>
      </c>
      <c r="J6" s="13">
        <v>0.42543859649122806</v>
      </c>
      <c r="K6" s="13">
        <v>-0.16923076923076924</v>
      </c>
    </row>
    <row r="7" ht="14.25" customHeight="1">
      <c r="H7" t="s">
        <v>31</v>
      </c>
      <c r="I7" s="13">
        <v>0.4</v>
      </c>
      <c r="J7" s="13">
        <v>0.6326530612244898</v>
      </c>
      <c r="K7" s="13">
        <v>-0.25</v>
      </c>
    </row>
    <row r="8" ht="14.25" customHeight="1">
      <c r="H8" t="s">
        <v>36</v>
      </c>
      <c r="I8" s="13">
        <v>0.34615384615384615</v>
      </c>
      <c r="J8" s="13">
        <v>0.0</v>
      </c>
      <c r="K8" s="13">
        <v>-0.42857142857142855</v>
      </c>
    </row>
    <row r="9" ht="14.25" customHeight="1">
      <c r="H9" t="s">
        <v>17</v>
      </c>
      <c r="I9" s="13">
        <v>0.3333333333333333</v>
      </c>
      <c r="J9" s="13">
        <v>1.0625</v>
      </c>
      <c r="K9" s="13">
        <v>-0.3333333333333333</v>
      </c>
    </row>
    <row r="10" ht="14.25" customHeight="1">
      <c r="H10" t="s">
        <v>13</v>
      </c>
      <c r="I10" s="13">
        <v>0.2857142857142857</v>
      </c>
      <c r="J10" s="13">
        <v>-0.2222222222222222</v>
      </c>
      <c r="K10" s="13">
        <v>-0.02040816326530612</v>
      </c>
    </row>
    <row r="11" ht="14.25" customHeight="1">
      <c r="H11" t="s">
        <v>34</v>
      </c>
      <c r="I11" s="13">
        <v>0.2</v>
      </c>
      <c r="J11" s="13">
        <v>0.1564625850340136</v>
      </c>
      <c r="K11" s="13">
        <v>-0.14705882352941177</v>
      </c>
    </row>
    <row r="12" ht="14.25" customHeight="1">
      <c r="H12" t="s">
        <v>14</v>
      </c>
      <c r="I12" s="13">
        <v>0.18</v>
      </c>
      <c r="J12" s="13">
        <v>-0.4453004622496148</v>
      </c>
      <c r="K12" s="13">
        <v>0.16666666666666666</v>
      </c>
    </row>
    <row r="13" ht="14.25" customHeight="1">
      <c r="H13" t="s">
        <v>24</v>
      </c>
      <c r="I13" s="13">
        <v>0.16666666666666666</v>
      </c>
      <c r="J13" s="13">
        <v>0.23076923076923078</v>
      </c>
      <c r="K13" s="13">
        <v>0.14285714285714285</v>
      </c>
    </row>
    <row r="14" ht="14.25" customHeight="1">
      <c r="H14" t="s">
        <v>16</v>
      </c>
      <c r="I14" s="13">
        <v>0.07142857142857142</v>
      </c>
      <c r="J14" s="13">
        <v>0.6666666666666666</v>
      </c>
      <c r="K14" s="13">
        <v>-0.25</v>
      </c>
    </row>
    <row r="15" ht="14.25" customHeight="1">
      <c r="H15" t="s">
        <v>28</v>
      </c>
      <c r="I15" s="13">
        <v>0.0</v>
      </c>
      <c r="J15" s="13">
        <v>0.4975369458128079</v>
      </c>
      <c r="K15" s="13">
        <v>0.0</v>
      </c>
    </row>
    <row r="16" ht="14.25" customHeight="1">
      <c r="H16" t="s">
        <v>29</v>
      </c>
      <c r="I16" s="13">
        <v>0.0</v>
      </c>
      <c r="J16" s="13">
        <v>-1.0</v>
      </c>
      <c r="K16" s="13">
        <v>0.0</v>
      </c>
    </row>
    <row r="17" ht="14.25" customHeight="1">
      <c r="H17" t="s">
        <v>33</v>
      </c>
      <c r="I17" s="13">
        <v>0.0</v>
      </c>
      <c r="J17" s="13">
        <v>0.25</v>
      </c>
      <c r="K17" s="13">
        <v>-0.14285714285714285</v>
      </c>
    </row>
    <row r="18" ht="14.25" customHeight="1">
      <c r="H18" t="s">
        <v>22</v>
      </c>
      <c r="I18" s="13">
        <v>0.0</v>
      </c>
      <c r="J18" s="13">
        <v>1.4</v>
      </c>
      <c r="K18" s="13">
        <v>0.0</v>
      </c>
    </row>
    <row r="19" ht="14.25" customHeight="1">
      <c r="H19" t="s">
        <v>19</v>
      </c>
      <c r="I19" s="13">
        <v>0.0</v>
      </c>
      <c r="J19" s="13">
        <v>0.007575757575757576</v>
      </c>
      <c r="K19" s="13">
        <v>-1.0</v>
      </c>
    </row>
    <row r="20" ht="14.25" customHeight="1">
      <c r="H20" t="s">
        <v>23</v>
      </c>
      <c r="I20" s="13">
        <v>0.0</v>
      </c>
      <c r="J20" s="13">
        <v>0.0</v>
      </c>
      <c r="K20" s="13">
        <v>0.0</v>
      </c>
    </row>
    <row r="21" ht="14.25" customHeight="1">
      <c r="H21" t="s">
        <v>25</v>
      </c>
      <c r="I21" s="13">
        <v>0.0</v>
      </c>
      <c r="J21" s="13">
        <v>0.0</v>
      </c>
      <c r="K21" s="13">
        <v>-1.0</v>
      </c>
    </row>
    <row r="22" ht="14.25" customHeight="1">
      <c r="H22" t="s">
        <v>27</v>
      </c>
      <c r="I22" s="13">
        <v>0.0</v>
      </c>
      <c r="J22" s="13">
        <v>0.8666666666666667</v>
      </c>
      <c r="K22" s="13">
        <v>0.07142857142857142</v>
      </c>
    </row>
    <row r="23" ht="14.25" customHeight="1">
      <c r="H23" t="s">
        <v>26</v>
      </c>
      <c r="I23" s="13">
        <v>-0.03333333333333333</v>
      </c>
      <c r="J23" s="13">
        <v>0.3793103448275862</v>
      </c>
      <c r="K23" s="13">
        <v>-0.7</v>
      </c>
    </row>
    <row r="24" ht="14.25" customHeight="1">
      <c r="H24" t="s">
        <v>35</v>
      </c>
      <c r="I24" s="13">
        <v>-0.05555555555555555</v>
      </c>
      <c r="J24" s="13">
        <v>-0.21568627450980393</v>
      </c>
      <c r="K24" s="13">
        <v>0.0</v>
      </c>
    </row>
    <row r="25" ht="14.25" customHeight="1">
      <c r="H25" t="s">
        <v>12</v>
      </c>
      <c r="I25" s="13">
        <v>-0.125</v>
      </c>
      <c r="J25" s="13">
        <v>0.125</v>
      </c>
      <c r="K25" s="13">
        <v>0.1111111111111111</v>
      </c>
    </row>
    <row r="26" ht="14.25" customHeight="1">
      <c r="H26" t="s">
        <v>30</v>
      </c>
      <c r="I26" s="13">
        <v>-0.125</v>
      </c>
      <c r="J26" s="13">
        <v>0.7857142857142857</v>
      </c>
      <c r="K26" s="13">
        <v>-0.145</v>
      </c>
    </row>
    <row r="27" ht="14.25" customHeight="1">
      <c r="H27" t="s">
        <v>21</v>
      </c>
      <c r="I27" s="13">
        <v>-0.25</v>
      </c>
      <c r="J27" s="13">
        <v>-1.0</v>
      </c>
      <c r="K27" s="13">
        <v>0.0</v>
      </c>
    </row>
    <row r="28" ht="14.25" customHeight="1">
      <c r="H28" t="s">
        <v>18</v>
      </c>
      <c r="I28" s="13">
        <v>-0.4</v>
      </c>
      <c r="J28" s="13">
        <v>0.2</v>
      </c>
      <c r="K28" s="13">
        <v>0.3333333333333333</v>
      </c>
    </row>
    <row r="29" ht="14.25" customHeight="1">
      <c r="H29" t="s">
        <v>15</v>
      </c>
      <c r="I29" s="13">
        <v>-0.6</v>
      </c>
      <c r="J29" s="13">
        <v>1.625</v>
      </c>
      <c r="K29" s="13">
        <v>-0.047619047619047616</v>
      </c>
    </row>
    <row r="30" ht="14.25" customHeight="1"/>
    <row r="31" ht="14.25" customHeight="1"/>
    <row r="32" ht="14.25" customHeight="1">
      <c r="A32" s="12"/>
      <c r="B32" s="8"/>
      <c r="C32" s="8"/>
      <c r="D32" s="8"/>
      <c r="E32" s="8"/>
      <c r="F32" s="8"/>
    </row>
    <row r="33" ht="14.25" customHeight="1">
      <c r="B33" s="8"/>
      <c r="C33" s="8"/>
      <c r="D33" s="8"/>
      <c r="E33" s="8"/>
      <c r="F33" s="8"/>
    </row>
    <row r="34" ht="14.25" customHeight="1">
      <c r="B34" s="8"/>
      <c r="C34" s="8"/>
      <c r="D34" s="8"/>
      <c r="E34" s="8"/>
      <c r="F34" s="8"/>
    </row>
    <row r="35" ht="14.25" customHeight="1">
      <c r="B35" s="8"/>
      <c r="C35" s="8"/>
      <c r="D35" s="8"/>
      <c r="E35" s="8"/>
      <c r="F35" s="8"/>
    </row>
    <row r="36" ht="14.25" customHeight="1">
      <c r="B36" s="15"/>
      <c r="C36" s="8"/>
      <c r="D36" s="8"/>
      <c r="E36" s="8"/>
      <c r="F36" s="8"/>
    </row>
    <row r="37" ht="14.25" customHeight="1">
      <c r="B37" s="8"/>
      <c r="C37" s="8"/>
      <c r="D37" s="8"/>
      <c r="E37" s="8"/>
      <c r="F37" s="8"/>
    </row>
    <row r="38" ht="14.25" customHeight="1">
      <c r="A38" t="s">
        <v>0</v>
      </c>
      <c r="B38" s="8" t="s">
        <v>39</v>
      </c>
      <c r="C38" s="8" t="s">
        <v>40</v>
      </c>
      <c r="D38" s="8" t="s">
        <v>41</v>
      </c>
      <c r="E38" s="8" t="s">
        <v>42</v>
      </c>
      <c r="F38" s="8" t="s">
        <v>53</v>
      </c>
      <c r="G38" s="8" t="s">
        <v>54</v>
      </c>
      <c r="H38" s="8" t="s">
        <v>55</v>
      </c>
    </row>
    <row r="39" ht="14.25" customHeight="1">
      <c r="A39" t="s">
        <v>28</v>
      </c>
      <c r="B39" s="8">
        <v>1015.0</v>
      </c>
      <c r="C39" s="8">
        <v>1015.0</v>
      </c>
      <c r="D39" s="8">
        <v>1520.0</v>
      </c>
      <c r="E39" s="8">
        <v>1520.0</v>
      </c>
      <c r="F39" s="13" t="str">
        <f>($C39-$B39)/$B39</f>
        <v>0%</v>
      </c>
      <c r="G39" s="13" t="str">
        <f t="shared" ref="G39:H39" si="1">IFERROR((D39-C39)/C39,0)</f>
        <v>50%</v>
      </c>
      <c r="H39" s="13" t="str">
        <f t="shared" si="1"/>
        <v>0%</v>
      </c>
    </row>
    <row r="40" ht="14.25" customHeight="1">
      <c r="A40" t="s">
        <v>14</v>
      </c>
      <c r="B40" s="8">
        <v>2750.0</v>
      </c>
      <c r="C40" s="8">
        <v>3245.0</v>
      </c>
      <c r="D40" s="8">
        <v>1800.0</v>
      </c>
      <c r="E40" s="8">
        <v>2100.0</v>
      </c>
      <c r="F40" s="13" t="str">
        <f t="shared" ref="F40:F42" si="3">(C40-B40)/B40</f>
        <v>18%</v>
      </c>
      <c r="G40" s="13" t="str">
        <f t="shared" ref="G40:H40" si="2">IFERROR((D40-C40)/C40,0)</f>
        <v>-45%</v>
      </c>
      <c r="H40" s="13" t="str">
        <f t="shared" si="2"/>
        <v>17%</v>
      </c>
    </row>
    <row r="41" ht="14.25" customHeight="1">
      <c r="A41" t="s">
        <v>16</v>
      </c>
      <c r="B41" s="8">
        <v>1680.0</v>
      </c>
      <c r="C41" s="8">
        <v>1800.0</v>
      </c>
      <c r="D41" s="8">
        <v>3000.0</v>
      </c>
      <c r="E41" s="8">
        <v>2250.0</v>
      </c>
      <c r="F41" s="13" t="str">
        <f t="shared" si="3"/>
        <v>7%</v>
      </c>
      <c r="G41" s="13" t="str">
        <f t="shared" ref="G41:H41" si="4">IFERROR((D41-C41)/C41,0)</f>
        <v>67%</v>
      </c>
      <c r="H41" s="13" t="str">
        <f t="shared" si="4"/>
        <v>-25%</v>
      </c>
    </row>
    <row r="42" ht="14.25" customHeight="1">
      <c r="A42" t="s">
        <v>20</v>
      </c>
      <c r="B42" s="8">
        <v>1200.0</v>
      </c>
      <c r="C42" s="8">
        <v>1800.0</v>
      </c>
      <c r="D42" s="8">
        <v>1595.0</v>
      </c>
      <c r="E42" s="8">
        <v>1925.0</v>
      </c>
      <c r="F42" s="13" t="str">
        <f t="shared" si="3"/>
        <v>50%</v>
      </c>
      <c r="G42" s="13" t="str">
        <f t="shared" ref="G42:H42" si="5">IFERROR((D42-C42)/C42,0)</f>
        <v>-11%</v>
      </c>
      <c r="H42" s="13" t="str">
        <f t="shared" si="5"/>
        <v>21%</v>
      </c>
    </row>
    <row r="43" ht="14.25" customHeight="1">
      <c r="A43" t="s">
        <v>29</v>
      </c>
      <c r="B43" s="8">
        <v>0.0</v>
      </c>
      <c r="C43" s="8">
        <v>150.0</v>
      </c>
      <c r="D43" s="8">
        <v>0.0</v>
      </c>
      <c r="E43" s="8">
        <v>0.0</v>
      </c>
      <c r="F43" s="13">
        <v>0.0</v>
      </c>
      <c r="G43" s="13" t="str">
        <f t="shared" ref="G43:H43" si="6">IFERROR((D43-C43)/C43,0)</f>
        <v>-100%</v>
      </c>
      <c r="H43" s="13" t="str">
        <f t="shared" si="6"/>
        <v>0%</v>
      </c>
    </row>
    <row r="44" ht="14.25" customHeight="1">
      <c r="A44" t="s">
        <v>35</v>
      </c>
      <c r="B44" s="8">
        <v>2700.0</v>
      </c>
      <c r="C44" s="8">
        <v>2550.0</v>
      </c>
      <c r="D44" s="8">
        <v>2000.0</v>
      </c>
      <c r="E44" s="8">
        <v>2000.0</v>
      </c>
      <c r="F44" s="13" t="str">
        <f t="shared" ref="F44:F47" si="8">(C44-B44)/B44</f>
        <v>-6%</v>
      </c>
      <c r="G44" s="13" t="str">
        <f t="shared" ref="G44:H44" si="7">IFERROR((D44-C44)/C44,0)</f>
        <v>-22%</v>
      </c>
      <c r="H44" s="13" t="str">
        <f t="shared" si="7"/>
        <v>0%</v>
      </c>
    </row>
    <row r="45" ht="14.25" customHeight="1">
      <c r="A45" t="s">
        <v>12</v>
      </c>
      <c r="B45" s="8">
        <v>1600.0</v>
      </c>
      <c r="C45" s="8">
        <v>1400.0</v>
      </c>
      <c r="D45" s="8">
        <v>1575.0</v>
      </c>
      <c r="E45" s="8">
        <v>1750.0</v>
      </c>
      <c r="F45" s="13" t="str">
        <f t="shared" si="8"/>
        <v>-13%</v>
      </c>
      <c r="G45" s="13" t="str">
        <f t="shared" ref="G45:H45" si="9">IFERROR((D45-C45)/C45,0)</f>
        <v>13%</v>
      </c>
      <c r="H45" s="13" t="str">
        <f t="shared" si="9"/>
        <v>11%</v>
      </c>
    </row>
    <row r="46" ht="14.25" customHeight="1">
      <c r="A46" t="s">
        <v>26</v>
      </c>
      <c r="B46" s="8">
        <v>900.0</v>
      </c>
      <c r="C46" s="8">
        <v>870.0</v>
      </c>
      <c r="D46" s="8">
        <v>1200.0</v>
      </c>
      <c r="E46" s="8">
        <v>360.0</v>
      </c>
      <c r="F46" s="13" t="str">
        <f t="shared" si="8"/>
        <v>-3%</v>
      </c>
      <c r="G46" s="13" t="str">
        <f t="shared" ref="G46:H46" si="10">IFERROR((D46-C46)/C46,0)</f>
        <v>38%</v>
      </c>
      <c r="H46" s="13" t="str">
        <f t="shared" si="10"/>
        <v>-70%</v>
      </c>
    </row>
    <row r="47" ht="14.25" customHeight="1">
      <c r="A47" t="s">
        <v>36</v>
      </c>
      <c r="B47" s="8">
        <v>2470.0</v>
      </c>
      <c r="C47" s="8">
        <v>3325.0</v>
      </c>
      <c r="D47" s="8">
        <v>3325.0</v>
      </c>
      <c r="E47" s="8">
        <v>1900.0</v>
      </c>
      <c r="F47" s="13" t="str">
        <f t="shared" si="8"/>
        <v>35%</v>
      </c>
      <c r="G47" s="13" t="str">
        <f t="shared" ref="G47:H47" si="11">IFERROR((D47-C47)/C47,0)</f>
        <v>0%</v>
      </c>
      <c r="H47" s="13" t="str">
        <f t="shared" si="11"/>
        <v>-43%</v>
      </c>
    </row>
    <row r="48" ht="14.25" customHeight="1">
      <c r="A48" t="s">
        <v>33</v>
      </c>
      <c r="B48" s="8">
        <v>0.0</v>
      </c>
      <c r="C48" s="8">
        <v>280.0</v>
      </c>
      <c r="D48" s="8">
        <v>350.0</v>
      </c>
      <c r="E48" s="8">
        <v>300.0</v>
      </c>
      <c r="F48" s="13" t="str">
        <f t="shared" ref="F48:H48" si="12">IFERROR((C48-B48)/B48,0)</f>
        <v>0%</v>
      </c>
      <c r="G48" s="13" t="str">
        <f t="shared" si="12"/>
        <v>25%</v>
      </c>
      <c r="H48" s="13" t="str">
        <f t="shared" si="12"/>
        <v>-14%</v>
      </c>
    </row>
    <row r="49" ht="14.25" customHeight="1">
      <c r="A49" t="s">
        <v>22</v>
      </c>
      <c r="B49" s="8">
        <v>250.0</v>
      </c>
      <c r="C49" s="8">
        <v>250.0</v>
      </c>
      <c r="D49" s="8">
        <v>600.0</v>
      </c>
      <c r="E49" s="8">
        <v>600.0</v>
      </c>
      <c r="F49" s="13" t="str">
        <f t="shared" ref="F49:H49" si="13">IFERROR((C49-B49)/B49,0)</f>
        <v>0%</v>
      </c>
      <c r="G49" s="13" t="str">
        <f t="shared" si="13"/>
        <v>140%</v>
      </c>
      <c r="H49" s="13" t="str">
        <f t="shared" si="13"/>
        <v>0%</v>
      </c>
    </row>
    <row r="50" ht="14.25" customHeight="1">
      <c r="A50" t="s">
        <v>19</v>
      </c>
      <c r="B50" s="8">
        <v>660.0</v>
      </c>
      <c r="C50" s="8">
        <v>660.0</v>
      </c>
      <c r="D50" s="8">
        <v>665.0</v>
      </c>
      <c r="E50" s="8">
        <v>0.0</v>
      </c>
      <c r="F50" s="13" t="str">
        <f t="shared" ref="F50:H50" si="14">IFERROR((C50-B50)/B50,0)</f>
        <v>0%</v>
      </c>
      <c r="G50" s="13" t="str">
        <f t="shared" si="14"/>
        <v>1%</v>
      </c>
      <c r="H50" s="13" t="str">
        <f t="shared" si="14"/>
        <v>-100%</v>
      </c>
    </row>
    <row r="51" ht="14.25" customHeight="1">
      <c r="A51" t="s">
        <v>18</v>
      </c>
      <c r="B51" s="8">
        <v>625.0</v>
      </c>
      <c r="C51" s="8">
        <v>375.0</v>
      </c>
      <c r="D51" s="8">
        <v>450.0</v>
      </c>
      <c r="E51" s="8">
        <v>600.0</v>
      </c>
      <c r="F51" s="13" t="str">
        <f t="shared" ref="F51:H51" si="15">IFERROR((C51-B51)/B51,0)</f>
        <v>-40%</v>
      </c>
      <c r="G51" s="13" t="str">
        <f t="shared" si="15"/>
        <v>20%</v>
      </c>
      <c r="H51" s="13" t="str">
        <f t="shared" si="15"/>
        <v>33%</v>
      </c>
    </row>
    <row r="52" ht="14.25" customHeight="1">
      <c r="A52" t="s">
        <v>17</v>
      </c>
      <c r="B52" s="8">
        <v>600.0</v>
      </c>
      <c r="C52" s="8">
        <v>800.0</v>
      </c>
      <c r="D52" s="8">
        <v>1650.0</v>
      </c>
      <c r="E52" s="8">
        <v>1100.0</v>
      </c>
      <c r="F52" s="13" t="str">
        <f t="shared" ref="F52:H52" si="16">IFERROR((C52-B52)/B52,0)</f>
        <v>33%</v>
      </c>
      <c r="G52" s="13" t="str">
        <f t="shared" si="16"/>
        <v>106%</v>
      </c>
      <c r="H52" s="13" t="str">
        <f t="shared" si="16"/>
        <v>-33%</v>
      </c>
    </row>
    <row r="53" ht="14.25" customHeight="1">
      <c r="A53" t="s">
        <v>23</v>
      </c>
      <c r="B53" s="8">
        <v>0.0</v>
      </c>
      <c r="C53" s="8">
        <v>0.0</v>
      </c>
      <c r="D53" s="8">
        <v>900.0</v>
      </c>
      <c r="E53" s="8">
        <v>900.0</v>
      </c>
      <c r="F53" s="13" t="str">
        <f t="shared" ref="F53:H53" si="17">IFERROR((C53-B53)/B53,0)</f>
        <v>0%</v>
      </c>
      <c r="G53" s="13" t="str">
        <f t="shared" si="17"/>
        <v>0%</v>
      </c>
      <c r="H53" s="13" t="str">
        <f t="shared" si="17"/>
        <v>0%</v>
      </c>
    </row>
    <row r="54" ht="14.25" customHeight="1">
      <c r="A54" t="s">
        <v>34</v>
      </c>
      <c r="B54" s="8">
        <v>1225.0</v>
      </c>
      <c r="C54" s="8">
        <v>1470.0</v>
      </c>
      <c r="D54" s="8">
        <v>1700.0</v>
      </c>
      <c r="E54" s="8">
        <v>1450.0</v>
      </c>
      <c r="F54" s="13" t="str">
        <f t="shared" ref="F54:H54" si="18">IFERROR((C54-B54)/B54,0)</f>
        <v>20%</v>
      </c>
      <c r="G54" s="13" t="str">
        <f t="shared" si="18"/>
        <v>16%</v>
      </c>
      <c r="H54" s="13" t="str">
        <f t="shared" si="18"/>
        <v>-15%</v>
      </c>
    </row>
    <row r="55" ht="14.25" customHeight="1">
      <c r="A55" t="s">
        <v>25</v>
      </c>
      <c r="B55" s="8">
        <v>0.0</v>
      </c>
      <c r="C55" s="8">
        <v>0.0</v>
      </c>
      <c r="D55" s="8">
        <v>210.0</v>
      </c>
      <c r="E55" s="8">
        <v>0.0</v>
      </c>
      <c r="F55" s="13" t="str">
        <f t="shared" ref="F55:H55" si="19">IFERROR((C55-B55)/B55,0)</f>
        <v>0%</v>
      </c>
      <c r="G55" s="13" t="str">
        <f t="shared" si="19"/>
        <v>0%</v>
      </c>
      <c r="H55" s="13" t="str">
        <f t="shared" si="19"/>
        <v>-100%</v>
      </c>
    </row>
    <row r="56" ht="14.25" customHeight="1">
      <c r="A56" t="s">
        <v>32</v>
      </c>
      <c r="B56" s="8">
        <v>225.0</v>
      </c>
      <c r="C56" s="8">
        <v>375.0</v>
      </c>
      <c r="D56" s="8">
        <v>300.0</v>
      </c>
      <c r="E56" s="8">
        <v>360.0</v>
      </c>
      <c r="F56" s="13" t="str">
        <f t="shared" ref="F56:H56" si="20">IFERROR((C56-B56)/B56,0)</f>
        <v>67%</v>
      </c>
      <c r="G56" s="13" t="str">
        <f t="shared" si="20"/>
        <v>-20%</v>
      </c>
      <c r="H56" s="13" t="str">
        <f t="shared" si="20"/>
        <v>20%</v>
      </c>
    </row>
    <row r="57" ht="14.25" customHeight="1">
      <c r="A57" t="s">
        <v>30</v>
      </c>
      <c r="B57" s="8">
        <v>3200.0</v>
      </c>
      <c r="C57" s="8">
        <v>2800.0</v>
      </c>
      <c r="D57" s="8">
        <v>5000.0</v>
      </c>
      <c r="E57" s="8">
        <v>4275.0</v>
      </c>
      <c r="F57" s="13" t="str">
        <f t="shared" ref="F57:H57" si="21">IFERROR((C57-B57)/B57,0)</f>
        <v>-13%</v>
      </c>
      <c r="G57" s="13" t="str">
        <f t="shared" si="21"/>
        <v>79%</v>
      </c>
      <c r="H57" s="13" t="str">
        <f t="shared" si="21"/>
        <v>-15%</v>
      </c>
    </row>
    <row r="58" ht="14.25" customHeight="1">
      <c r="A58" t="s">
        <v>21</v>
      </c>
      <c r="B58" s="8">
        <v>400.0</v>
      </c>
      <c r="C58" s="8">
        <v>300.0</v>
      </c>
      <c r="D58" s="8">
        <v>0.0</v>
      </c>
      <c r="E58" s="8">
        <v>300.0</v>
      </c>
      <c r="F58" s="13" t="str">
        <f t="shared" ref="F58:H58" si="22">IFERROR((C58-B58)/B58,0)</f>
        <v>-25%</v>
      </c>
      <c r="G58" s="13" t="str">
        <f t="shared" si="22"/>
        <v>-100%</v>
      </c>
      <c r="H58" s="13" t="str">
        <f t="shared" si="22"/>
        <v>0%</v>
      </c>
    </row>
    <row r="59" ht="14.25" customHeight="1">
      <c r="A59" t="s">
        <v>15</v>
      </c>
      <c r="B59" s="8">
        <v>600.0</v>
      </c>
      <c r="C59" s="8">
        <v>240.0</v>
      </c>
      <c r="D59" s="8">
        <v>630.0</v>
      </c>
      <c r="E59" s="8">
        <v>600.0</v>
      </c>
      <c r="F59" s="13" t="str">
        <f t="shared" ref="F59:H59" si="23">IFERROR((C59-B59)/B59,0)</f>
        <v>-60%</v>
      </c>
      <c r="G59" s="13" t="str">
        <f t="shared" si="23"/>
        <v>163%</v>
      </c>
      <c r="H59" s="13" t="str">
        <f t="shared" si="23"/>
        <v>-5%</v>
      </c>
    </row>
    <row r="60" ht="14.25" customHeight="1">
      <c r="A60" t="s">
        <v>13</v>
      </c>
      <c r="B60" s="8">
        <v>2450.0</v>
      </c>
      <c r="C60" s="8">
        <v>3150.0</v>
      </c>
      <c r="D60" s="8">
        <v>2450.0</v>
      </c>
      <c r="E60" s="8">
        <v>2400.0</v>
      </c>
      <c r="F60" s="13" t="str">
        <f t="shared" ref="F60:H60" si="24">IFERROR((C60-B60)/B60,0)</f>
        <v>29%</v>
      </c>
      <c r="G60" s="13" t="str">
        <f t="shared" si="24"/>
        <v>-22%</v>
      </c>
      <c r="H60" s="13" t="str">
        <f t="shared" si="24"/>
        <v>-2%</v>
      </c>
    </row>
    <row r="61" ht="14.25" customHeight="1">
      <c r="A61" t="s">
        <v>11</v>
      </c>
      <c r="B61" s="8">
        <v>1575.0</v>
      </c>
      <c r="C61" s="8">
        <v>2280.0</v>
      </c>
      <c r="D61" s="8">
        <v>3250.0</v>
      </c>
      <c r="E61" s="8">
        <v>2700.0</v>
      </c>
      <c r="F61" s="13" t="str">
        <f t="shared" ref="F61:H61" si="25">IFERROR((C61-B61)/B61,0)</f>
        <v>45%</v>
      </c>
      <c r="G61" s="13" t="str">
        <f t="shared" si="25"/>
        <v>43%</v>
      </c>
      <c r="H61" s="13" t="str">
        <f t="shared" si="25"/>
        <v>-17%</v>
      </c>
    </row>
    <row r="62" ht="14.25" customHeight="1">
      <c r="A62" t="s">
        <v>27</v>
      </c>
      <c r="B62" s="8">
        <v>0.0</v>
      </c>
      <c r="C62" s="8">
        <v>300.0</v>
      </c>
      <c r="D62" s="8">
        <v>560.0</v>
      </c>
      <c r="E62" s="8">
        <v>600.0</v>
      </c>
      <c r="F62" s="13" t="str">
        <f t="shared" ref="F62:H62" si="26">IFERROR((C62-B62)/B62,0)</f>
        <v>0%</v>
      </c>
      <c r="G62" s="13" t="str">
        <f t="shared" si="26"/>
        <v>87%</v>
      </c>
      <c r="H62" s="13" t="str">
        <f t="shared" si="26"/>
        <v>7%</v>
      </c>
    </row>
    <row r="63" ht="14.25" customHeight="1">
      <c r="A63" t="s">
        <v>24</v>
      </c>
      <c r="B63" s="8">
        <v>1950.0</v>
      </c>
      <c r="C63" s="8">
        <v>2275.0</v>
      </c>
      <c r="D63" s="8">
        <v>2800.0</v>
      </c>
      <c r="E63" s="8">
        <v>3200.0</v>
      </c>
      <c r="F63" s="13" t="str">
        <f t="shared" ref="F63:H63" si="27">IFERROR((C63-B63)/B63,0)</f>
        <v>17%</v>
      </c>
      <c r="G63" s="13" t="str">
        <f t="shared" si="27"/>
        <v>23%</v>
      </c>
      <c r="H63" s="13" t="str">
        <f t="shared" si="27"/>
        <v>14%</v>
      </c>
    </row>
    <row r="64" ht="14.25" customHeight="1">
      <c r="A64" t="s">
        <v>31</v>
      </c>
      <c r="B64" s="8">
        <v>1400.0</v>
      </c>
      <c r="C64" s="8">
        <v>1960.0</v>
      </c>
      <c r="D64" s="8">
        <v>3200.0</v>
      </c>
      <c r="E64" s="8">
        <v>2400.0</v>
      </c>
      <c r="F64" s="13" t="str">
        <f t="shared" ref="F64:H64" si="28">IFERROR((C64-B64)/B64,0)</f>
        <v>40%</v>
      </c>
      <c r="G64" s="13" t="str">
        <f t="shared" si="28"/>
        <v>63%</v>
      </c>
      <c r="H64" s="13" t="str">
        <f t="shared" si="28"/>
        <v>-25%</v>
      </c>
    </row>
    <row r="65" ht="14.25" customHeight="1">
      <c r="B65" s="8"/>
      <c r="C65" s="8"/>
      <c r="D65" s="8"/>
      <c r="E65" s="8"/>
      <c r="F65" s="8"/>
    </row>
    <row r="66" ht="14.25" customHeight="1">
      <c r="B66" s="8"/>
      <c r="C66" s="8"/>
      <c r="D66" s="8"/>
      <c r="E66" s="8"/>
      <c r="F66" s="8"/>
    </row>
    <row r="67" ht="14.25" customHeight="1">
      <c r="B67" s="8"/>
      <c r="C67" s="8"/>
      <c r="D67" s="8"/>
      <c r="E67" s="8"/>
      <c r="F67" s="8"/>
    </row>
    <row r="68" ht="14.25" customHeight="1">
      <c r="B68" s="8"/>
      <c r="C68" s="8"/>
      <c r="D68" s="8"/>
      <c r="E68" s="8"/>
      <c r="F68" s="8"/>
    </row>
    <row r="69" ht="14.25" customHeight="1">
      <c r="B69" s="8"/>
      <c r="C69" s="8"/>
      <c r="D69" s="8"/>
      <c r="E69" s="8"/>
      <c r="F69" s="8"/>
    </row>
    <row r="70" ht="14.25" customHeight="1">
      <c r="B70" s="8"/>
      <c r="C70" s="8"/>
      <c r="D70" s="8"/>
      <c r="E70" s="8"/>
      <c r="F70" s="8"/>
    </row>
    <row r="71" ht="14.25" customHeight="1">
      <c r="B71" s="8"/>
      <c r="C71" s="8"/>
      <c r="D71" s="8"/>
      <c r="E71" s="8"/>
      <c r="F71" s="8"/>
    </row>
    <row r="72" ht="14.25" customHeight="1">
      <c r="B72" s="8"/>
      <c r="C72" s="8"/>
      <c r="D72" s="8"/>
      <c r="E72" s="8"/>
      <c r="F72" s="8"/>
    </row>
    <row r="73" ht="14.25" customHeight="1">
      <c r="B73" s="8"/>
      <c r="C73" s="8"/>
      <c r="D73" s="8"/>
      <c r="E73" s="8"/>
      <c r="F73" s="8"/>
    </row>
    <row r="74" ht="14.25" customHeight="1">
      <c r="B74" s="8"/>
      <c r="C74" s="8"/>
      <c r="D74" s="8"/>
      <c r="E74" s="8"/>
      <c r="F74" s="8"/>
    </row>
    <row r="75" ht="14.25" customHeight="1">
      <c r="B75" s="8"/>
      <c r="C75" s="8"/>
      <c r="D75" s="8"/>
      <c r="E75" s="8"/>
      <c r="F75" s="8"/>
    </row>
    <row r="76" ht="14.25" customHeight="1">
      <c r="B76" s="8"/>
      <c r="C76" s="8"/>
      <c r="D76" s="8"/>
      <c r="E76" s="8"/>
      <c r="F76" s="8"/>
    </row>
    <row r="77" ht="14.25" customHeight="1">
      <c r="B77" s="8"/>
      <c r="C77" s="8"/>
      <c r="D77" s="8"/>
      <c r="E77" s="8"/>
      <c r="F77" s="8"/>
    </row>
    <row r="78" ht="14.25" customHeight="1">
      <c r="B78" s="8"/>
      <c r="C78" s="8"/>
      <c r="D78" s="8"/>
      <c r="E78" s="8"/>
      <c r="F78" s="8"/>
    </row>
    <row r="79" ht="14.25" customHeight="1">
      <c r="B79" s="8"/>
      <c r="C79" s="8"/>
      <c r="D79" s="8"/>
      <c r="E79" s="8"/>
      <c r="F79" s="8"/>
    </row>
    <row r="80" ht="14.25" customHeight="1">
      <c r="B80" s="8"/>
      <c r="C80" s="8"/>
      <c r="D80" s="8"/>
      <c r="E80" s="8"/>
      <c r="F80" s="8"/>
    </row>
    <row r="81" ht="14.25" customHeight="1">
      <c r="B81" s="8"/>
      <c r="C81" s="8"/>
      <c r="D81" s="8"/>
      <c r="E81" s="8"/>
      <c r="F81" s="8"/>
    </row>
    <row r="82" ht="14.25" customHeight="1">
      <c r="B82" s="8"/>
      <c r="C82" s="8"/>
      <c r="D82" s="8"/>
      <c r="E82" s="8"/>
      <c r="F82" s="8"/>
    </row>
    <row r="83" ht="14.25" customHeight="1">
      <c r="B83" s="8"/>
      <c r="C83" s="8"/>
      <c r="D83" s="8"/>
      <c r="E83" s="8"/>
      <c r="F83" s="8"/>
    </row>
    <row r="84" ht="14.25" customHeight="1">
      <c r="B84" s="8"/>
      <c r="C84" s="8"/>
      <c r="D84" s="8"/>
      <c r="E84" s="8"/>
      <c r="F84" s="8"/>
    </row>
    <row r="85" ht="14.25" customHeight="1">
      <c r="B85" s="8"/>
      <c r="C85" s="8"/>
      <c r="D85" s="8"/>
      <c r="E85" s="8"/>
      <c r="F85" s="8"/>
    </row>
    <row r="86" ht="14.25" customHeight="1">
      <c r="B86" s="8"/>
      <c r="C86" s="8"/>
      <c r="D86" s="8"/>
      <c r="E86" s="8"/>
      <c r="F86" s="8"/>
    </row>
    <row r="87" ht="14.25" customHeight="1">
      <c r="B87" s="8"/>
      <c r="C87" s="8"/>
      <c r="D87" s="8"/>
      <c r="E87" s="8"/>
      <c r="F87" s="8"/>
    </row>
    <row r="88" ht="14.25" customHeight="1">
      <c r="B88" s="8"/>
      <c r="C88" s="8"/>
      <c r="D88" s="8"/>
      <c r="E88" s="8"/>
      <c r="F88" s="8"/>
    </row>
    <row r="89" ht="14.25" customHeight="1">
      <c r="B89" s="8"/>
      <c r="C89" s="8"/>
      <c r="D89" s="8"/>
      <c r="E89" s="8"/>
      <c r="F89" s="8"/>
    </row>
    <row r="90" ht="14.25" customHeight="1">
      <c r="B90" s="8"/>
      <c r="C90" s="8"/>
      <c r="D90" s="8"/>
      <c r="E90" s="8"/>
      <c r="F90" s="8"/>
    </row>
    <row r="91" ht="14.25" customHeight="1">
      <c r="B91" s="8"/>
      <c r="C91" s="8"/>
      <c r="D91" s="8"/>
      <c r="E91" s="8"/>
      <c r="F91" s="8"/>
    </row>
    <row r="92" ht="14.25" customHeight="1">
      <c r="B92" s="8"/>
      <c r="C92" s="8"/>
      <c r="D92" s="8"/>
      <c r="E92" s="8"/>
      <c r="F92" s="8"/>
    </row>
    <row r="93" ht="14.25" customHeight="1">
      <c r="B93" s="8"/>
      <c r="C93" s="8"/>
      <c r="D93" s="8"/>
      <c r="E93" s="8"/>
      <c r="F93" s="8"/>
    </row>
    <row r="94" ht="14.25" customHeight="1">
      <c r="B94" s="8"/>
      <c r="C94" s="8"/>
      <c r="D94" s="8"/>
      <c r="E94" s="8"/>
      <c r="F94" s="8"/>
    </row>
    <row r="95" ht="14.25" customHeight="1">
      <c r="B95" s="8"/>
      <c r="C95" s="8"/>
      <c r="D95" s="8"/>
      <c r="E95" s="8"/>
      <c r="F95" s="8"/>
    </row>
    <row r="96" ht="14.25" customHeight="1">
      <c r="B96" s="8"/>
      <c r="C96" s="8"/>
      <c r="D96" s="8"/>
      <c r="E96" s="8"/>
      <c r="F96" s="8"/>
    </row>
    <row r="97" ht="14.25" customHeight="1">
      <c r="B97" s="8"/>
      <c r="C97" s="8"/>
      <c r="D97" s="8"/>
      <c r="E97" s="8"/>
      <c r="F97" s="8"/>
    </row>
    <row r="98" ht="14.25" customHeight="1">
      <c r="B98" s="8"/>
      <c r="C98" s="8"/>
      <c r="D98" s="8"/>
      <c r="E98" s="8"/>
      <c r="F98" s="8"/>
    </row>
    <row r="99" ht="14.25" customHeight="1">
      <c r="B99" s="8"/>
      <c r="C99" s="8"/>
      <c r="D99" s="8"/>
      <c r="E99" s="8"/>
      <c r="F99" s="8"/>
    </row>
    <row r="100" ht="14.25" customHeight="1">
      <c r="B100" s="8"/>
      <c r="C100" s="8"/>
      <c r="D100" s="8"/>
      <c r="E100" s="8"/>
      <c r="F100" s="8"/>
    </row>
  </sheetData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4.86"/>
    <col customWidth="1" min="3" max="3" width="11.71"/>
    <col customWidth="1" min="4" max="4" width="17.29"/>
    <col customWidth="1" min="5" max="10" width="4.0"/>
    <col customWidth="1" min="11" max="11" width="24.71"/>
    <col customWidth="1" min="12" max="12" width="14.86"/>
    <col customWidth="1" min="13" max="13" width="14.14"/>
    <col customWidth="1" min="14" max="14" width="23.71"/>
    <col customWidth="1" min="15" max="15" width="11.0"/>
    <col customWidth="1" min="16" max="21" width="8.71"/>
  </cols>
  <sheetData>
    <row r="1" ht="14.25" customHeight="1">
      <c r="B1" s="8"/>
      <c r="D1" s="8"/>
      <c r="L1" s="8"/>
      <c r="N1" s="8"/>
    </row>
    <row r="2" ht="14.25" customHeight="1">
      <c r="A2" s="11"/>
      <c r="D2" s="8"/>
      <c r="L2" s="8"/>
      <c r="N2" s="8"/>
    </row>
    <row r="3" ht="14.25" customHeight="1">
      <c r="B3" s="8"/>
      <c r="D3" s="8"/>
      <c r="J3" s="16"/>
      <c r="K3" s="16"/>
      <c r="L3" s="16"/>
      <c r="N3" s="8"/>
    </row>
    <row r="4" ht="14.25" customHeight="1">
      <c r="K4" s="17"/>
      <c r="L4" s="18"/>
      <c r="M4" s="17"/>
      <c r="N4" s="15"/>
    </row>
    <row r="5" ht="14.25" customHeight="1">
      <c r="K5" s="19" t="s">
        <v>38</v>
      </c>
      <c r="L5" s="20" t="s">
        <v>9</v>
      </c>
      <c r="M5" s="11"/>
      <c r="N5" s="19" t="s">
        <v>38</v>
      </c>
      <c r="O5" s="19" t="s">
        <v>8</v>
      </c>
    </row>
    <row r="6" ht="14.25" customHeight="1">
      <c r="K6" s="12" t="s">
        <v>30</v>
      </c>
      <c r="L6" s="8">
        <v>3200.0</v>
      </c>
      <c r="M6" s="11"/>
      <c r="N6" s="12" t="s">
        <v>35</v>
      </c>
      <c r="O6" s="11">
        <v>90.0</v>
      </c>
    </row>
    <row r="7" ht="14.25" customHeight="1">
      <c r="K7" s="12" t="s">
        <v>14</v>
      </c>
      <c r="L7" s="8">
        <v>2750.0</v>
      </c>
      <c r="M7" s="11"/>
      <c r="N7" s="12" t="s">
        <v>13</v>
      </c>
      <c r="O7" s="11">
        <v>70.0</v>
      </c>
    </row>
    <row r="8" ht="14.25" customHeight="1">
      <c r="K8" s="12" t="s">
        <v>35</v>
      </c>
      <c r="L8" s="8">
        <v>2700.0</v>
      </c>
      <c r="M8" s="11"/>
      <c r="N8" s="12" t="s">
        <v>14</v>
      </c>
      <c r="O8" s="11">
        <v>50.0</v>
      </c>
    </row>
    <row r="9" ht="14.25" customHeight="1">
      <c r="K9" s="12" t="s">
        <v>36</v>
      </c>
      <c r="L9" s="8">
        <v>2470.0</v>
      </c>
      <c r="M9" s="11"/>
      <c r="N9" s="12" t="s">
        <v>11</v>
      </c>
      <c r="O9" s="11">
        <v>45.0</v>
      </c>
    </row>
    <row r="10" ht="14.25" customHeight="1">
      <c r="K10" s="12" t="s">
        <v>13</v>
      </c>
      <c r="L10" s="8">
        <v>2450.0</v>
      </c>
      <c r="M10" s="11"/>
      <c r="N10" s="12" t="s">
        <v>30</v>
      </c>
      <c r="O10" s="11">
        <v>40.0</v>
      </c>
    </row>
    <row r="11" ht="14.25" customHeight="1">
      <c r="K11" s="12" t="s">
        <v>24</v>
      </c>
      <c r="L11" s="8">
        <v>1950.0</v>
      </c>
      <c r="M11" s="11"/>
      <c r="N11" s="12" t="s">
        <v>12</v>
      </c>
      <c r="O11" s="11">
        <v>40.0</v>
      </c>
    </row>
    <row r="12" ht="14.25" customHeight="1">
      <c r="K12" s="12" t="s">
        <v>16</v>
      </c>
      <c r="L12" s="8">
        <v>1680.0</v>
      </c>
      <c r="M12" s="11"/>
      <c r="N12" s="12" t="s">
        <v>34</v>
      </c>
      <c r="O12" s="11">
        <v>35.0</v>
      </c>
    </row>
    <row r="13" ht="14.25" customHeight="1">
      <c r="K13" s="12" t="s">
        <v>12</v>
      </c>
      <c r="L13" s="8">
        <v>1600.0</v>
      </c>
      <c r="M13" s="11"/>
      <c r="N13" s="12" t="s">
        <v>24</v>
      </c>
      <c r="O13" s="11">
        <v>30.0</v>
      </c>
    </row>
    <row r="14" ht="14.25" customHeight="1">
      <c r="K14" s="12" t="s">
        <v>11</v>
      </c>
      <c r="L14" s="8">
        <v>1575.0</v>
      </c>
      <c r="M14" s="11"/>
      <c r="N14" s="12" t="s">
        <v>26</v>
      </c>
      <c r="O14" s="11">
        <v>30.0</v>
      </c>
    </row>
    <row r="15" ht="14.25" customHeight="1">
      <c r="K15" s="12" t="s">
        <v>31</v>
      </c>
      <c r="L15" s="8">
        <v>1400.0</v>
      </c>
      <c r="M15" s="11"/>
      <c r="N15" s="12" t="s">
        <v>28</v>
      </c>
      <c r="O15" s="11">
        <v>29.0</v>
      </c>
    </row>
    <row r="16" ht="14.25" customHeight="1">
      <c r="K16" s="12" t="s">
        <v>34</v>
      </c>
      <c r="L16" s="8">
        <v>1225.0</v>
      </c>
      <c r="M16" s="11"/>
      <c r="N16" s="12" t="s">
        <v>16</v>
      </c>
      <c r="O16" s="11">
        <v>28.0</v>
      </c>
    </row>
    <row r="17" ht="14.25" customHeight="1">
      <c r="K17" s="12" t="s">
        <v>20</v>
      </c>
      <c r="L17" s="8">
        <v>1200.0</v>
      </c>
      <c r="M17" s="11"/>
      <c r="N17" s="12" t="s">
        <v>36</v>
      </c>
      <c r="O17" s="11">
        <v>26.0</v>
      </c>
    </row>
    <row r="18" ht="14.25" customHeight="1">
      <c r="K18" s="12" t="s">
        <v>28</v>
      </c>
      <c r="L18" s="8">
        <v>1015.0</v>
      </c>
      <c r="M18" s="11"/>
      <c r="N18" s="12" t="s">
        <v>18</v>
      </c>
      <c r="O18" s="11">
        <v>25.0</v>
      </c>
    </row>
    <row r="19" ht="14.25" customHeight="1">
      <c r="K19" s="12" t="s">
        <v>26</v>
      </c>
      <c r="L19" s="8">
        <v>900.0</v>
      </c>
      <c r="M19" s="11"/>
      <c r="N19" s="12" t="s">
        <v>19</v>
      </c>
      <c r="O19" s="11">
        <v>22.0</v>
      </c>
    </row>
    <row r="20" ht="14.25" customHeight="1">
      <c r="K20" s="12" t="s">
        <v>19</v>
      </c>
      <c r="L20" s="8">
        <v>660.0</v>
      </c>
      <c r="M20" s="11"/>
      <c r="N20" s="12" t="s">
        <v>31</v>
      </c>
      <c r="O20" s="11">
        <v>20.0</v>
      </c>
    </row>
    <row r="21" ht="14.25" customHeight="1">
      <c r="K21" s="12" t="s">
        <v>18</v>
      </c>
      <c r="L21" s="8">
        <v>625.0</v>
      </c>
      <c r="M21" s="11"/>
      <c r="N21" s="12" t="s">
        <v>20</v>
      </c>
      <c r="O21" s="11">
        <v>20.0</v>
      </c>
    </row>
    <row r="22" ht="14.25" customHeight="1">
      <c r="K22" s="12" t="s">
        <v>17</v>
      </c>
      <c r="L22" s="8">
        <v>600.0</v>
      </c>
      <c r="M22" s="11"/>
      <c r="N22" s="12" t="s">
        <v>15</v>
      </c>
      <c r="O22" s="11">
        <v>20.0</v>
      </c>
    </row>
    <row r="23" ht="14.25" customHeight="1">
      <c r="K23" s="12" t="s">
        <v>15</v>
      </c>
      <c r="L23" s="8">
        <v>600.0</v>
      </c>
      <c r="M23" s="11"/>
      <c r="N23" s="12" t="s">
        <v>21</v>
      </c>
      <c r="O23" s="11">
        <v>20.0</v>
      </c>
    </row>
    <row r="24" ht="14.25" customHeight="1">
      <c r="K24" s="12" t="s">
        <v>21</v>
      </c>
      <c r="L24" s="8">
        <v>400.0</v>
      </c>
      <c r="M24" s="11"/>
      <c r="N24" s="12" t="s">
        <v>17</v>
      </c>
      <c r="O24" s="11">
        <v>15.0</v>
      </c>
    </row>
    <row r="25" ht="14.25" customHeight="1">
      <c r="K25" s="12" t="s">
        <v>22</v>
      </c>
      <c r="L25" s="8">
        <v>250.0</v>
      </c>
      <c r="M25" s="11"/>
      <c r="N25" s="12" t="s">
        <v>22</v>
      </c>
      <c r="O25" s="11">
        <v>10.0</v>
      </c>
    </row>
    <row r="26" ht="14.25" customHeight="1">
      <c r="K26" s="12" t="s">
        <v>32</v>
      </c>
      <c r="L26" s="8">
        <v>225.0</v>
      </c>
      <c r="M26" s="11"/>
      <c r="N26" s="12" t="s">
        <v>32</v>
      </c>
      <c r="O26" s="11">
        <v>9.0</v>
      </c>
    </row>
    <row r="27" ht="14.25" customHeight="1">
      <c r="K27" s="12" t="s">
        <v>23</v>
      </c>
      <c r="L27" s="8">
        <v>0.0</v>
      </c>
      <c r="M27" s="11"/>
      <c r="N27" s="12" t="s">
        <v>23</v>
      </c>
      <c r="O27" s="11">
        <v>0.0</v>
      </c>
    </row>
    <row r="28" ht="14.25" customHeight="1">
      <c r="K28" s="12" t="s">
        <v>27</v>
      </c>
      <c r="L28" s="8">
        <v>0.0</v>
      </c>
      <c r="M28" s="11"/>
      <c r="N28" s="12" t="s">
        <v>27</v>
      </c>
      <c r="O28" s="11">
        <v>0.0</v>
      </c>
    </row>
    <row r="29" ht="14.25" customHeight="1">
      <c r="K29" s="12" t="s">
        <v>29</v>
      </c>
      <c r="L29" s="8">
        <v>0.0</v>
      </c>
      <c r="M29" s="11"/>
      <c r="N29" s="12" t="s">
        <v>29</v>
      </c>
      <c r="O29" s="11">
        <v>0.0</v>
      </c>
    </row>
    <row r="30" ht="14.25" customHeight="1">
      <c r="K30" s="12" t="s">
        <v>33</v>
      </c>
      <c r="L30" s="8">
        <v>0.0</v>
      </c>
      <c r="M30" s="11"/>
      <c r="N30" s="12" t="s">
        <v>33</v>
      </c>
      <c r="O30" s="11">
        <v>0.0</v>
      </c>
    </row>
    <row r="31" ht="14.25" customHeight="1">
      <c r="K31" s="12" t="s">
        <v>25</v>
      </c>
      <c r="L31" s="8">
        <v>0.0</v>
      </c>
      <c r="N31" s="12" t="s">
        <v>25</v>
      </c>
      <c r="O31" s="11">
        <v>0.0</v>
      </c>
    </row>
    <row r="32" ht="14.25" customHeight="1">
      <c r="B32" s="8"/>
      <c r="D32" s="8"/>
      <c r="L32" s="8"/>
      <c r="N32" s="8"/>
    </row>
    <row r="33" ht="14.25" customHeight="1">
      <c r="B33" s="8"/>
      <c r="D33" s="8"/>
      <c r="L33" s="8"/>
      <c r="N33" s="8"/>
    </row>
    <row r="34" ht="14.25" customHeight="1">
      <c r="B34" s="8"/>
      <c r="D34" s="8"/>
      <c r="K34" s="19" t="s">
        <v>38</v>
      </c>
      <c r="L34" s="21" t="s">
        <v>10</v>
      </c>
      <c r="N34" s="8"/>
    </row>
    <row r="35" ht="14.25" customHeight="1">
      <c r="B35" s="8"/>
      <c r="D35" s="8"/>
      <c r="K35" s="12" t="s">
        <v>30</v>
      </c>
      <c r="L35" s="8">
        <v>2800.0</v>
      </c>
      <c r="N35" s="8"/>
    </row>
    <row r="36" ht="14.25" customHeight="1">
      <c r="B36" s="8"/>
      <c r="D36" s="8"/>
      <c r="K36" s="12" t="s">
        <v>31</v>
      </c>
      <c r="L36" s="8">
        <v>2520.0</v>
      </c>
      <c r="N36" s="8"/>
    </row>
    <row r="37" ht="14.25" customHeight="1">
      <c r="B37" s="8"/>
      <c r="D37" s="8"/>
      <c r="K37" s="12" t="s">
        <v>13</v>
      </c>
      <c r="L37" s="8">
        <v>2480.0</v>
      </c>
      <c r="N37" s="8"/>
    </row>
    <row r="38" ht="14.25" customHeight="1">
      <c r="B38" s="8"/>
      <c r="D38" s="8"/>
      <c r="K38" s="12" t="s">
        <v>35</v>
      </c>
      <c r="L38" s="8">
        <v>2450.0</v>
      </c>
      <c r="N38" s="8"/>
    </row>
    <row r="39" ht="14.25" customHeight="1">
      <c r="B39" s="8"/>
      <c r="D39" s="8"/>
      <c r="K39" s="12" t="s">
        <v>14</v>
      </c>
      <c r="L39" s="8">
        <v>2150.0</v>
      </c>
      <c r="N39" s="8"/>
    </row>
    <row r="40" ht="14.25" customHeight="1">
      <c r="B40" s="8"/>
      <c r="D40" s="8"/>
      <c r="K40" s="12" t="s">
        <v>34</v>
      </c>
      <c r="L40" s="8">
        <v>2055.0</v>
      </c>
      <c r="N40" s="8"/>
    </row>
    <row r="41" ht="14.25" customHeight="1">
      <c r="B41" s="8"/>
      <c r="D41" s="8"/>
      <c r="K41" s="12" t="s">
        <v>24</v>
      </c>
      <c r="L41" s="8">
        <v>1790.0</v>
      </c>
      <c r="N41" s="8"/>
    </row>
    <row r="42" ht="14.25" customHeight="1">
      <c r="B42" s="8"/>
      <c r="D42" s="8"/>
      <c r="K42" s="12" t="s">
        <v>36</v>
      </c>
      <c r="L42" s="8">
        <v>1630.0</v>
      </c>
      <c r="N42" s="8"/>
    </row>
    <row r="43" ht="14.25" customHeight="1">
      <c r="B43" s="8"/>
      <c r="D43" s="8"/>
      <c r="K43" s="12" t="s">
        <v>11</v>
      </c>
      <c r="L43" s="8">
        <v>1550.0</v>
      </c>
      <c r="N43" s="8"/>
    </row>
    <row r="44" ht="14.25" customHeight="1">
      <c r="B44" s="8"/>
      <c r="D44" s="8"/>
      <c r="K44" s="12" t="s">
        <v>17</v>
      </c>
      <c r="L44" s="8">
        <v>1540.0</v>
      </c>
      <c r="N44" s="8"/>
    </row>
    <row r="45" ht="14.25" customHeight="1">
      <c r="B45" s="8"/>
      <c r="D45" s="8"/>
      <c r="K45" s="12" t="s">
        <v>28</v>
      </c>
      <c r="L45" s="8">
        <v>1380.0</v>
      </c>
      <c r="N45" s="8"/>
    </row>
    <row r="46" ht="14.25" customHeight="1">
      <c r="B46" s="8"/>
      <c r="D46" s="8"/>
      <c r="K46" s="12" t="s">
        <v>16</v>
      </c>
      <c r="L46" s="8">
        <v>1320.0</v>
      </c>
      <c r="N46" s="8"/>
    </row>
    <row r="47" ht="14.25" customHeight="1">
      <c r="B47" s="8"/>
      <c r="D47" s="8"/>
      <c r="K47" s="12" t="s">
        <v>12</v>
      </c>
      <c r="L47" s="8">
        <v>1200.0</v>
      </c>
      <c r="N47" s="8"/>
    </row>
    <row r="48" ht="14.25" customHeight="1">
      <c r="B48" s="8"/>
      <c r="D48" s="8"/>
      <c r="K48" s="12" t="s">
        <v>20</v>
      </c>
      <c r="L48" s="8">
        <v>1090.0</v>
      </c>
      <c r="N48" s="8"/>
    </row>
    <row r="49" ht="14.25" customHeight="1">
      <c r="B49" s="8"/>
      <c r="D49" s="8"/>
      <c r="K49" s="12" t="s">
        <v>26</v>
      </c>
      <c r="L49" s="8">
        <v>1050.0</v>
      </c>
      <c r="N49" s="8"/>
    </row>
    <row r="50" ht="14.25" customHeight="1">
      <c r="B50" s="8"/>
      <c r="D50" s="8"/>
      <c r="K50" s="12" t="s">
        <v>15</v>
      </c>
      <c r="L50" s="8">
        <v>1020.0</v>
      </c>
      <c r="N50" s="8"/>
    </row>
    <row r="51" ht="14.25" customHeight="1">
      <c r="B51" s="8"/>
      <c r="D51" s="8"/>
      <c r="K51" s="12" t="s">
        <v>19</v>
      </c>
      <c r="L51" s="8">
        <v>820.0</v>
      </c>
      <c r="N51" s="8"/>
    </row>
    <row r="52" ht="14.25" customHeight="1">
      <c r="B52" s="8"/>
      <c r="D52" s="8"/>
      <c r="K52" s="12" t="s">
        <v>23</v>
      </c>
      <c r="L52" s="8">
        <v>780.0</v>
      </c>
      <c r="N52" s="8"/>
    </row>
    <row r="53" ht="14.25" customHeight="1">
      <c r="B53" s="8"/>
      <c r="D53" s="8"/>
      <c r="K53" s="12" t="s">
        <v>22</v>
      </c>
      <c r="L53" s="8">
        <v>650.0</v>
      </c>
      <c r="N53" s="8"/>
    </row>
    <row r="54" ht="14.25" customHeight="1">
      <c r="B54" s="8"/>
      <c r="D54" s="8"/>
      <c r="K54" s="12" t="s">
        <v>18</v>
      </c>
      <c r="L54" s="8">
        <v>605.0</v>
      </c>
      <c r="N54" s="8"/>
    </row>
    <row r="55" ht="14.25" customHeight="1">
      <c r="B55" s="8"/>
      <c r="D55" s="8"/>
      <c r="K55" s="12" t="s">
        <v>32</v>
      </c>
      <c r="L55" s="8">
        <v>545.0</v>
      </c>
      <c r="N55" s="8"/>
    </row>
    <row r="56" ht="14.25" customHeight="1">
      <c r="B56" s="8"/>
      <c r="D56" s="8"/>
      <c r="K56" s="12" t="s">
        <v>27</v>
      </c>
      <c r="L56" s="8">
        <v>500.0</v>
      </c>
      <c r="N56" s="8"/>
    </row>
    <row r="57" ht="14.25" customHeight="1">
      <c r="B57" s="8"/>
      <c r="D57" s="8"/>
      <c r="K57" s="12" t="s">
        <v>29</v>
      </c>
      <c r="L57" s="8">
        <v>300.0</v>
      </c>
      <c r="N57" s="8"/>
    </row>
    <row r="58" ht="14.25" customHeight="1">
      <c r="B58" s="8"/>
      <c r="D58" s="8"/>
      <c r="K58" s="12" t="s">
        <v>33</v>
      </c>
      <c r="L58" s="8">
        <v>240.0</v>
      </c>
      <c r="N58" s="8"/>
    </row>
    <row r="59" ht="14.25" customHeight="1">
      <c r="B59" s="8"/>
      <c r="D59" s="8"/>
      <c r="K59" s="12" t="s">
        <v>25</v>
      </c>
      <c r="L59" s="8">
        <v>200.0</v>
      </c>
      <c r="N59" s="8"/>
    </row>
    <row r="60" ht="14.25" customHeight="1">
      <c r="B60" s="8"/>
      <c r="D60" s="8"/>
      <c r="K60" s="12" t="s">
        <v>21</v>
      </c>
      <c r="L60" s="8">
        <v>200.0</v>
      </c>
      <c r="N60" s="8"/>
    </row>
    <row r="61" ht="14.25" customHeight="1">
      <c r="B61" s="8"/>
      <c r="D61" s="8"/>
      <c r="L61" s="8"/>
      <c r="N61" s="8"/>
    </row>
    <row r="62" ht="14.25" customHeight="1">
      <c r="B62" s="8"/>
      <c r="D62" s="8"/>
      <c r="L62" s="8"/>
      <c r="N62" s="8"/>
    </row>
    <row r="63" ht="14.25" customHeight="1">
      <c r="B63" s="8"/>
      <c r="D63" s="8"/>
      <c r="L63" s="8"/>
      <c r="N63" s="8"/>
    </row>
    <row r="64" ht="14.25" customHeight="1">
      <c r="B64" s="8"/>
      <c r="D64" s="8"/>
      <c r="L64" s="8"/>
      <c r="N64" s="8"/>
    </row>
    <row r="65" ht="14.25" customHeight="1">
      <c r="B65" s="8"/>
      <c r="D65" s="8"/>
      <c r="L65" s="8"/>
      <c r="N65" s="8"/>
    </row>
    <row r="66" ht="14.25" customHeight="1">
      <c r="B66" s="8"/>
      <c r="D66" s="8"/>
      <c r="L66" s="8"/>
      <c r="N66" s="8"/>
    </row>
    <row r="67" ht="14.25" customHeight="1">
      <c r="B67" s="8"/>
      <c r="D67" s="8"/>
      <c r="L67" s="8"/>
      <c r="N67" s="8"/>
    </row>
    <row r="68" ht="14.25" customHeight="1">
      <c r="B68" s="8"/>
      <c r="D68" s="8"/>
      <c r="L68" s="8"/>
      <c r="N68" s="8"/>
    </row>
    <row r="69" ht="14.25" customHeight="1">
      <c r="B69" s="8"/>
      <c r="D69" s="8"/>
      <c r="L69" s="8"/>
      <c r="N69" s="8"/>
    </row>
    <row r="70" ht="14.25" customHeight="1">
      <c r="B70" s="8"/>
      <c r="D70" s="8"/>
      <c r="L70" s="8"/>
      <c r="N70" s="8"/>
    </row>
    <row r="71" ht="14.25" customHeight="1">
      <c r="B71" s="8"/>
      <c r="D71" s="8"/>
      <c r="L71" s="8"/>
      <c r="N71" s="8"/>
    </row>
    <row r="72" ht="14.25" customHeight="1">
      <c r="B72" s="8"/>
      <c r="D72" s="8"/>
      <c r="L72" s="8"/>
      <c r="N72" s="8"/>
    </row>
    <row r="73" ht="14.25" customHeight="1">
      <c r="B73" s="8"/>
      <c r="D73" s="8"/>
      <c r="L73" s="8"/>
      <c r="N73" s="8"/>
    </row>
    <row r="74" ht="14.25" customHeight="1">
      <c r="B74" s="8"/>
      <c r="D74" s="8"/>
      <c r="L74" s="8"/>
      <c r="N74" s="8"/>
    </row>
    <row r="75" ht="14.25" customHeight="1">
      <c r="B75" s="8"/>
      <c r="D75" s="8"/>
      <c r="L75" s="8"/>
      <c r="N75" s="8"/>
    </row>
    <row r="76" ht="14.25" customHeight="1">
      <c r="B76" s="8"/>
      <c r="D76" s="8"/>
      <c r="L76" s="8"/>
      <c r="N76" s="8"/>
    </row>
    <row r="77" ht="14.25" customHeight="1">
      <c r="B77" s="8"/>
      <c r="D77" s="8"/>
      <c r="L77" s="8"/>
      <c r="N77" s="8"/>
    </row>
    <row r="78" ht="14.25" customHeight="1">
      <c r="B78" s="8"/>
      <c r="D78" s="8"/>
      <c r="L78" s="8"/>
      <c r="N78" s="8"/>
    </row>
    <row r="79" ht="14.25" customHeight="1">
      <c r="B79" s="8"/>
      <c r="D79" s="8"/>
      <c r="L79" s="8"/>
      <c r="N79" s="8"/>
    </row>
    <row r="80" ht="14.25" customHeight="1">
      <c r="B80" s="8"/>
      <c r="D80" s="8"/>
      <c r="L80" s="8"/>
      <c r="N80" s="8"/>
    </row>
    <row r="81" ht="14.25" customHeight="1">
      <c r="B81" s="8"/>
      <c r="D81" s="8"/>
      <c r="L81" s="8"/>
      <c r="N81" s="8"/>
    </row>
    <row r="82" ht="14.25" customHeight="1">
      <c r="B82" s="8"/>
      <c r="D82" s="8"/>
      <c r="L82" s="8"/>
      <c r="N82" s="8"/>
    </row>
    <row r="83" ht="14.25" customHeight="1">
      <c r="B83" s="8"/>
      <c r="D83" s="8"/>
      <c r="L83" s="8"/>
      <c r="N83" s="8"/>
    </row>
    <row r="84" ht="14.25" customHeight="1">
      <c r="B84" s="8"/>
      <c r="D84" s="8"/>
      <c r="L84" s="8"/>
      <c r="N84" s="8"/>
    </row>
    <row r="85" ht="14.25" customHeight="1">
      <c r="B85" s="8"/>
      <c r="D85" s="8"/>
      <c r="L85" s="8"/>
      <c r="N85" s="8"/>
    </row>
    <row r="86" ht="14.25" customHeight="1">
      <c r="B86" s="8"/>
      <c r="D86" s="8"/>
      <c r="L86" s="8"/>
      <c r="N86" s="8"/>
    </row>
    <row r="87" ht="14.25" customHeight="1">
      <c r="B87" s="8"/>
      <c r="D87" s="8"/>
      <c r="L87" s="8"/>
      <c r="N87" s="8"/>
    </row>
    <row r="88" ht="14.25" customHeight="1">
      <c r="B88" s="8"/>
      <c r="D88" s="8"/>
      <c r="L88" s="8"/>
      <c r="N88" s="8"/>
    </row>
    <row r="89" ht="14.25" customHeight="1">
      <c r="B89" s="8"/>
      <c r="D89" s="8"/>
      <c r="L89" s="8"/>
      <c r="N89" s="8"/>
    </row>
    <row r="90" ht="14.25" customHeight="1">
      <c r="B90" s="8"/>
      <c r="D90" s="8"/>
      <c r="L90" s="8"/>
      <c r="N90" s="8"/>
    </row>
    <row r="91" ht="14.25" customHeight="1">
      <c r="B91" s="8"/>
      <c r="D91" s="8"/>
      <c r="L91" s="8"/>
      <c r="N91" s="8"/>
    </row>
    <row r="92" ht="14.25" customHeight="1">
      <c r="B92" s="8"/>
      <c r="D92" s="8"/>
      <c r="L92" s="8"/>
      <c r="N92" s="8"/>
    </row>
    <row r="93" ht="14.25" customHeight="1">
      <c r="B93" s="8"/>
      <c r="D93" s="8"/>
      <c r="L93" s="8"/>
      <c r="N93" s="8"/>
    </row>
    <row r="94" ht="14.25" customHeight="1">
      <c r="B94" s="8"/>
      <c r="D94" s="8"/>
      <c r="L94" s="8"/>
      <c r="N94" s="8"/>
    </row>
    <row r="95" ht="14.25" customHeight="1">
      <c r="B95" s="8"/>
      <c r="D95" s="8"/>
      <c r="L95" s="8"/>
      <c r="N95" s="8"/>
    </row>
    <row r="96" ht="14.25" customHeight="1">
      <c r="B96" s="8"/>
      <c r="D96" s="8"/>
      <c r="L96" s="8"/>
      <c r="N96" s="8"/>
    </row>
    <row r="97" ht="14.25" customHeight="1">
      <c r="B97" s="8"/>
      <c r="D97" s="8"/>
      <c r="L97" s="8"/>
      <c r="N97" s="8"/>
    </row>
    <row r="98" ht="14.25" customHeight="1">
      <c r="B98" s="8"/>
      <c r="D98" s="8"/>
      <c r="L98" s="8"/>
      <c r="N98" s="8"/>
    </row>
    <row r="99" ht="14.25" customHeight="1">
      <c r="B99" s="8"/>
      <c r="D99" s="8"/>
      <c r="L99" s="8"/>
      <c r="N99" s="8"/>
    </row>
    <row r="100" ht="14.25" customHeight="1">
      <c r="B100" s="8"/>
      <c r="D100" s="8"/>
      <c r="L100" s="8"/>
      <c r="N100" s="8"/>
    </row>
  </sheetData>
  <printOptions/>
  <pageMargins bottom="0.75" footer="0.0" header="0.0" left="0.7" right="0.7" top="0.75"/>
  <pageSetup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APRIL 2021</vt:lpstr>
      <vt:lpstr>MAY 2021</vt:lpstr>
      <vt:lpstr>JUNE 2021</vt:lpstr>
      <vt:lpstr>JULY 2021</vt:lpstr>
      <vt:lpstr>REVENUE TREND</vt:lpstr>
      <vt:lpstr>SALES TREND</vt:lpstr>
      <vt:lpstr>GROSS PROFIT TREND</vt:lpstr>
      <vt:lpstr>MONTH WISE REVENUE GROWTH</vt:lpstr>
      <vt:lpstr>BEST PERFORMING SKU April</vt:lpstr>
      <vt:lpstr>May</vt:lpstr>
      <vt:lpstr>June</vt:lpstr>
      <vt:lpstr>July</vt:lpstr>
      <vt:lpstr>PREPROCESSED 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2022-03-21T16:15:57Z</dcterms:created>
  <dc:creator>priyanshi</dc:creator>
  <cp:lastModifiedBy>vatsal garg</cp:lastModifiedBy>
  <dcterms:modified xsi:type="dcterms:W3CDTF">2022-03-31T12:52:01Z</dcterms:modified>
</cp:coreProperties>
</file>