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ed\Box Sync\Research\Wood Project\Opensees\"/>
    </mc:Choice>
  </mc:AlternateContent>
  <xr:revisionPtr revIDLastSave="0" documentId="13_ncr:1_{2661B406-A0B1-4B12-B8F4-1C304B236D81}" xr6:coauthVersionLast="36" xr6:coauthVersionMax="36" xr10:uidLastSave="{00000000-0000-0000-0000-000000000000}"/>
  <bookViews>
    <workbookView xWindow="0" yWindow="0" windowWidth="12000" windowHeight="3675" activeTab="1" xr2:uid="{A0F3740F-1B72-425D-BB27-05282D7D2753}"/>
  </bookViews>
  <sheets>
    <sheet name="Property Input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S32" i="1" l="1"/>
  <c r="S28" i="1"/>
  <c r="Q17" i="1"/>
  <c r="Q18" i="1"/>
  <c r="Q19" i="1"/>
  <c r="S19" i="1" s="1"/>
  <c r="Q20" i="1"/>
  <c r="S20" i="1" s="1"/>
  <c r="Q21" i="1"/>
  <c r="Q22" i="1"/>
  <c r="Q16" i="1"/>
  <c r="S16" i="1" s="1"/>
  <c r="Q15" i="1"/>
  <c r="S15" i="1" s="1"/>
  <c r="S3" i="1"/>
  <c r="R3" i="1"/>
  <c r="Q7" i="1"/>
  <c r="Q8" i="1"/>
  <c r="Q9" i="1"/>
  <c r="Q10" i="1"/>
  <c r="S10" i="1" s="1"/>
  <c r="Q5" i="1"/>
  <c r="Q6" i="1"/>
  <c r="Q4" i="1"/>
  <c r="Q3" i="1"/>
  <c r="V8" i="1"/>
  <c r="V7" i="1"/>
  <c r="V4" i="1"/>
  <c r="S34" i="1"/>
  <c r="S33" i="1"/>
  <c r="S31" i="1"/>
  <c r="S30" i="1"/>
  <c r="S29" i="1"/>
  <c r="S27" i="1"/>
  <c r="S22" i="1"/>
  <c r="P22" i="1"/>
  <c r="R22" i="1" s="1"/>
  <c r="S21" i="1"/>
  <c r="P21" i="1"/>
  <c r="R21" i="1" s="1"/>
  <c r="P20" i="1"/>
  <c r="R20" i="1" s="1"/>
  <c r="P19" i="1"/>
  <c r="R19" i="1" s="1"/>
  <c r="S18" i="1"/>
  <c r="P18" i="1"/>
  <c r="R18" i="1" s="1"/>
  <c r="S17" i="1"/>
  <c r="P17" i="1"/>
  <c r="R17" i="1" s="1"/>
  <c r="P16" i="1"/>
  <c r="R16" i="1" s="1"/>
  <c r="P15" i="1"/>
  <c r="R15" i="1" s="1"/>
  <c r="P10" i="1"/>
  <c r="R10" i="1" s="1"/>
  <c r="S9" i="1"/>
  <c r="P9" i="1"/>
  <c r="R9" i="1" s="1"/>
  <c r="S8" i="1"/>
  <c r="P8" i="1"/>
  <c r="R8" i="1" s="1"/>
  <c r="S7" i="1"/>
  <c r="P7" i="1"/>
  <c r="R7" i="1" s="1"/>
  <c r="S6" i="1"/>
  <c r="P6" i="1"/>
  <c r="R6" i="1" s="1"/>
  <c r="S5" i="1"/>
  <c r="P5" i="1"/>
  <c r="R5" i="1" s="1"/>
  <c r="S4" i="1"/>
  <c r="P4" i="1"/>
  <c r="R4" i="1" s="1"/>
  <c r="P3" i="1"/>
  <c r="H34" i="1"/>
  <c r="J34" i="1" s="1"/>
  <c r="G34" i="1"/>
  <c r="I34" i="1" s="1"/>
  <c r="H33" i="1"/>
  <c r="J33" i="1" s="1"/>
  <c r="G33" i="1"/>
  <c r="I33" i="1" s="1"/>
  <c r="H32" i="1"/>
  <c r="J32" i="1" s="1"/>
  <c r="G32" i="1"/>
  <c r="I32" i="1" s="1"/>
  <c r="H31" i="1"/>
  <c r="J31" i="1" s="1"/>
  <c r="G31" i="1"/>
  <c r="I31" i="1" s="1"/>
  <c r="H30" i="1"/>
  <c r="J30" i="1" s="1"/>
  <c r="G30" i="1"/>
  <c r="I30" i="1" s="1"/>
  <c r="H29" i="1"/>
  <c r="J29" i="1" s="1"/>
  <c r="G29" i="1"/>
  <c r="I29" i="1" s="1"/>
  <c r="H28" i="1"/>
  <c r="J28" i="1" s="1"/>
  <c r="G28" i="1"/>
  <c r="I28" i="1" s="1"/>
  <c r="H27" i="1"/>
  <c r="J27" i="1" s="1"/>
  <c r="G27" i="1"/>
  <c r="I27" i="1" s="1"/>
  <c r="H22" i="1"/>
  <c r="J22" i="1" s="1"/>
  <c r="G22" i="1"/>
  <c r="I22" i="1" s="1"/>
  <c r="H21" i="1"/>
  <c r="J21" i="1" s="1"/>
  <c r="G21" i="1"/>
  <c r="I21" i="1" s="1"/>
  <c r="H20" i="1"/>
  <c r="J20" i="1" s="1"/>
  <c r="G20" i="1"/>
  <c r="I20" i="1" s="1"/>
  <c r="H19" i="1"/>
  <c r="J19" i="1" s="1"/>
  <c r="G19" i="1"/>
  <c r="I19" i="1" s="1"/>
  <c r="H18" i="1"/>
  <c r="J18" i="1" s="1"/>
  <c r="G18" i="1"/>
  <c r="I18" i="1" s="1"/>
  <c r="H17" i="1"/>
  <c r="J17" i="1" s="1"/>
  <c r="G17" i="1"/>
  <c r="I17" i="1" s="1"/>
  <c r="H16" i="1"/>
  <c r="J16" i="1" s="1"/>
  <c r="G16" i="1"/>
  <c r="I16" i="1" s="1"/>
  <c r="H15" i="1"/>
  <c r="J15" i="1" s="1"/>
  <c r="G15" i="1"/>
  <c r="I15" i="1" s="1"/>
  <c r="J3" i="1"/>
  <c r="I3" i="1"/>
  <c r="J4" i="1"/>
  <c r="J5" i="1"/>
  <c r="J6" i="1"/>
  <c r="J7" i="1"/>
  <c r="J8" i="1"/>
  <c r="J9" i="1"/>
  <c r="J10" i="1"/>
  <c r="H4" i="1"/>
  <c r="H5" i="1"/>
  <c r="H6" i="1"/>
  <c r="H7" i="1"/>
  <c r="H8" i="1"/>
  <c r="H9" i="1"/>
  <c r="H10" i="1"/>
  <c r="H3" i="1"/>
  <c r="G4" i="1"/>
  <c r="G5" i="1"/>
  <c r="G6" i="1"/>
  <c r="G7" i="1"/>
  <c r="I7" i="1" s="1"/>
  <c r="G8" i="1"/>
  <c r="G9" i="1"/>
  <c r="G10" i="1"/>
  <c r="G3" i="1"/>
  <c r="I10" i="1"/>
  <c r="I9" i="1"/>
  <c r="I8" i="1"/>
  <c r="B8" i="1"/>
  <c r="B7" i="1"/>
  <c r="I6" i="1"/>
  <c r="I5" i="1"/>
  <c r="I4" i="1"/>
  <c r="B4" i="1"/>
</calcChain>
</file>

<file path=xl/sharedStrings.xml><?xml version="1.0" encoding="utf-8"?>
<sst xmlns="http://schemas.openxmlformats.org/spreadsheetml/2006/main" count="108" uniqueCount="60">
  <si>
    <t xml:space="preserve">steel core </t>
  </si>
  <si>
    <t>Hysteresis Backbone - Specimen 1</t>
  </si>
  <si>
    <t>thickness (in.)</t>
  </si>
  <si>
    <t>Force (kip)</t>
  </si>
  <si>
    <t>Displacement (in.)</t>
  </si>
  <si>
    <t xml:space="preserve">width (in.) </t>
  </si>
  <si>
    <t xml:space="preserve">positive </t>
  </si>
  <si>
    <t>area (in.2)</t>
  </si>
  <si>
    <t>lcore (in.)</t>
  </si>
  <si>
    <t>lwp (in.)</t>
  </si>
  <si>
    <t>LR</t>
  </si>
  <si>
    <t xml:space="preserve">negative </t>
  </si>
  <si>
    <t>E Equiv (ksi)</t>
  </si>
  <si>
    <t>Stress (ksi) 
P/A</t>
  </si>
  <si>
    <t>Strain (in./in.)
Disp/Lcor</t>
  </si>
  <si>
    <t>Normalized Stress 
stress/fy</t>
  </si>
  <si>
    <t>stress
strain*Equiv/fy</t>
  </si>
  <si>
    <t>Hysteresis Backbone - Specimen 2</t>
  </si>
  <si>
    <t>Hysteresis Backbone - Specimen 3</t>
  </si>
  <si>
    <t>Hysteresis Backbone - Specimen 4</t>
  </si>
  <si>
    <t>Hysteresis Backbone - Specimen 5</t>
  </si>
  <si>
    <t>Hysteresis Backbone - Specimen 6</t>
  </si>
  <si>
    <t>General Input Values</t>
  </si>
  <si>
    <t>story height (in.)</t>
  </si>
  <si>
    <t>WP-WP Length (in.)</t>
  </si>
  <si>
    <t>Core Length (in.)</t>
  </si>
  <si>
    <t>Length-ratio</t>
  </si>
  <si>
    <t>core width (in.)</t>
  </si>
  <si>
    <t>core thickness (in.)</t>
  </si>
  <si>
    <t>casing width (in.)</t>
  </si>
  <si>
    <t>casing thickness (in.)</t>
  </si>
  <si>
    <t xml:space="preserve">Steel Material Inputs </t>
  </si>
  <si>
    <t xml:space="preserve">Property </t>
  </si>
  <si>
    <t xml:space="preserve">E </t>
  </si>
  <si>
    <t>R0</t>
  </si>
  <si>
    <t>cR1</t>
  </si>
  <si>
    <t>cR2</t>
  </si>
  <si>
    <t>a1</t>
  </si>
  <si>
    <t>a2</t>
  </si>
  <si>
    <t>a3</t>
  </si>
  <si>
    <t>a4</t>
  </si>
  <si>
    <t>si</t>
  </si>
  <si>
    <t>b</t>
  </si>
  <si>
    <t>TBRB1</t>
  </si>
  <si>
    <t>TBRB2</t>
  </si>
  <si>
    <t>TBRB3</t>
  </si>
  <si>
    <t>TBRB4</t>
  </si>
  <si>
    <t>TBRB5</t>
  </si>
  <si>
    <t>TBRB6</t>
  </si>
  <si>
    <t>Pinching Material Properties</t>
  </si>
  <si>
    <t>pStress</t>
  </si>
  <si>
    <t>nStress</t>
  </si>
  <si>
    <t>pStrain</t>
  </si>
  <si>
    <t>nStrain</t>
  </si>
  <si>
    <t>rDisp</t>
  </si>
  <si>
    <t>rForce</t>
  </si>
  <si>
    <t>uForce</t>
  </si>
  <si>
    <t>Fy (ksi)</t>
  </si>
  <si>
    <t>Fatigue Tests</t>
  </si>
  <si>
    <t>High Strain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</si>
</sst>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1" xfId="0" applyBorder="1"/>
    <xf numFmtId="0" fontId="0" fillId="0" borderId="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2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2B03-87D7-49B9-8696-6B932CB58497}">
  <dimension ref="A1:R13"/>
  <sheetViews>
    <sheetView workbookViewId="0">
      <selection activeCell="G24" sqref="G24"/>
    </sheetView>
  </sheetViews>
  <sheetFormatPr defaultRowHeight="15.75" x14ac:dyDescent="0.5"/>
  <cols>
    <col min="1" max="1" width="18.1875" bestFit="1" customWidth="1"/>
  </cols>
  <sheetData>
    <row r="1" spans="1:18" ht="18" x14ac:dyDescent="0.55000000000000004">
      <c r="A1" s="37" t="s">
        <v>22</v>
      </c>
      <c r="B1" s="37"/>
      <c r="E1" s="38" t="s">
        <v>31</v>
      </c>
      <c r="F1" s="38"/>
      <c r="G1" s="38"/>
      <c r="H1" s="38"/>
      <c r="I1" s="38"/>
      <c r="J1" s="38"/>
      <c r="K1" s="38"/>
      <c r="N1" s="38" t="s">
        <v>49</v>
      </c>
      <c r="O1" s="38"/>
      <c r="P1" s="38"/>
      <c r="Q1" s="38"/>
      <c r="R1" s="38"/>
    </row>
    <row r="2" spans="1:18" x14ac:dyDescent="0.5">
      <c r="A2" s="31" t="s">
        <v>23</v>
      </c>
      <c r="B2" s="32">
        <v>128</v>
      </c>
      <c r="E2" s="40" t="s">
        <v>32</v>
      </c>
      <c r="F2" s="39" t="s">
        <v>58</v>
      </c>
      <c r="G2" s="39"/>
      <c r="H2" s="39"/>
      <c r="I2" s="39" t="s">
        <v>59</v>
      </c>
      <c r="J2" s="39"/>
      <c r="K2" s="39"/>
      <c r="N2" s="1" t="s">
        <v>50</v>
      </c>
      <c r="O2" s="30">
        <v>1E-4</v>
      </c>
      <c r="P2" s="30">
        <v>1E-4</v>
      </c>
      <c r="Q2" s="30">
        <v>1E-4</v>
      </c>
      <c r="R2" s="30">
        <v>1E-4</v>
      </c>
    </row>
    <row r="3" spans="1:18" x14ac:dyDescent="0.5">
      <c r="A3" s="31" t="s">
        <v>24</v>
      </c>
      <c r="B3" s="32">
        <v>181</v>
      </c>
      <c r="E3" s="40"/>
      <c r="F3" s="30" t="s">
        <v>43</v>
      </c>
      <c r="G3" s="30" t="s">
        <v>44</v>
      </c>
      <c r="H3" s="30" t="s">
        <v>45</v>
      </c>
      <c r="I3" s="30" t="s">
        <v>46</v>
      </c>
      <c r="J3" s="30" t="s">
        <v>47</v>
      </c>
      <c r="K3" s="30" t="s">
        <v>48</v>
      </c>
      <c r="N3" s="1" t="s">
        <v>51</v>
      </c>
      <c r="O3" s="30">
        <v>-2.2721</v>
      </c>
      <c r="P3" s="30">
        <v>-8.9382000000000001</v>
      </c>
      <c r="Q3" s="30">
        <v>-16.093599999999999</v>
      </c>
      <c r="R3" s="30">
        <v>-27.6648</v>
      </c>
    </row>
    <row r="4" spans="1:18" x14ac:dyDescent="0.5">
      <c r="A4" s="31" t="s">
        <v>25</v>
      </c>
      <c r="B4" s="32">
        <v>98</v>
      </c>
      <c r="E4" s="30" t="s">
        <v>33</v>
      </c>
      <c r="F4" s="30">
        <v>29000</v>
      </c>
      <c r="G4" s="30">
        <v>29000</v>
      </c>
      <c r="H4" s="30">
        <v>29000</v>
      </c>
      <c r="I4" s="30">
        <v>29000</v>
      </c>
      <c r="J4" s="30">
        <v>29000</v>
      </c>
      <c r="K4" s="30">
        <v>29000</v>
      </c>
      <c r="N4" s="1" t="s">
        <v>52</v>
      </c>
      <c r="O4" s="30">
        <v>1E-3</v>
      </c>
      <c r="P4" s="30">
        <v>8.6E-3</v>
      </c>
      <c r="Q4" s="30">
        <v>1.37E-2</v>
      </c>
      <c r="R4" s="30">
        <v>2.1299999999999999E-2</v>
      </c>
    </row>
    <row r="5" spans="1:18" x14ac:dyDescent="0.5">
      <c r="A5" s="31" t="s">
        <v>26</v>
      </c>
      <c r="B5" s="36">
        <f>B4/B3</f>
        <v>0.54143646408839774</v>
      </c>
      <c r="E5" s="30" t="s">
        <v>34</v>
      </c>
      <c r="F5" s="30">
        <v>25</v>
      </c>
      <c r="G5" s="30">
        <v>23</v>
      </c>
      <c r="H5" s="30">
        <v>20</v>
      </c>
      <c r="I5" s="30">
        <v>32</v>
      </c>
      <c r="J5" s="30">
        <v>28</v>
      </c>
      <c r="K5" s="35">
        <v>28</v>
      </c>
      <c r="N5" s="1" t="s">
        <v>53</v>
      </c>
      <c r="O5" s="30">
        <v>-1.7000000000000001E-4</v>
      </c>
      <c r="P5" s="30">
        <v>-6.7999999999999996E-3</v>
      </c>
      <c r="Q5" s="30">
        <v>-1.23E-2</v>
      </c>
      <c r="R5" s="30">
        <v>-2.12E-2</v>
      </c>
    </row>
    <row r="6" spans="1:18" x14ac:dyDescent="0.5">
      <c r="A6" s="31" t="s">
        <v>27</v>
      </c>
      <c r="B6" s="32">
        <v>3</v>
      </c>
      <c r="E6" s="30" t="s">
        <v>35</v>
      </c>
      <c r="F6" s="30">
        <v>0.9</v>
      </c>
      <c r="G6" s="30">
        <v>0.9</v>
      </c>
      <c r="H6" s="30">
        <v>0.9</v>
      </c>
      <c r="I6" s="30">
        <v>0.94</v>
      </c>
      <c r="J6" s="30">
        <v>0.92</v>
      </c>
      <c r="K6" s="30">
        <v>0.94</v>
      </c>
      <c r="N6" s="1" t="s">
        <v>54</v>
      </c>
      <c r="O6" s="30">
        <v>0.55000000000000004</v>
      </c>
      <c r="P6" s="30">
        <v>0.62</v>
      </c>
      <c r="Q6" s="30"/>
      <c r="R6" s="30"/>
    </row>
    <row r="7" spans="1:18" x14ac:dyDescent="0.5">
      <c r="A7" s="31" t="s">
        <v>28</v>
      </c>
      <c r="B7" s="32">
        <v>0.5</v>
      </c>
      <c r="E7" s="30" t="s">
        <v>36</v>
      </c>
      <c r="F7" s="30">
        <v>0.1</v>
      </c>
      <c r="G7" s="30">
        <v>0.1</v>
      </c>
      <c r="H7" s="30">
        <v>0.1</v>
      </c>
      <c r="I7" s="30">
        <v>0.1</v>
      </c>
      <c r="J7" s="30">
        <v>0.3</v>
      </c>
      <c r="K7" s="30">
        <v>0.1</v>
      </c>
      <c r="N7" s="1" t="s">
        <v>55</v>
      </c>
      <c r="O7" s="30">
        <v>0.93</v>
      </c>
      <c r="P7" s="30">
        <v>0.69</v>
      </c>
      <c r="Q7" s="30"/>
      <c r="R7" s="30"/>
    </row>
    <row r="8" spans="1:18" x14ac:dyDescent="0.5">
      <c r="A8" s="31" t="s">
        <v>29</v>
      </c>
      <c r="B8" s="32">
        <v>10</v>
      </c>
      <c r="E8" s="30" t="s">
        <v>37</v>
      </c>
      <c r="F8" s="30">
        <v>1.0999999999999999E-2</v>
      </c>
      <c r="G8" s="30">
        <v>5.9999999999999995E-4</v>
      </c>
      <c r="H8" s="30">
        <v>7.1000000000000004E-3</v>
      </c>
      <c r="I8" s="30">
        <v>1.6000000000000001E-3</v>
      </c>
      <c r="J8" s="30">
        <v>1.8E-3</v>
      </c>
      <c r="K8" s="30">
        <v>7.0000000000000001E-3</v>
      </c>
      <c r="N8" s="1" t="s">
        <v>56</v>
      </c>
      <c r="O8" s="30">
        <v>0.35</v>
      </c>
      <c r="P8" s="30">
        <v>0.06</v>
      </c>
      <c r="Q8" s="30"/>
      <c r="R8" s="30"/>
    </row>
    <row r="9" spans="1:18" x14ac:dyDescent="0.5">
      <c r="A9" s="31" t="s">
        <v>30</v>
      </c>
      <c r="B9" s="32">
        <v>6</v>
      </c>
      <c r="E9" s="30" t="s">
        <v>38</v>
      </c>
      <c r="F9" s="30">
        <v>1</v>
      </c>
      <c r="G9" s="30">
        <v>0.1</v>
      </c>
      <c r="H9" s="30">
        <v>0.75</v>
      </c>
      <c r="I9" s="30">
        <v>0.1</v>
      </c>
      <c r="J9" s="30">
        <v>0.1</v>
      </c>
      <c r="K9" s="30">
        <v>0.4</v>
      </c>
    </row>
    <row r="10" spans="1:18" x14ac:dyDescent="0.5">
      <c r="A10" s="33" t="s">
        <v>57</v>
      </c>
      <c r="B10" s="34">
        <v>41</v>
      </c>
      <c r="E10" s="30" t="s">
        <v>39</v>
      </c>
      <c r="F10" s="30">
        <v>3.1E-2</v>
      </c>
      <c r="G10" s="30">
        <v>2.76E-2</v>
      </c>
      <c r="H10" s="30">
        <v>2.7099999999999999E-2</v>
      </c>
      <c r="I10" s="30">
        <v>3.125E-2</v>
      </c>
      <c r="J10" s="30">
        <v>2.7099999999999999E-2</v>
      </c>
      <c r="K10" s="30">
        <v>3.1E-2</v>
      </c>
    </row>
    <row r="11" spans="1:18" x14ac:dyDescent="0.5">
      <c r="E11" s="30" t="s">
        <v>40</v>
      </c>
      <c r="F11" s="30">
        <v>1</v>
      </c>
      <c r="G11" s="30">
        <v>1</v>
      </c>
      <c r="H11" s="30">
        <v>1</v>
      </c>
      <c r="I11" s="30">
        <v>1</v>
      </c>
      <c r="J11" s="30">
        <v>1.3</v>
      </c>
      <c r="K11" s="30">
        <v>1</v>
      </c>
    </row>
    <row r="12" spans="1:18" x14ac:dyDescent="0.5">
      <c r="E12" s="30" t="s">
        <v>41</v>
      </c>
      <c r="F12" s="30">
        <v>0.1</v>
      </c>
      <c r="G12" s="30">
        <v>0.1</v>
      </c>
      <c r="H12" s="30">
        <v>0.1</v>
      </c>
      <c r="I12" s="30">
        <v>0.1</v>
      </c>
      <c r="J12" s="30">
        <v>0.1</v>
      </c>
      <c r="K12" s="30">
        <v>0.1</v>
      </c>
    </row>
    <row r="13" spans="1:18" x14ac:dyDescent="0.5">
      <c r="E13" s="30" t="s">
        <v>42</v>
      </c>
      <c r="F13" s="30">
        <v>5.0000000000000001E-3</v>
      </c>
      <c r="G13" s="30">
        <v>5.0000000000000001E-3</v>
      </c>
      <c r="H13" s="30">
        <v>5.0000000000000001E-3</v>
      </c>
      <c r="I13" s="30">
        <v>1E-4</v>
      </c>
      <c r="J13" s="30">
        <v>5.0000000000000001E-3</v>
      </c>
      <c r="K13" s="30">
        <v>1E-4</v>
      </c>
    </row>
  </sheetData>
  <mergeCells count="6">
    <mergeCell ref="A1:B1"/>
    <mergeCell ref="E1:K1"/>
    <mergeCell ref="N1:R1"/>
    <mergeCell ref="F2:H2"/>
    <mergeCell ref="E2:E3"/>
    <mergeCell ref="I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5C16-BE66-4494-8E18-4792E5377CB0}">
  <dimension ref="A1:V35"/>
  <sheetViews>
    <sheetView tabSelected="1" workbookViewId="0">
      <selection activeCell="C18" sqref="C18"/>
    </sheetView>
  </sheetViews>
  <sheetFormatPr defaultRowHeight="15.75" x14ac:dyDescent="0.5"/>
  <cols>
    <col min="1" max="1" width="12.0625" bestFit="1" customWidth="1"/>
    <col min="5" max="5" width="9.375" bestFit="1" customWidth="1"/>
    <col min="6" max="6" width="15.625" bestFit="1" customWidth="1"/>
    <col min="7" max="7" width="9.5" bestFit="1" customWidth="1"/>
    <col min="8" max="8" width="11.875" bestFit="1" customWidth="1"/>
    <col min="9" max="9" width="15.9375" bestFit="1" customWidth="1"/>
    <col min="10" max="10" width="14.3125" customWidth="1"/>
    <col min="14" max="14" width="9.375" bestFit="1" customWidth="1"/>
    <col min="15" max="15" width="15.625" bestFit="1" customWidth="1"/>
    <col min="16" max="16" width="12.625" customWidth="1"/>
    <col min="17" max="17" width="13.5" customWidth="1"/>
    <col min="18" max="18" width="16.5" customWidth="1"/>
    <col min="19" max="19" width="13.875" customWidth="1"/>
    <col min="21" max="21" width="12.0625" bestFit="1" customWidth="1"/>
  </cols>
  <sheetData>
    <row r="1" spans="1:22" ht="16.149999999999999" thickTop="1" x14ac:dyDescent="0.5">
      <c r="A1" s="39" t="s">
        <v>0</v>
      </c>
      <c r="B1" s="39"/>
      <c r="D1" s="44" t="s">
        <v>1</v>
      </c>
      <c r="E1" s="45"/>
      <c r="F1" s="45"/>
      <c r="G1" s="45"/>
      <c r="H1" s="45"/>
      <c r="I1" s="45"/>
      <c r="J1" s="46"/>
      <c r="M1" s="44" t="s">
        <v>19</v>
      </c>
      <c r="N1" s="45"/>
      <c r="O1" s="45"/>
      <c r="P1" s="45"/>
      <c r="Q1" s="45"/>
      <c r="R1" s="45"/>
      <c r="S1" s="46"/>
      <c r="U1" s="39" t="s">
        <v>0</v>
      </c>
      <c r="V1" s="39"/>
    </row>
    <row r="2" spans="1:22" ht="31.9" thickBot="1" x14ac:dyDescent="0.55000000000000004">
      <c r="A2" s="1" t="s">
        <v>2</v>
      </c>
      <c r="B2" s="1">
        <v>0.5</v>
      </c>
      <c r="D2" s="9"/>
      <c r="E2" s="20" t="s">
        <v>3</v>
      </c>
      <c r="F2" s="20" t="s">
        <v>4</v>
      </c>
      <c r="G2" s="5" t="s">
        <v>13</v>
      </c>
      <c r="H2" s="5" t="s">
        <v>14</v>
      </c>
      <c r="I2" s="10" t="s">
        <v>15</v>
      </c>
      <c r="J2" s="11" t="s">
        <v>16</v>
      </c>
      <c r="M2" s="9"/>
      <c r="N2" s="20" t="s">
        <v>3</v>
      </c>
      <c r="O2" s="20" t="s">
        <v>4</v>
      </c>
      <c r="P2" s="5" t="s">
        <v>13</v>
      </c>
      <c r="Q2" s="5" t="s">
        <v>14</v>
      </c>
      <c r="R2" s="10" t="s">
        <v>15</v>
      </c>
      <c r="S2" s="11" t="s">
        <v>16</v>
      </c>
      <c r="U2" s="1" t="s">
        <v>2</v>
      </c>
      <c r="V2" s="1">
        <v>0.5</v>
      </c>
    </row>
    <row r="3" spans="1:22" ht="16.149999999999999" thickTop="1" x14ac:dyDescent="0.5">
      <c r="A3" s="1" t="s">
        <v>5</v>
      </c>
      <c r="B3" s="1">
        <v>3</v>
      </c>
      <c r="D3" s="47" t="s">
        <v>6</v>
      </c>
      <c r="E3" s="16">
        <v>30</v>
      </c>
      <c r="F3" s="16">
        <v>3.2000000000000001E-2</v>
      </c>
      <c r="G3" s="14">
        <f>E3/$B$4</f>
        <v>20</v>
      </c>
      <c r="H3" s="15">
        <f>F3/$B$6</f>
        <v>1.7679558011049725E-4</v>
      </c>
      <c r="I3" s="15">
        <f>G3/41</f>
        <v>0.48780487804878048</v>
      </c>
      <c r="J3" s="26">
        <f>H3*$B$8/41</f>
        <v>0.23096067695370837</v>
      </c>
      <c r="M3" s="47" t="s">
        <v>6</v>
      </c>
      <c r="N3" s="16"/>
      <c r="O3" s="16"/>
      <c r="P3" s="14">
        <f>N3/$B$4</f>
        <v>0</v>
      </c>
      <c r="Q3" s="15">
        <f>O3/$V$5</f>
        <v>0</v>
      </c>
      <c r="R3" s="15">
        <f>P3/41</f>
        <v>0</v>
      </c>
      <c r="S3" s="22">
        <f>Q3*$B$8/41</f>
        <v>0</v>
      </c>
      <c r="U3" s="1" t="s">
        <v>5</v>
      </c>
      <c r="V3" s="1">
        <v>3</v>
      </c>
    </row>
    <row r="4" spans="1:22" x14ac:dyDescent="0.5">
      <c r="A4" s="1" t="s">
        <v>7</v>
      </c>
      <c r="B4" s="1">
        <f>B2*B3</f>
        <v>1.5</v>
      </c>
      <c r="D4" s="42"/>
      <c r="E4" s="17">
        <v>55.5</v>
      </c>
      <c r="F4" s="17">
        <v>0.151</v>
      </c>
      <c r="G4" s="2">
        <f t="shared" ref="G4:G10" si="0">E4/$B$4</f>
        <v>37</v>
      </c>
      <c r="H4" s="6">
        <f t="shared" ref="H4:H10" si="1">F4/$B$6</f>
        <v>8.3425414364640877E-4</v>
      </c>
      <c r="I4" s="6">
        <f t="shared" ref="I4:I10" si="2">G4/41</f>
        <v>0.90243902439024393</v>
      </c>
      <c r="J4" s="27">
        <f t="shared" ref="J4:J10" si="3">H4*$B$8/41</f>
        <v>1.0898456943753112</v>
      </c>
      <c r="M4" s="42"/>
      <c r="N4" s="17"/>
      <c r="O4" s="17"/>
      <c r="P4" s="2">
        <f t="shared" ref="P4:P10" si="4">N4/$B$4</f>
        <v>0</v>
      </c>
      <c r="Q4" s="6">
        <f>O4/$V$5</f>
        <v>0</v>
      </c>
      <c r="R4" s="6">
        <f t="shared" ref="R4:R10" si="5">P4/41</f>
        <v>0</v>
      </c>
      <c r="S4" s="23">
        <f t="shared" ref="S4:S10" si="6">Q4*$B$8/41</f>
        <v>0</v>
      </c>
      <c r="U4" s="1" t="s">
        <v>7</v>
      </c>
      <c r="V4" s="1">
        <f>V2*V3</f>
        <v>1.5</v>
      </c>
    </row>
    <row r="5" spans="1:22" x14ac:dyDescent="0.5">
      <c r="A5" s="3" t="s">
        <v>8</v>
      </c>
      <c r="B5" s="1">
        <v>98</v>
      </c>
      <c r="D5" s="42"/>
      <c r="E5" s="17">
        <v>64.7</v>
      </c>
      <c r="F5" s="17">
        <v>0.34599999999999997</v>
      </c>
      <c r="G5" s="2">
        <f t="shared" si="0"/>
        <v>43.133333333333333</v>
      </c>
      <c r="H5" s="6">
        <f t="shared" si="1"/>
        <v>1.9116022099447513E-3</v>
      </c>
      <c r="I5" s="6">
        <f t="shared" si="2"/>
        <v>1.0520325203252032</v>
      </c>
      <c r="J5" s="27">
        <f t="shared" si="3"/>
        <v>2.4972623195619712</v>
      </c>
      <c r="M5" s="42"/>
      <c r="N5" s="17"/>
      <c r="O5" s="17"/>
      <c r="P5" s="2">
        <f t="shared" si="4"/>
        <v>0</v>
      </c>
      <c r="Q5" s="6">
        <f t="shared" ref="Q5:Q10" si="7">O5/$V$5</f>
        <v>0</v>
      </c>
      <c r="R5" s="6">
        <f t="shared" si="5"/>
        <v>0</v>
      </c>
      <c r="S5" s="23">
        <f t="shared" si="6"/>
        <v>0</v>
      </c>
      <c r="U5" s="3" t="s">
        <v>8</v>
      </c>
      <c r="V5" s="1">
        <v>98</v>
      </c>
    </row>
    <row r="6" spans="1:22" ht="16.149999999999999" thickBot="1" x14ac:dyDescent="0.55000000000000004">
      <c r="A6" s="3" t="s">
        <v>9</v>
      </c>
      <c r="B6" s="3">
        <v>181</v>
      </c>
      <c r="D6" s="43"/>
      <c r="E6" s="18">
        <v>81.900000000000006</v>
      </c>
      <c r="F6" s="18">
        <v>2.57</v>
      </c>
      <c r="G6" s="7">
        <f t="shared" si="0"/>
        <v>54.6</v>
      </c>
      <c r="H6" s="8">
        <f t="shared" si="1"/>
        <v>1.4198895027624309E-2</v>
      </c>
      <c r="I6" s="8">
        <f t="shared" si="2"/>
        <v>1.3317073170731708</v>
      </c>
      <c r="J6" s="28">
        <f t="shared" si="3"/>
        <v>18.5490293678447</v>
      </c>
      <c r="M6" s="43"/>
      <c r="N6" s="18"/>
      <c r="O6" s="18"/>
      <c r="P6" s="7">
        <f t="shared" si="4"/>
        <v>0</v>
      </c>
      <c r="Q6" s="21">
        <f t="shared" si="7"/>
        <v>0</v>
      </c>
      <c r="R6" s="8">
        <f t="shared" si="5"/>
        <v>0</v>
      </c>
      <c r="S6" s="24">
        <f t="shared" si="6"/>
        <v>0</v>
      </c>
      <c r="U6" s="3" t="s">
        <v>9</v>
      </c>
      <c r="V6" s="3">
        <v>181</v>
      </c>
    </row>
    <row r="7" spans="1:22" ht="16.149999999999999" thickTop="1" x14ac:dyDescent="0.5">
      <c r="A7" s="3" t="s">
        <v>10</v>
      </c>
      <c r="B7" s="1">
        <f>B5/B6</f>
        <v>0.54143646408839774</v>
      </c>
      <c r="D7" s="41" t="s">
        <v>11</v>
      </c>
      <c r="E7" s="19">
        <v>-37.5</v>
      </c>
      <c r="F7" s="19">
        <v>-3.9E-2</v>
      </c>
      <c r="G7" s="12">
        <f t="shared" si="0"/>
        <v>-25</v>
      </c>
      <c r="H7" s="13">
        <f t="shared" si="1"/>
        <v>-2.154696132596685E-4</v>
      </c>
      <c r="I7" s="13">
        <f t="shared" si="2"/>
        <v>-0.6097560975609756</v>
      </c>
      <c r="J7" s="29">
        <f t="shared" si="3"/>
        <v>-0.28148332503733203</v>
      </c>
      <c r="M7" s="41" t="s">
        <v>11</v>
      </c>
      <c r="N7" s="19"/>
      <c r="O7" s="19"/>
      <c r="P7" s="12">
        <f t="shared" si="4"/>
        <v>0</v>
      </c>
      <c r="Q7" s="15">
        <f t="shared" si="7"/>
        <v>0</v>
      </c>
      <c r="R7" s="13">
        <f t="shared" si="5"/>
        <v>0</v>
      </c>
      <c r="S7" s="25">
        <f t="shared" si="6"/>
        <v>0</v>
      </c>
      <c r="U7" s="3" t="s">
        <v>10</v>
      </c>
      <c r="V7" s="1">
        <f>V5/V6</f>
        <v>0.54143646408839774</v>
      </c>
    </row>
    <row r="8" spans="1:22" x14ac:dyDescent="0.5">
      <c r="A8" s="3" t="s">
        <v>12</v>
      </c>
      <c r="B8" s="1">
        <f>29000/B7</f>
        <v>53561.224489795924</v>
      </c>
      <c r="D8" s="42"/>
      <c r="E8" s="17">
        <v>-54.5</v>
      </c>
      <c r="F8" s="17">
        <v>-0.113</v>
      </c>
      <c r="G8" s="2">
        <f t="shared" si="0"/>
        <v>-36.333333333333336</v>
      </c>
      <c r="H8" s="6">
        <f t="shared" si="1"/>
        <v>-6.2430939226519339E-4</v>
      </c>
      <c r="I8" s="6">
        <f t="shared" si="2"/>
        <v>-0.88617886178861793</v>
      </c>
      <c r="J8" s="27">
        <f t="shared" si="3"/>
        <v>-0.81557989049278268</v>
      </c>
      <c r="M8" s="42"/>
      <c r="N8" s="17"/>
      <c r="O8" s="17"/>
      <c r="P8" s="2">
        <f t="shared" si="4"/>
        <v>0</v>
      </c>
      <c r="Q8" s="6">
        <f t="shared" si="7"/>
        <v>0</v>
      </c>
      <c r="R8" s="6">
        <f t="shared" si="5"/>
        <v>0</v>
      </c>
      <c r="S8" s="23">
        <f t="shared" si="6"/>
        <v>0</v>
      </c>
      <c r="U8" s="3" t="s">
        <v>12</v>
      </c>
      <c r="V8" s="1">
        <f>29000/V7</f>
        <v>53561.224489795924</v>
      </c>
    </row>
    <row r="9" spans="1:22" x14ac:dyDescent="0.5">
      <c r="D9" s="42"/>
      <c r="E9" s="17">
        <v>-65.099999999999994</v>
      </c>
      <c r="F9" s="17">
        <v>-0.26100000000000001</v>
      </c>
      <c r="G9" s="2">
        <f t="shared" si="0"/>
        <v>-43.4</v>
      </c>
      <c r="H9" s="6">
        <f t="shared" si="1"/>
        <v>-1.4419889502762431E-3</v>
      </c>
      <c r="I9" s="6">
        <f t="shared" si="2"/>
        <v>-1.0585365853658537</v>
      </c>
      <c r="J9" s="27">
        <f t="shared" si="3"/>
        <v>-1.8837730214036834</v>
      </c>
      <c r="M9" s="42"/>
      <c r="N9" s="17"/>
      <c r="O9" s="17"/>
      <c r="P9" s="2">
        <f t="shared" si="4"/>
        <v>0</v>
      </c>
      <c r="Q9" s="6">
        <f t="shared" si="7"/>
        <v>0</v>
      </c>
      <c r="R9" s="6">
        <f t="shared" si="5"/>
        <v>0</v>
      </c>
      <c r="S9" s="23">
        <f t="shared" si="6"/>
        <v>0</v>
      </c>
    </row>
    <row r="10" spans="1:22" ht="16.149999999999999" thickBot="1" x14ac:dyDescent="0.55000000000000004">
      <c r="D10" s="43"/>
      <c r="E10" s="18">
        <v>-97.3</v>
      </c>
      <c r="F10" s="18">
        <v>-2.5</v>
      </c>
      <c r="G10" s="7">
        <f t="shared" si="0"/>
        <v>-64.86666666666666</v>
      </c>
      <c r="H10" s="8">
        <f t="shared" si="1"/>
        <v>-1.3812154696132596E-2</v>
      </c>
      <c r="I10" s="8">
        <f t="shared" si="2"/>
        <v>-1.5821138211382113</v>
      </c>
      <c r="J10" s="28">
        <f t="shared" si="3"/>
        <v>-18.043802887008464</v>
      </c>
      <c r="M10" s="43"/>
      <c r="N10" s="18"/>
      <c r="O10" s="18"/>
      <c r="P10" s="7">
        <f t="shared" si="4"/>
        <v>0</v>
      </c>
      <c r="Q10" s="8">
        <f t="shared" si="7"/>
        <v>0</v>
      </c>
      <c r="R10" s="8">
        <f t="shared" si="5"/>
        <v>0</v>
      </c>
      <c r="S10" s="24">
        <f t="shared" si="6"/>
        <v>0</v>
      </c>
    </row>
    <row r="11" spans="1:22" ht="16.149999999999999" thickTop="1" x14ac:dyDescent="0.5"/>
    <row r="12" spans="1:22" ht="16.149999999999999" thickBot="1" x14ac:dyDescent="0.55000000000000004"/>
    <row r="13" spans="1:22" ht="16.149999999999999" thickTop="1" x14ac:dyDescent="0.5">
      <c r="D13" s="44" t="s">
        <v>17</v>
      </c>
      <c r="E13" s="45"/>
      <c r="F13" s="45"/>
      <c r="G13" s="45"/>
      <c r="H13" s="45"/>
      <c r="I13" s="45"/>
      <c r="J13" s="46"/>
      <c r="M13" s="44" t="s">
        <v>20</v>
      </c>
      <c r="N13" s="45"/>
      <c r="O13" s="45"/>
      <c r="P13" s="45"/>
      <c r="Q13" s="45"/>
      <c r="R13" s="45"/>
      <c r="S13" s="46"/>
    </row>
    <row r="14" spans="1:22" ht="31.9" thickBot="1" x14ac:dyDescent="0.55000000000000004">
      <c r="D14" s="9"/>
      <c r="E14" s="20" t="s">
        <v>3</v>
      </c>
      <c r="F14" s="20" t="s">
        <v>4</v>
      </c>
      <c r="G14" s="5" t="s">
        <v>13</v>
      </c>
      <c r="H14" s="5" t="s">
        <v>14</v>
      </c>
      <c r="I14" s="10" t="s">
        <v>15</v>
      </c>
      <c r="J14" s="11" t="s">
        <v>16</v>
      </c>
      <c r="M14" s="9"/>
      <c r="N14" s="20" t="s">
        <v>3</v>
      </c>
      <c r="O14" s="20" t="s">
        <v>4</v>
      </c>
      <c r="P14" s="5" t="s">
        <v>13</v>
      </c>
      <c r="Q14" s="5" t="s">
        <v>14</v>
      </c>
      <c r="R14" s="10" t="s">
        <v>15</v>
      </c>
      <c r="S14" s="11" t="s">
        <v>16</v>
      </c>
    </row>
    <row r="15" spans="1:22" ht="16.149999999999999" thickTop="1" x14ac:dyDescent="0.5">
      <c r="D15" s="47" t="s">
        <v>6</v>
      </c>
      <c r="E15" s="16"/>
      <c r="F15" s="16"/>
      <c r="G15" s="14">
        <f>E15/$B$4</f>
        <v>0</v>
      </c>
      <c r="H15" s="15">
        <f>F15/$B$6</f>
        <v>0</v>
      </c>
      <c r="I15" s="15">
        <f>G15/41</f>
        <v>0</v>
      </c>
      <c r="J15" s="22">
        <f>H15*$B$8/41</f>
        <v>0</v>
      </c>
      <c r="M15" s="47" t="s">
        <v>6</v>
      </c>
      <c r="N15" s="16"/>
      <c r="O15" s="16"/>
      <c r="P15" s="14">
        <f>N15/$B$4</f>
        <v>0</v>
      </c>
      <c r="Q15" s="15">
        <f>O15/$V$5</f>
        <v>0</v>
      </c>
      <c r="R15" s="15">
        <f>P15/41</f>
        <v>0</v>
      </c>
      <c r="S15" s="22">
        <f>Q15*$B$8/41</f>
        <v>0</v>
      </c>
    </row>
    <row r="16" spans="1:22" x14ac:dyDescent="0.5">
      <c r="D16" s="42"/>
      <c r="E16" s="17"/>
      <c r="F16" s="17"/>
      <c r="G16" s="2">
        <f t="shared" ref="G16:G22" si="8">E16/$B$4</f>
        <v>0</v>
      </c>
      <c r="H16" s="6">
        <f t="shared" ref="H16:H22" si="9">F16/$B$6</f>
        <v>0</v>
      </c>
      <c r="I16" s="6">
        <f t="shared" ref="I16:I22" si="10">G16/41</f>
        <v>0</v>
      </c>
      <c r="J16" s="23">
        <f t="shared" ref="J16:J22" si="11">H16*$B$8/41</f>
        <v>0</v>
      </c>
      <c r="M16" s="42"/>
      <c r="N16" s="17"/>
      <c r="O16" s="17"/>
      <c r="P16" s="2">
        <f t="shared" ref="P16:P22" si="12">N16/$B$4</f>
        <v>0</v>
      </c>
      <c r="Q16" s="6">
        <f>O16/$V$5</f>
        <v>0</v>
      </c>
      <c r="R16" s="6">
        <f t="shared" ref="R16:R22" si="13">P16/41</f>
        <v>0</v>
      </c>
      <c r="S16" s="23">
        <f t="shared" ref="S16:S22" si="14">Q16*$B$8/41</f>
        <v>0</v>
      </c>
    </row>
    <row r="17" spans="4:19" x14ac:dyDescent="0.5">
      <c r="D17" s="42"/>
      <c r="E17" s="17"/>
      <c r="F17" s="17"/>
      <c r="G17" s="2">
        <f t="shared" si="8"/>
        <v>0</v>
      </c>
      <c r="H17" s="6">
        <f t="shared" si="9"/>
        <v>0</v>
      </c>
      <c r="I17" s="6">
        <f t="shared" si="10"/>
        <v>0</v>
      </c>
      <c r="J17" s="23">
        <f t="shared" si="11"/>
        <v>0</v>
      </c>
      <c r="M17" s="42"/>
      <c r="N17" s="17"/>
      <c r="O17" s="17"/>
      <c r="P17" s="2">
        <f t="shared" si="12"/>
        <v>0</v>
      </c>
      <c r="Q17" s="6">
        <f t="shared" ref="Q17:Q22" si="15">O17/$V$5</f>
        <v>0</v>
      </c>
      <c r="R17" s="6">
        <f t="shared" si="13"/>
        <v>0</v>
      </c>
      <c r="S17" s="23">
        <f t="shared" si="14"/>
        <v>0</v>
      </c>
    </row>
    <row r="18" spans="4:19" ht="16.149999999999999" thickBot="1" x14ac:dyDescent="0.55000000000000004">
      <c r="D18" s="43"/>
      <c r="E18" s="18"/>
      <c r="F18" s="18"/>
      <c r="G18" s="7">
        <f t="shared" si="8"/>
        <v>0</v>
      </c>
      <c r="H18" s="8">
        <f t="shared" si="9"/>
        <v>0</v>
      </c>
      <c r="I18" s="8">
        <f t="shared" si="10"/>
        <v>0</v>
      </c>
      <c r="J18" s="24">
        <f t="shared" si="11"/>
        <v>0</v>
      </c>
      <c r="M18" s="43"/>
      <c r="N18" s="18"/>
      <c r="O18" s="18"/>
      <c r="P18" s="7">
        <f t="shared" si="12"/>
        <v>0</v>
      </c>
      <c r="Q18" s="21">
        <f t="shared" si="15"/>
        <v>0</v>
      </c>
      <c r="R18" s="8">
        <f t="shared" si="13"/>
        <v>0</v>
      </c>
      <c r="S18" s="24">
        <f t="shared" si="14"/>
        <v>0</v>
      </c>
    </row>
    <row r="19" spans="4:19" ht="16.149999999999999" thickTop="1" x14ac:dyDescent="0.5">
      <c r="D19" s="41" t="s">
        <v>11</v>
      </c>
      <c r="E19" s="19"/>
      <c r="F19" s="19"/>
      <c r="G19" s="12">
        <f t="shared" si="8"/>
        <v>0</v>
      </c>
      <c r="H19" s="13">
        <f t="shared" si="9"/>
        <v>0</v>
      </c>
      <c r="I19" s="13">
        <f t="shared" si="10"/>
        <v>0</v>
      </c>
      <c r="J19" s="25">
        <f t="shared" si="11"/>
        <v>0</v>
      </c>
      <c r="M19" s="41" t="s">
        <v>11</v>
      </c>
      <c r="N19" s="19"/>
      <c r="O19" s="19"/>
      <c r="P19" s="12">
        <f t="shared" si="12"/>
        <v>0</v>
      </c>
      <c r="Q19" s="15">
        <f t="shared" si="15"/>
        <v>0</v>
      </c>
      <c r="R19" s="13">
        <f t="shared" si="13"/>
        <v>0</v>
      </c>
      <c r="S19" s="25">
        <f t="shared" si="14"/>
        <v>0</v>
      </c>
    </row>
    <row r="20" spans="4:19" x14ac:dyDescent="0.5">
      <c r="D20" s="42"/>
      <c r="E20" s="17"/>
      <c r="F20" s="17"/>
      <c r="G20" s="2">
        <f t="shared" si="8"/>
        <v>0</v>
      </c>
      <c r="H20" s="6">
        <f t="shared" si="9"/>
        <v>0</v>
      </c>
      <c r="I20" s="6">
        <f t="shared" si="10"/>
        <v>0</v>
      </c>
      <c r="J20" s="23">
        <f t="shared" si="11"/>
        <v>0</v>
      </c>
      <c r="M20" s="42"/>
      <c r="N20" s="17"/>
      <c r="O20" s="17"/>
      <c r="P20" s="2">
        <f t="shared" si="12"/>
        <v>0</v>
      </c>
      <c r="Q20" s="6">
        <f t="shared" si="15"/>
        <v>0</v>
      </c>
      <c r="R20" s="6">
        <f t="shared" si="13"/>
        <v>0</v>
      </c>
      <c r="S20" s="23">
        <f t="shared" si="14"/>
        <v>0</v>
      </c>
    </row>
    <row r="21" spans="4:19" x14ac:dyDescent="0.5">
      <c r="D21" s="42"/>
      <c r="E21" s="17"/>
      <c r="F21" s="17"/>
      <c r="G21" s="2">
        <f t="shared" si="8"/>
        <v>0</v>
      </c>
      <c r="H21" s="6">
        <f t="shared" si="9"/>
        <v>0</v>
      </c>
      <c r="I21" s="6">
        <f t="shared" si="10"/>
        <v>0</v>
      </c>
      <c r="J21" s="23">
        <f t="shared" si="11"/>
        <v>0</v>
      </c>
      <c r="M21" s="42"/>
      <c r="N21" s="17"/>
      <c r="O21" s="17"/>
      <c r="P21" s="2">
        <f t="shared" si="12"/>
        <v>0</v>
      </c>
      <c r="Q21" s="6">
        <f t="shared" si="15"/>
        <v>0</v>
      </c>
      <c r="R21" s="6">
        <f t="shared" si="13"/>
        <v>0</v>
      </c>
      <c r="S21" s="23">
        <f t="shared" si="14"/>
        <v>0</v>
      </c>
    </row>
    <row r="22" spans="4:19" ht="16.149999999999999" thickBot="1" x14ac:dyDescent="0.55000000000000004">
      <c r="D22" s="43"/>
      <c r="E22" s="18"/>
      <c r="F22" s="18"/>
      <c r="G22" s="7">
        <f t="shared" si="8"/>
        <v>0</v>
      </c>
      <c r="H22" s="8">
        <f t="shared" si="9"/>
        <v>0</v>
      </c>
      <c r="I22" s="8">
        <f t="shared" si="10"/>
        <v>0</v>
      </c>
      <c r="J22" s="24">
        <f t="shared" si="11"/>
        <v>0</v>
      </c>
      <c r="M22" s="43"/>
      <c r="N22" s="18"/>
      <c r="O22" s="18"/>
      <c r="P22" s="7">
        <f t="shared" si="12"/>
        <v>0</v>
      </c>
      <c r="Q22" s="8">
        <f t="shared" si="15"/>
        <v>0</v>
      </c>
      <c r="R22" s="8">
        <f t="shared" si="13"/>
        <v>0</v>
      </c>
      <c r="S22" s="24">
        <f t="shared" si="14"/>
        <v>0</v>
      </c>
    </row>
    <row r="23" spans="4:19" ht="16.149999999999999" thickTop="1" x14ac:dyDescent="0.5"/>
    <row r="24" spans="4:19" ht="16.149999999999999" thickBot="1" x14ac:dyDescent="0.55000000000000004"/>
    <row r="25" spans="4:19" ht="16.149999999999999" thickTop="1" x14ac:dyDescent="0.5">
      <c r="D25" s="44" t="s">
        <v>18</v>
      </c>
      <c r="E25" s="45"/>
      <c r="F25" s="45"/>
      <c r="G25" s="45"/>
      <c r="H25" s="45"/>
      <c r="I25" s="45"/>
      <c r="J25" s="46"/>
      <c r="M25" s="44" t="s">
        <v>21</v>
      </c>
      <c r="N25" s="45"/>
      <c r="O25" s="45"/>
      <c r="P25" s="45"/>
      <c r="Q25" s="45"/>
      <c r="R25" s="45"/>
      <c r="S25" s="46"/>
    </row>
    <row r="26" spans="4:19" ht="31.9" thickBot="1" x14ac:dyDescent="0.55000000000000004">
      <c r="D26" s="9"/>
      <c r="E26" s="20" t="s">
        <v>3</v>
      </c>
      <c r="F26" s="20" t="s">
        <v>4</v>
      </c>
      <c r="G26" s="5" t="s">
        <v>13</v>
      </c>
      <c r="H26" s="5" t="s">
        <v>14</v>
      </c>
      <c r="I26" s="10" t="s">
        <v>15</v>
      </c>
      <c r="J26" s="11" t="s">
        <v>16</v>
      </c>
      <c r="M26" s="9"/>
      <c r="N26" s="20" t="s">
        <v>3</v>
      </c>
      <c r="O26" s="20" t="s">
        <v>4</v>
      </c>
      <c r="P26" s="5" t="s">
        <v>13</v>
      </c>
      <c r="Q26" s="5" t="s">
        <v>14</v>
      </c>
      <c r="R26" s="10" t="s">
        <v>15</v>
      </c>
      <c r="S26" s="11" t="s">
        <v>16</v>
      </c>
    </row>
    <row r="27" spans="4:19" ht="16.149999999999999" thickTop="1" x14ac:dyDescent="0.5">
      <c r="D27" s="47" t="s">
        <v>6</v>
      </c>
      <c r="E27" s="16"/>
      <c r="F27" s="16"/>
      <c r="G27" s="14">
        <f>E27/$B$4</f>
        <v>0</v>
      </c>
      <c r="H27" s="15">
        <f>F27/$B$6</f>
        <v>0</v>
      </c>
      <c r="I27" s="15">
        <f>G27/41</f>
        <v>0</v>
      </c>
      <c r="J27" s="22">
        <f>H27*$B$8/41</f>
        <v>0</v>
      </c>
      <c r="M27" s="47" t="s">
        <v>6</v>
      </c>
      <c r="N27" s="16"/>
      <c r="O27" s="16"/>
      <c r="P27" s="14"/>
      <c r="Q27" s="15"/>
      <c r="R27" s="15"/>
      <c r="S27" s="26">
        <f>Q27*$B$8/41</f>
        <v>0</v>
      </c>
    </row>
    <row r="28" spans="4:19" x14ac:dyDescent="0.5">
      <c r="D28" s="42"/>
      <c r="E28" s="17"/>
      <c r="F28" s="17"/>
      <c r="G28" s="2">
        <f t="shared" ref="G28:G34" si="16">E28/$B$4</f>
        <v>0</v>
      </c>
      <c r="H28" s="6">
        <f t="shared" ref="H28:H34" si="17">F28/$B$6</f>
        <v>0</v>
      </c>
      <c r="I28" s="6">
        <f t="shared" ref="I28:I34" si="18">G28/41</f>
        <v>0</v>
      </c>
      <c r="J28" s="23">
        <f t="shared" ref="J28:J34" si="19">H28*$B$8/41</f>
        <v>0</v>
      </c>
      <c r="M28" s="42"/>
      <c r="N28" s="17"/>
      <c r="O28" s="17"/>
      <c r="P28" s="2"/>
      <c r="Q28" s="6"/>
      <c r="R28" s="6"/>
      <c r="S28" s="27">
        <f t="shared" ref="S28:S34" si="20">Q28*$B$8/41</f>
        <v>0</v>
      </c>
    </row>
    <row r="29" spans="4:19" x14ac:dyDescent="0.5">
      <c r="D29" s="42"/>
      <c r="E29" s="17"/>
      <c r="F29" s="17"/>
      <c r="G29" s="2">
        <f t="shared" si="16"/>
        <v>0</v>
      </c>
      <c r="H29" s="6">
        <f t="shared" si="17"/>
        <v>0</v>
      </c>
      <c r="I29" s="6">
        <f t="shared" si="18"/>
        <v>0</v>
      </c>
      <c r="J29" s="23">
        <f t="shared" si="19"/>
        <v>0</v>
      </c>
      <c r="M29" s="42"/>
      <c r="N29" s="17"/>
      <c r="O29" s="17"/>
      <c r="P29" s="2"/>
      <c r="Q29" s="6"/>
      <c r="R29" s="6"/>
      <c r="S29" s="27">
        <f t="shared" si="20"/>
        <v>0</v>
      </c>
    </row>
    <row r="30" spans="4:19" ht="16.149999999999999" thickBot="1" x14ac:dyDescent="0.55000000000000004">
      <c r="D30" s="43"/>
      <c r="E30" s="18"/>
      <c r="F30" s="18"/>
      <c r="G30" s="7">
        <f t="shared" si="16"/>
        <v>0</v>
      </c>
      <c r="H30" s="8">
        <f t="shared" si="17"/>
        <v>0</v>
      </c>
      <c r="I30" s="8">
        <f t="shared" si="18"/>
        <v>0</v>
      </c>
      <c r="J30" s="24">
        <f t="shared" si="19"/>
        <v>0</v>
      </c>
      <c r="M30" s="43"/>
      <c r="N30" s="18"/>
      <c r="O30" s="18"/>
      <c r="P30" s="7"/>
      <c r="Q30" s="21"/>
      <c r="R30" s="8"/>
      <c r="S30" s="28">
        <f t="shared" si="20"/>
        <v>0</v>
      </c>
    </row>
    <row r="31" spans="4:19" ht="16.149999999999999" thickTop="1" x14ac:dyDescent="0.5">
      <c r="D31" s="41" t="s">
        <v>11</v>
      </c>
      <c r="E31" s="19"/>
      <c r="F31" s="19"/>
      <c r="G31" s="12">
        <f t="shared" si="16"/>
        <v>0</v>
      </c>
      <c r="H31" s="13">
        <f t="shared" si="17"/>
        <v>0</v>
      </c>
      <c r="I31" s="13">
        <f t="shared" si="18"/>
        <v>0</v>
      </c>
      <c r="J31" s="25">
        <f t="shared" si="19"/>
        <v>0</v>
      </c>
      <c r="M31" s="41" t="s">
        <v>11</v>
      </c>
      <c r="N31" s="19"/>
      <c r="O31" s="19"/>
      <c r="P31" s="12"/>
      <c r="Q31" s="15"/>
      <c r="R31" s="13"/>
      <c r="S31" s="29">
        <f t="shared" si="20"/>
        <v>0</v>
      </c>
    </row>
    <row r="32" spans="4:19" x14ac:dyDescent="0.5">
      <c r="D32" s="42"/>
      <c r="E32" s="17"/>
      <c r="F32" s="17"/>
      <c r="G32" s="2">
        <f t="shared" si="16"/>
        <v>0</v>
      </c>
      <c r="H32" s="6">
        <f t="shared" si="17"/>
        <v>0</v>
      </c>
      <c r="I32" s="6">
        <f t="shared" si="18"/>
        <v>0</v>
      </c>
      <c r="J32" s="23">
        <f t="shared" si="19"/>
        <v>0</v>
      </c>
      <c r="M32" s="42"/>
      <c r="N32" s="17"/>
      <c r="O32" s="17"/>
      <c r="P32" s="2"/>
      <c r="Q32" s="6"/>
      <c r="R32" s="6"/>
      <c r="S32" s="27">
        <f t="shared" si="20"/>
        <v>0</v>
      </c>
    </row>
    <row r="33" spans="4:19" x14ac:dyDescent="0.5">
      <c r="D33" s="42"/>
      <c r="E33" s="17"/>
      <c r="F33" s="17"/>
      <c r="G33" s="2">
        <f t="shared" si="16"/>
        <v>0</v>
      </c>
      <c r="H33" s="6">
        <f t="shared" si="17"/>
        <v>0</v>
      </c>
      <c r="I33" s="6">
        <f t="shared" si="18"/>
        <v>0</v>
      </c>
      <c r="J33" s="23">
        <f t="shared" si="19"/>
        <v>0</v>
      </c>
      <c r="M33" s="42"/>
      <c r="N33" s="17"/>
      <c r="O33" s="17"/>
      <c r="P33" s="2"/>
      <c r="Q33" s="6"/>
      <c r="R33" s="6"/>
      <c r="S33" s="27">
        <f t="shared" si="20"/>
        <v>0</v>
      </c>
    </row>
    <row r="34" spans="4:19" ht="16.149999999999999" thickBot="1" x14ac:dyDescent="0.55000000000000004">
      <c r="D34" s="43"/>
      <c r="E34" s="18"/>
      <c r="F34" s="18"/>
      <c r="G34" s="7">
        <f t="shared" si="16"/>
        <v>0</v>
      </c>
      <c r="H34" s="8">
        <f t="shared" si="17"/>
        <v>0</v>
      </c>
      <c r="I34" s="8">
        <f t="shared" si="18"/>
        <v>0</v>
      </c>
      <c r="J34" s="24">
        <f t="shared" si="19"/>
        <v>0</v>
      </c>
      <c r="M34" s="43"/>
      <c r="N34" s="18"/>
      <c r="O34" s="18"/>
      <c r="P34" s="7"/>
      <c r="Q34" s="8"/>
      <c r="R34" s="8"/>
      <c r="S34" s="28">
        <f t="shared" si="20"/>
        <v>0</v>
      </c>
    </row>
    <row r="35" spans="4:19" ht="16.149999999999999" thickTop="1" x14ac:dyDescent="0.5">
      <c r="J35" s="4"/>
    </row>
  </sheetData>
  <mergeCells count="20">
    <mergeCell ref="A1:B1"/>
    <mergeCell ref="D3:D6"/>
    <mergeCell ref="D7:D10"/>
    <mergeCell ref="D1:J1"/>
    <mergeCell ref="D13:J13"/>
    <mergeCell ref="D15:D18"/>
    <mergeCell ref="D19:D22"/>
    <mergeCell ref="D25:J25"/>
    <mergeCell ref="D27:D30"/>
    <mergeCell ref="D31:D34"/>
    <mergeCell ref="M19:M22"/>
    <mergeCell ref="M25:S25"/>
    <mergeCell ref="M27:M30"/>
    <mergeCell ref="M31:M34"/>
    <mergeCell ref="U1:V1"/>
    <mergeCell ref="M1:S1"/>
    <mergeCell ref="M3:M6"/>
    <mergeCell ref="M7:M10"/>
    <mergeCell ref="M13:S13"/>
    <mergeCell ref="M15:M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 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Diedrich</dc:creator>
  <cp:lastModifiedBy>Emily Diedrich</cp:lastModifiedBy>
  <dcterms:created xsi:type="dcterms:W3CDTF">2021-02-01T23:53:22Z</dcterms:created>
  <dcterms:modified xsi:type="dcterms:W3CDTF">2021-02-16T23:16:18Z</dcterms:modified>
</cp:coreProperties>
</file>