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A5D5C72-98E9-401A-BAF0-FFFFD42E676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1" i="2" l="1"/>
  <c r="C13" i="2"/>
  <c r="C12" i="2"/>
  <c r="C11" i="2"/>
  <c r="C20" i="1"/>
  <c r="C19" i="1"/>
  <c r="C18" i="1"/>
  <c r="C21" i="1"/>
  <c r="C22" i="1" s="1"/>
  <c r="C23" i="1" s="1"/>
  <c r="C13" i="1"/>
  <c r="C16" i="1" s="1"/>
  <c r="C12" i="1"/>
  <c r="C11" i="1"/>
  <c r="C16" i="2" l="1"/>
  <c r="C17" i="2"/>
  <c r="C17" i="1"/>
  <c r="C18" i="2" l="1"/>
  <c r="C20" i="2" s="1"/>
  <c r="C19" i="2"/>
</calcChain>
</file>

<file path=xl/sharedStrings.xml><?xml version="1.0" encoding="utf-8"?>
<sst xmlns="http://schemas.openxmlformats.org/spreadsheetml/2006/main" count="44" uniqueCount="23">
  <si>
    <t>Inputs</t>
  </si>
  <si>
    <t xml:space="preserve">Unit of Time </t>
  </si>
  <si>
    <t>Service Time</t>
  </si>
  <si>
    <t>Number of Identical Servers</t>
  </si>
  <si>
    <t>Min</t>
  </si>
  <si>
    <t xml:space="preserve">Arrival Time  </t>
  </si>
  <si>
    <t>Outputs</t>
  </si>
  <si>
    <t>Mean time between Arrivals</t>
  </si>
  <si>
    <t>Mean time per service</t>
  </si>
  <si>
    <t>Traffic intensity</t>
  </si>
  <si>
    <t>Summary Measures</t>
  </si>
  <si>
    <t>Average utilization rate of server</t>
  </si>
  <si>
    <t xml:space="preserve">Average number of customers waiting in line </t>
  </si>
  <si>
    <t>Average number of customers in system</t>
  </si>
  <si>
    <t>Average time waiting in line</t>
  </si>
  <si>
    <t>Average time in system</t>
  </si>
  <si>
    <t>Probability of no customers in system</t>
  </si>
  <si>
    <t>Probability that all servers are busy</t>
  </si>
  <si>
    <t>Probability that at least one server is idle</t>
  </si>
  <si>
    <t>Distribution of number of customers in system</t>
  </si>
  <si>
    <t>t(time in queue)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</si>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</sst>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C9495-A2B5-4AC2-A231-1DA06DDD376C}" name="Table13" displayName="Table13" ref="A4:C21" totalsRowShown="0" headerRowDxfId="13" headerRowBorderDxfId="12" tableBorderDxfId="11" totalsRowBorderDxfId="10">
  <autoFilter ref="A4:C21" xr:uid="{C56A7A72-202F-48DB-B37A-F609C7791752}"/>
  <tableColumns count="3">
    <tableColumn id="1" xr3:uid="{68676794-5BAE-4B52-8DE8-C2999F3A9B4F}" name="Inputs" dataDxfId="9"/>
    <tableColumn id="2" xr3:uid="{62C73227-ADD1-4AEB-827A-26ECDC0D2506}" name="Column1" dataDxfId="8"/>
    <tableColumn id="3" xr3:uid="{457A8666-898F-485A-8A08-0F63AE914DF2}" name="Column2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7EEDFD-EBD6-4483-87FB-1C3FF85FB783}" name="Table1" displayName="Table1" ref="A4:C23" totalsRowShown="0" headerRowDxfId="6" headerRowBorderDxfId="5" tableBorderDxfId="4" totalsRowBorderDxfId="3">
  <autoFilter ref="A4:C23" xr:uid="{C56A7A72-202F-48DB-B37A-F609C7791752}"/>
  <tableColumns count="3">
    <tableColumn id="1" xr3:uid="{1883AF30-A9FB-4515-8DB2-84C973B7D35E}" name="Inputs" dataDxfId="2"/>
    <tableColumn id="2" xr3:uid="{43879EA8-9FFC-49EA-84DB-780F650227D2}" name="Column1" dataDxfId="1"/>
    <tableColumn id="3" xr3:uid="{29DF4FB4-26BE-4648-9680-A042F6AD4CE8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0224-D607-48B3-842A-F17851AF43EF}">
  <dimension ref="A4:C24"/>
  <sheetViews>
    <sheetView workbookViewId="0">
      <selection activeCell="G11" sqref="G11"/>
    </sheetView>
  </sheetViews>
  <sheetFormatPr defaultRowHeight="14.4" x14ac:dyDescent="0.3"/>
  <cols>
    <col min="2" max="2" width="39.21875" bestFit="1" customWidth="1"/>
    <col min="3" max="3" width="10.44140625" customWidth="1"/>
  </cols>
  <sheetData>
    <row r="4" spans="1:3" x14ac:dyDescent="0.3">
      <c r="A4" s="1" t="s">
        <v>0</v>
      </c>
      <c r="B4" s="2" t="s">
        <v>21</v>
      </c>
      <c r="C4" s="3" t="s">
        <v>22</v>
      </c>
    </row>
    <row r="5" spans="1:3" x14ac:dyDescent="0.3">
      <c r="A5" s="4"/>
      <c r="B5" s="5" t="s">
        <v>1</v>
      </c>
      <c r="C5" s="6" t="s">
        <v>4</v>
      </c>
    </row>
    <row r="6" spans="1:3" x14ac:dyDescent="0.3">
      <c r="A6" s="4"/>
      <c r="B6" s="5" t="s">
        <v>5</v>
      </c>
      <c r="C6" s="6">
        <v>1.08</v>
      </c>
    </row>
    <row r="7" spans="1:3" x14ac:dyDescent="0.3">
      <c r="A7" s="4"/>
      <c r="B7" s="5" t="s">
        <v>2</v>
      </c>
      <c r="C7" s="6">
        <v>0.35699999999999998</v>
      </c>
    </row>
    <row r="8" spans="1:3" x14ac:dyDescent="0.3">
      <c r="A8" s="4"/>
      <c r="B8" s="5" t="s">
        <v>3</v>
      </c>
      <c r="C8" s="6">
        <v>4</v>
      </c>
    </row>
    <row r="9" spans="1:3" x14ac:dyDescent="0.3">
      <c r="A9" s="4"/>
      <c r="B9" s="5"/>
      <c r="C9" s="6"/>
    </row>
    <row r="10" spans="1:3" x14ac:dyDescent="0.3">
      <c r="A10" s="4" t="s">
        <v>6</v>
      </c>
      <c r="B10" s="5"/>
      <c r="C10" s="6"/>
    </row>
    <row r="11" spans="1:3" x14ac:dyDescent="0.3">
      <c r="A11" s="4"/>
      <c r="B11" s="5" t="s">
        <v>7</v>
      </c>
      <c r="C11" s="6">
        <f>1/C6</f>
        <v>0.92592592592592582</v>
      </c>
    </row>
    <row r="12" spans="1:3" x14ac:dyDescent="0.3">
      <c r="A12" s="4"/>
      <c r="B12" s="5" t="s">
        <v>8</v>
      </c>
      <c r="C12" s="6">
        <f>1/C7</f>
        <v>2.801120448179272</v>
      </c>
    </row>
    <row r="13" spans="1:3" x14ac:dyDescent="0.3">
      <c r="A13" s="4"/>
      <c r="B13" s="5" t="s">
        <v>9</v>
      </c>
      <c r="C13" s="6">
        <f>C6/C7/C8</f>
        <v>0.75630252100840345</v>
      </c>
    </row>
    <row r="14" spans="1:3" x14ac:dyDescent="0.3">
      <c r="A14" s="4"/>
      <c r="B14" s="5"/>
      <c r="C14" s="6"/>
    </row>
    <row r="15" spans="1:3" x14ac:dyDescent="0.3">
      <c r="A15" s="4" t="s">
        <v>10</v>
      </c>
      <c r="B15" s="5"/>
      <c r="C15" s="6"/>
    </row>
    <row r="16" spans="1:3" x14ac:dyDescent="0.3">
      <c r="A16" s="4"/>
      <c r="B16" s="5" t="s">
        <v>11</v>
      </c>
      <c r="C16" s="6">
        <f>C13*100</f>
        <v>75.630252100840352</v>
      </c>
    </row>
    <row r="17" spans="1:3" x14ac:dyDescent="0.3">
      <c r="A17" s="4"/>
      <c r="B17" s="5" t="s">
        <v>12</v>
      </c>
      <c r="C17" s="6">
        <f>(C6/C7)^(C8+1)/C8/FACT(C8)/(1-C13)^2*C21</f>
        <v>7.5297968707230867</v>
      </c>
    </row>
    <row r="18" spans="1:3" x14ac:dyDescent="0.3">
      <c r="A18" s="4"/>
      <c r="B18" s="5" t="s">
        <v>13</v>
      </c>
      <c r="C18" s="6">
        <f>C17/C6/C7</f>
        <v>19.529507393721047</v>
      </c>
    </row>
    <row r="19" spans="1:3" x14ac:dyDescent="0.3">
      <c r="A19" s="4"/>
      <c r="B19" s="5" t="s">
        <v>14</v>
      </c>
      <c r="C19" s="6">
        <f>C17/C6</f>
        <v>6.9720341395584136</v>
      </c>
    </row>
    <row r="20" spans="1:3" x14ac:dyDescent="0.3">
      <c r="A20" s="4"/>
      <c r="B20" s="5" t="s">
        <v>15</v>
      </c>
      <c r="C20" s="6">
        <f>C18/C6</f>
        <v>18.082877216408377</v>
      </c>
    </row>
    <row r="21" spans="1:3" x14ac:dyDescent="0.3">
      <c r="A21" s="4"/>
      <c r="B21" s="5" t="s">
        <v>16</v>
      </c>
      <c r="C21" s="6">
        <f>_xlfn.POISSON.DIST(C8,C6/C7,FALSE)</f>
        <v>0.16942553655845735</v>
      </c>
    </row>
    <row r="23" spans="1:3" x14ac:dyDescent="0.3">
      <c r="B23" t="s">
        <v>19</v>
      </c>
    </row>
    <row r="24" spans="1:3" x14ac:dyDescent="0.3">
      <c r="B24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26"/>
  <sheetViews>
    <sheetView tabSelected="1" topLeftCell="A3" workbookViewId="0">
      <selection activeCell="C12" sqref="C12"/>
    </sheetView>
  </sheetViews>
  <sheetFormatPr defaultRowHeight="14.4" x14ac:dyDescent="0.3"/>
  <cols>
    <col min="2" max="2" width="20.6640625" customWidth="1"/>
    <col min="3" max="3" width="10.44140625" customWidth="1"/>
  </cols>
  <sheetData>
    <row r="4" spans="1:3" x14ac:dyDescent="0.3">
      <c r="A4" s="1" t="s">
        <v>0</v>
      </c>
      <c r="B4" s="2" t="s">
        <v>21</v>
      </c>
      <c r="C4" s="3" t="s">
        <v>22</v>
      </c>
    </row>
    <row r="5" spans="1:3" x14ac:dyDescent="0.3">
      <c r="A5" s="4"/>
      <c r="B5" s="5" t="s">
        <v>1</v>
      </c>
      <c r="C5" s="6" t="s">
        <v>4</v>
      </c>
    </row>
    <row r="6" spans="1:3" x14ac:dyDescent="0.3">
      <c r="A6" s="4"/>
      <c r="B6" s="5" t="s">
        <v>5</v>
      </c>
      <c r="C6" s="6">
        <v>1.08</v>
      </c>
    </row>
    <row r="7" spans="1:3" x14ac:dyDescent="0.3">
      <c r="A7" s="4"/>
      <c r="B7" s="5" t="s">
        <v>2</v>
      </c>
      <c r="C7" s="6">
        <v>0.35699999999999998</v>
      </c>
    </row>
    <row r="8" spans="1:3" x14ac:dyDescent="0.3">
      <c r="A8" s="4"/>
      <c r="B8" s="5" t="s">
        <v>3</v>
      </c>
      <c r="C8" s="6">
        <v>4</v>
      </c>
    </row>
    <row r="9" spans="1:3" x14ac:dyDescent="0.3">
      <c r="A9" s="4"/>
      <c r="B9" s="5"/>
      <c r="C9" s="6"/>
    </row>
    <row r="10" spans="1:3" x14ac:dyDescent="0.3">
      <c r="A10" s="4" t="s">
        <v>6</v>
      </c>
      <c r="B10" s="5"/>
      <c r="C10" s="6"/>
    </row>
    <row r="11" spans="1:3" x14ac:dyDescent="0.3">
      <c r="A11" s="4"/>
      <c r="B11" s="5" t="s">
        <v>7</v>
      </c>
      <c r="C11" s="6">
        <f>1/C6</f>
        <v>0.92592592592592582</v>
      </c>
    </row>
    <row r="12" spans="1:3" x14ac:dyDescent="0.3">
      <c r="A12" s="4"/>
      <c r="B12" s="5" t="s">
        <v>8</v>
      </c>
      <c r="C12" s="6">
        <f>1/C7</f>
        <v>2.801120448179272</v>
      </c>
    </row>
    <row r="13" spans="1:3" x14ac:dyDescent="0.3">
      <c r="A13" s="4"/>
      <c r="B13" s="5" t="s">
        <v>9</v>
      </c>
      <c r="C13" s="6">
        <f>C6/C7/C8</f>
        <v>0.75630252100840345</v>
      </c>
    </row>
    <row r="14" spans="1:3" x14ac:dyDescent="0.3">
      <c r="A14" s="4"/>
      <c r="B14" s="5"/>
      <c r="C14" s="6"/>
    </row>
    <row r="15" spans="1:3" x14ac:dyDescent="0.3">
      <c r="A15" s="4" t="s">
        <v>10</v>
      </c>
      <c r="B15" s="5"/>
      <c r="C15" s="6"/>
    </row>
    <row r="16" spans="1:3" x14ac:dyDescent="0.3">
      <c r="A16" s="4"/>
      <c r="B16" s="5" t="s">
        <v>11</v>
      </c>
      <c r="C16" s="6">
        <f>C13*100</f>
        <v>75.630252100840352</v>
      </c>
    </row>
    <row r="17" spans="1:3" x14ac:dyDescent="0.3">
      <c r="A17" s="4"/>
      <c r="B17" s="5" t="s">
        <v>12</v>
      </c>
      <c r="C17" s="6">
        <f>(C6/C7)^(C8+1)/C8/FACT(C8)/(1-C13)^2*C21</f>
        <v>7.5297968707230867</v>
      </c>
    </row>
    <row r="18" spans="1:3" x14ac:dyDescent="0.3">
      <c r="A18" s="4"/>
      <c r="B18" s="5" t="s">
        <v>13</v>
      </c>
      <c r="C18" s="6">
        <f>C17/C6/C7</f>
        <v>19.529507393721047</v>
      </c>
    </row>
    <row r="19" spans="1:3" x14ac:dyDescent="0.3">
      <c r="A19" s="4"/>
      <c r="B19" s="5" t="s">
        <v>14</v>
      </c>
      <c r="C19" s="6">
        <f>C17/C6</f>
        <v>6.9720341395584136</v>
      </c>
    </row>
    <row r="20" spans="1:3" x14ac:dyDescent="0.3">
      <c r="A20" s="4"/>
      <c r="B20" s="5" t="s">
        <v>15</v>
      </c>
      <c r="C20" s="6">
        <f>C18/C6</f>
        <v>18.082877216408377</v>
      </c>
    </row>
    <row r="21" spans="1:3" x14ac:dyDescent="0.3">
      <c r="A21" s="4"/>
      <c r="B21" s="5" t="s">
        <v>16</v>
      </c>
      <c r="C21" s="6">
        <f>_xlfn.POISSON.DIST(C8,C6/C7,FALSE)</f>
        <v>0.16942553655845735</v>
      </c>
    </row>
    <row r="22" spans="1:3" x14ac:dyDescent="0.3">
      <c r="A22" s="4"/>
      <c r="B22" s="5" t="s">
        <v>17</v>
      </c>
      <c r="C22" s="6">
        <f>(C8*C13)^C8/FACT(C8)/(1-C13)*C21</f>
        <v>2.4262678805663271</v>
      </c>
    </row>
    <row r="23" spans="1:3" x14ac:dyDescent="0.3">
      <c r="A23" s="7"/>
      <c r="B23" s="8" t="s">
        <v>18</v>
      </c>
      <c r="C23" s="9">
        <f>1-C22</f>
        <v>-1.4262678805663271</v>
      </c>
    </row>
    <row r="25" spans="1:3" x14ac:dyDescent="0.3">
      <c r="B25" t="s">
        <v>19</v>
      </c>
    </row>
    <row r="26" spans="1:3" x14ac:dyDescent="0.3">
      <c r="B26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Ragav</dc:creator>
  <cp:lastModifiedBy>Ijas Ahamed Shajahan</cp:lastModifiedBy>
  <dcterms:created xsi:type="dcterms:W3CDTF">2015-06-05T18:17:20Z</dcterms:created>
  <dcterms:modified xsi:type="dcterms:W3CDTF">2025-09-30T07:41:16Z</dcterms:modified>
</cp:coreProperties>
</file>