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avani/Desktop/Assignment/JAY ASSIGNMENT/CS 513 KDDM/Final EXAM/"/>
    </mc:Choice>
  </mc:AlternateContent>
  <xr:revisionPtr revIDLastSave="0" documentId="13_ncr:1_{F23CE887-25B8-1A4C-A71B-C07B7F1857B6}" xr6:coauthVersionLast="47" xr6:coauthVersionMax="47" xr10:uidLastSave="{00000000-0000-0000-0000-000000000000}"/>
  <bookViews>
    <workbookView xWindow="0" yWindow="500" windowWidth="28800" windowHeight="16340" xr2:uid="{CB468E7D-D62E-4D4B-A644-37BB53E7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I22" i="1" s="1"/>
  <c r="G21" i="1"/>
  <c r="G20" i="1"/>
  <c r="G19" i="1"/>
  <c r="I19" i="1"/>
  <c r="G18" i="1"/>
  <c r="I18" i="1"/>
  <c r="I20" i="1"/>
  <c r="I21" i="1"/>
  <c r="A38" i="1" l="1"/>
  <c r="A26" i="1"/>
  <c r="E26" i="1" s="1"/>
  <c r="O60" i="1"/>
  <c r="K53" i="1"/>
  <c r="K26" i="1"/>
  <c r="A42" i="1"/>
  <c r="E42" i="1" s="1"/>
  <c r="A41" i="1"/>
  <c r="E41" i="1" s="1"/>
  <c r="A40" i="1"/>
  <c r="E40" i="1" s="1"/>
  <c r="A39" i="1"/>
  <c r="E39" i="1" s="1"/>
  <c r="E38" i="1"/>
  <c r="H13" i="1"/>
  <c r="H12" i="1"/>
  <c r="H11" i="1"/>
  <c r="F11" i="1"/>
  <c r="A30" i="1"/>
  <c r="E30" i="1" s="1"/>
  <c r="A29" i="1"/>
  <c r="E29" i="1" s="1"/>
  <c r="A28" i="1"/>
  <c r="E28" i="1" s="1"/>
  <c r="A27" i="1"/>
  <c r="E27" i="1" s="1"/>
  <c r="E43" i="1" l="1"/>
  <c r="E45" i="1" s="1"/>
  <c r="E31" i="1"/>
  <c r="E33" i="1" s="1"/>
  <c r="G27" i="1" l="1"/>
  <c r="K52" i="1"/>
  <c r="K57" i="1"/>
  <c r="G28" i="1"/>
  <c r="F13" i="1" l="1"/>
  <c r="K28" i="1"/>
  <c r="K27" i="1"/>
  <c r="F12" i="1"/>
  <c r="K29" i="1" l="1"/>
  <c r="K31" i="1" s="1"/>
  <c r="H3" i="1" s="1"/>
  <c r="O59" i="1" l="1"/>
  <c r="G5" i="1"/>
  <c r="M2" i="1" s="1"/>
  <c r="G13" i="1" l="1"/>
  <c r="I13" i="1" s="1"/>
  <c r="G11" i="1"/>
  <c r="I11" i="1" s="1"/>
  <c r="G12" i="1"/>
  <c r="I12" i="1" s="1"/>
  <c r="M4" i="1"/>
  <c r="J40" i="1" l="1"/>
  <c r="L40" i="1" s="1"/>
  <c r="J42" i="1"/>
  <c r="L42" i="1" s="1"/>
  <c r="J41" i="1"/>
  <c r="L41" i="1" s="1"/>
  <c r="J39" i="1"/>
  <c r="L39" i="1" s="1"/>
  <c r="J43" i="1"/>
  <c r="L43" i="1" s="1"/>
</calcChain>
</file>

<file path=xl/sharedStrings.xml><?xml version="1.0" encoding="utf-8"?>
<sst xmlns="http://schemas.openxmlformats.org/spreadsheetml/2006/main" count="143" uniqueCount="34">
  <si>
    <t>From</t>
  </si>
  <si>
    <t>To</t>
  </si>
  <si>
    <t>Weight</t>
  </si>
  <si>
    <t>X</t>
  </si>
  <si>
    <t>A</t>
  </si>
  <si>
    <t>Node 1</t>
  </si>
  <si>
    <t>Node 2</t>
  </si>
  <si>
    <t>Node 3</t>
  </si>
  <si>
    <t>Node 4</t>
  </si>
  <si>
    <t>x</t>
  </si>
  <si>
    <t>B</t>
  </si>
  <si>
    <t>xx</t>
  </si>
  <si>
    <t>z</t>
  </si>
  <si>
    <t>Input</t>
  </si>
  <si>
    <t>Learning Rate:</t>
  </si>
  <si>
    <t>Actual:</t>
  </si>
  <si>
    <t>Predicted:</t>
  </si>
  <si>
    <t>Error :</t>
  </si>
  <si>
    <t xml:space="preserve">Actual - Predicted = </t>
  </si>
  <si>
    <t>Output Layer</t>
  </si>
  <si>
    <t>Output</t>
  </si>
  <si>
    <t>Delta :</t>
  </si>
  <si>
    <t>Adjustments</t>
  </si>
  <si>
    <t>Flow</t>
  </si>
  <si>
    <t>Adjustment</t>
  </si>
  <si>
    <t>Old Weight</t>
  </si>
  <si>
    <t>New Weight</t>
  </si>
  <si>
    <t>f(net-z)</t>
  </si>
  <si>
    <t>(1/(1+exp(-x))=</t>
  </si>
  <si>
    <t>Hidden Layer</t>
  </si>
  <si>
    <t xml:space="preserve"> </t>
  </si>
  <si>
    <t>Predicted</t>
  </si>
  <si>
    <t>Actual</t>
  </si>
  <si>
    <t>Jay Kalyanbhai Savani 20009207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</si>
</sst>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4"/>
      <name val="Calibri"/>
      <family val="2"/>
    </font>
    <font>
      <sz val="12"/>
      <color rgb="FFC00000"/>
      <name val="Calibri"/>
      <family val="2"/>
    </font>
    <font>
      <sz val="12"/>
      <color rgb="FF9C0006"/>
      <name val="Calibri"/>
      <family val="2"/>
    </font>
    <font>
      <sz val="10"/>
      <name val="Calibri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4"/>
      <color rgb="FF000000"/>
      <name val="Arial"/>
      <family val="2"/>
    </font>
    <font>
      <sz val="12"/>
      <color theme="0"/>
      <name val="Calibri"/>
      <family val="2"/>
    </font>
    <font>
      <sz val="10"/>
      <name val="Arial"/>
      <family val="2"/>
    </font>
    <font>
      <sz val="12"/>
      <color rgb="FF3F3F3F"/>
      <name val="Calibri"/>
      <family val="2"/>
      <scheme val="minor"/>
    </font>
    <font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10">
    <xf numFmtId="0" fontId="0" fillId="0" borderId="0" xfId="0"/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4" fontId="11" fillId="13" borderId="17" xfId="0" applyNumberFormat="1" applyFont="1" applyFill="1" applyBorder="1" applyAlignment="1">
      <alignment horizontal="center"/>
    </xf>
    <xf numFmtId="0" fontId="12" fillId="0" borderId="0" xfId="0" applyFont="1"/>
    <xf numFmtId="0" fontId="11" fillId="13" borderId="17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/>
    <xf numFmtId="0" fontId="10" fillId="14" borderId="21" xfId="3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18" xfId="0" applyFont="1" applyFill="1" applyBorder="1"/>
    <xf numFmtId="0" fontId="10" fillId="14" borderId="21" xfId="0" applyFont="1" applyFill="1" applyBorder="1" applyAlignment="1">
      <alignment horizontal="center"/>
    </xf>
    <xf numFmtId="0" fontId="14" fillId="2" borderId="15" xfId="1" applyFont="1" applyBorder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center"/>
    </xf>
    <xf numFmtId="0" fontId="10" fillId="0" borderId="0" xfId="8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/>
    <xf numFmtId="0" fontId="16" fillId="0" borderId="0" xfId="0" applyFont="1" applyAlignment="1">
      <alignment horizontal="right"/>
    </xf>
    <xf numFmtId="0" fontId="16" fillId="0" borderId="0" xfId="0" applyFont="1"/>
    <xf numFmtId="0" fontId="10" fillId="17" borderId="5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7" xfId="0" applyFont="1" applyFill="1" applyBorder="1" applyAlignment="1">
      <alignment horizontal="center"/>
    </xf>
    <xf numFmtId="0" fontId="10" fillId="17" borderId="8" xfId="0" applyFont="1" applyFill="1" applyBorder="1" applyAlignment="1">
      <alignment horizontal="center"/>
    </xf>
    <xf numFmtId="0" fontId="10" fillId="17" borderId="0" xfId="0" applyFont="1" applyFill="1" applyAlignment="1">
      <alignment horizontal="center"/>
    </xf>
    <xf numFmtId="0" fontId="10" fillId="17" borderId="9" xfId="0" applyFont="1" applyFill="1" applyBorder="1" applyAlignment="1">
      <alignment horizontal="center"/>
    </xf>
    <xf numFmtId="0" fontId="10" fillId="17" borderId="10" xfId="0" applyFont="1" applyFill="1" applyBorder="1" applyAlignment="1">
      <alignment horizontal="center"/>
    </xf>
    <xf numFmtId="0" fontId="10" fillId="17" borderId="11" xfId="0" applyFont="1" applyFill="1" applyBorder="1" applyAlignment="1">
      <alignment horizontal="center"/>
    </xf>
    <xf numFmtId="0" fontId="10" fillId="17" borderId="12" xfId="0" applyFont="1" applyFill="1" applyBorder="1" applyAlignment="1">
      <alignment horizontal="center"/>
    </xf>
    <xf numFmtId="0" fontId="10" fillId="18" borderId="8" xfId="0" applyFont="1" applyFill="1" applyBorder="1" applyAlignment="1">
      <alignment horizontal="center"/>
    </xf>
    <xf numFmtId="0" fontId="10" fillId="18" borderId="0" xfId="0" applyFont="1" applyFill="1" applyAlignment="1">
      <alignment horizontal="center"/>
    </xf>
    <xf numFmtId="0" fontId="10" fillId="18" borderId="9" xfId="0" applyFont="1" applyFill="1" applyBorder="1" applyAlignment="1">
      <alignment horizontal="center"/>
    </xf>
    <xf numFmtId="0" fontId="10" fillId="18" borderId="10" xfId="0" applyFont="1" applyFill="1" applyBorder="1" applyAlignment="1">
      <alignment horizontal="center"/>
    </xf>
    <xf numFmtId="0" fontId="10" fillId="18" borderId="11" xfId="0" applyFont="1" applyFill="1" applyBorder="1" applyAlignment="1">
      <alignment horizontal="center"/>
    </xf>
    <xf numFmtId="0" fontId="10" fillId="18" borderId="12" xfId="0" applyFont="1" applyFill="1" applyBorder="1" applyAlignment="1">
      <alignment horizontal="center"/>
    </xf>
    <xf numFmtId="0" fontId="15" fillId="17" borderId="6" xfId="0" applyFont="1" applyFill="1" applyBorder="1" applyAlignment="1">
      <alignment horizontal="center"/>
    </xf>
    <xf numFmtId="0" fontId="15" fillId="17" borderId="0" xfId="0" applyFont="1" applyFill="1" applyAlignment="1">
      <alignment horizontal="center"/>
    </xf>
    <xf numFmtId="0" fontId="15" fillId="17" borderId="11" xfId="0" applyFont="1" applyFill="1" applyBorder="1" applyAlignment="1">
      <alignment horizontal="center"/>
    </xf>
    <xf numFmtId="0" fontId="11" fillId="17" borderId="16" xfId="0" applyFont="1" applyFill="1" applyBorder="1"/>
    <xf numFmtId="0" fontId="10" fillId="17" borderId="18" xfId="8" applyFont="1" applyFill="1" applyBorder="1" applyAlignment="1">
      <alignment horizontal="center"/>
    </xf>
    <xf numFmtId="0" fontId="10" fillId="17" borderId="21" xfId="3" applyFont="1" applyFill="1" applyBorder="1" applyAlignment="1">
      <alignment horizontal="center"/>
    </xf>
    <xf numFmtId="0" fontId="10" fillId="17" borderId="18" xfId="0" applyFont="1" applyFill="1" applyBorder="1" applyAlignment="1">
      <alignment horizontal="center"/>
    </xf>
    <xf numFmtId="0" fontId="10" fillId="0" borderId="13" xfId="5" applyFont="1" applyBorder="1" applyAlignment="1">
      <alignment horizontal="center"/>
    </xf>
    <xf numFmtId="0" fontId="18" fillId="10" borderId="5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2" fillId="2" borderId="17" xfId="1" applyFont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4" xfId="0" applyFont="1" applyFill="1" applyBorder="1" applyAlignment="1">
      <alignment horizontal="center"/>
    </xf>
    <xf numFmtId="0" fontId="12" fillId="11" borderId="15" xfId="0" applyFont="1" applyFill="1" applyBorder="1" applyAlignment="1">
      <alignment horizontal="center"/>
    </xf>
    <xf numFmtId="0" fontId="8" fillId="0" borderId="0" xfId="6" applyFont="1" applyFill="1" applyBorder="1"/>
    <xf numFmtId="0" fontId="1" fillId="0" borderId="0" xfId="6" applyFont="1" applyFill="1" applyBorder="1"/>
    <xf numFmtId="0" fontId="0" fillId="16" borderId="5" xfId="0" applyFont="1" applyFill="1" applyBorder="1"/>
    <xf numFmtId="0" fontId="0" fillId="16" borderId="7" xfId="0" applyFont="1" applyFill="1" applyBorder="1"/>
    <xf numFmtId="0" fontId="0" fillId="17" borderId="5" xfId="0" applyFont="1" applyFill="1" applyBorder="1" applyAlignment="1">
      <alignment horizontal="center"/>
    </xf>
    <xf numFmtId="0" fontId="0" fillId="17" borderId="7" xfId="0" applyFont="1" applyFill="1" applyBorder="1" applyAlignment="1">
      <alignment horizontal="center"/>
    </xf>
    <xf numFmtId="0" fontId="0" fillId="17" borderId="8" xfId="0" applyFont="1" applyFill="1" applyBorder="1" applyAlignment="1">
      <alignment horizontal="center"/>
    </xf>
    <xf numFmtId="0" fontId="0" fillId="17" borderId="9" xfId="0" applyFont="1" applyFill="1" applyBorder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17" borderId="1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6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8" fillId="0" borderId="0" xfId="6" applyFont="1" applyFill="1" applyBorder="1" applyAlignment="1"/>
    <xf numFmtId="0" fontId="19" fillId="0" borderId="0" xfId="6" applyFont="1" applyFill="1" applyBorder="1"/>
    <xf numFmtId="0" fontId="2" fillId="0" borderId="0" xfId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6" applyFont="1" applyFill="1" applyBorder="1" applyAlignment="1">
      <alignment horizontal="center"/>
    </xf>
    <xf numFmtId="0" fontId="20" fillId="0" borderId="0" xfId="0" applyFont="1"/>
    <xf numFmtId="0" fontId="21" fillId="5" borderId="2" xfId="4" applyFont="1"/>
    <xf numFmtId="0" fontId="21" fillId="5" borderId="2" xfId="4" applyFont="1" applyAlignment="1">
      <alignment horizontal="right"/>
    </xf>
    <xf numFmtId="0" fontId="0" fillId="15" borderId="0" xfId="0" applyFont="1" applyFill="1"/>
    <xf numFmtId="0" fontId="21" fillId="5" borderId="2" xfId="4" applyFont="1" applyAlignment="1">
      <alignment horizontal="center"/>
    </xf>
    <xf numFmtId="165" fontId="21" fillId="5" borderId="2" xfId="4" applyNumberFormat="1" applyFont="1"/>
    <xf numFmtId="0" fontId="21" fillId="5" borderId="24" xfId="4" applyFont="1" applyBorder="1"/>
    <xf numFmtId="0" fontId="0" fillId="0" borderId="0" xfId="0" applyFont="1" applyAlignment="1">
      <alignment horizontal="center"/>
    </xf>
    <xf numFmtId="0" fontId="10" fillId="17" borderId="13" xfId="7" applyFont="1" applyFill="1" applyBorder="1" applyAlignment="1">
      <alignment horizontal="center"/>
    </xf>
    <xf numFmtId="0" fontId="10" fillId="17" borderId="14" xfId="7" applyFont="1" applyFill="1" applyBorder="1" applyAlignment="1">
      <alignment horizontal="center"/>
    </xf>
    <xf numFmtId="0" fontId="10" fillId="17" borderId="15" xfId="7" applyFont="1" applyFill="1" applyBorder="1" applyAlignment="1">
      <alignment horizontal="center"/>
    </xf>
    <xf numFmtId="0" fontId="1" fillId="9" borderId="16" xfId="9" applyFont="1" applyBorder="1" applyAlignment="1">
      <alignment horizontal="center"/>
    </xf>
    <xf numFmtId="0" fontId="1" fillId="9" borderId="17" xfId="9" applyFont="1" applyBorder="1" applyAlignment="1">
      <alignment horizontal="center"/>
    </xf>
    <xf numFmtId="0" fontId="10" fillId="17" borderId="13" xfId="8" applyFont="1" applyFill="1" applyBorder="1" applyAlignment="1">
      <alignment horizontal="center"/>
    </xf>
    <xf numFmtId="0" fontId="10" fillId="17" borderId="15" xfId="8" applyFont="1" applyFill="1" applyBorder="1" applyAlignment="1">
      <alignment horizontal="center"/>
    </xf>
    <xf numFmtId="164" fontId="10" fillId="13" borderId="16" xfId="8" applyNumberFormat="1" applyFont="1" applyFill="1" applyBorder="1" applyAlignment="1">
      <alignment horizontal="center"/>
    </xf>
    <xf numFmtId="0" fontId="10" fillId="13" borderId="17" xfId="8" applyFont="1" applyFill="1" applyBorder="1" applyAlignment="1">
      <alignment horizontal="center"/>
    </xf>
    <xf numFmtId="0" fontId="10" fillId="17" borderId="19" xfId="1" applyFont="1" applyFill="1" applyBorder="1" applyAlignment="1">
      <alignment horizontal="center"/>
    </xf>
    <xf numFmtId="0" fontId="10" fillId="17" borderId="20" xfId="1" applyFont="1" applyFill="1" applyBorder="1" applyAlignment="1">
      <alignment horizontal="center"/>
    </xf>
    <xf numFmtId="0" fontId="10" fillId="0" borderId="14" xfId="5" applyFont="1" applyBorder="1" applyAlignment="1">
      <alignment horizontal="center"/>
    </xf>
    <xf numFmtId="0" fontId="13" fillId="0" borderId="15" xfId="5" applyFont="1" applyBorder="1" applyAlignment="1">
      <alignment horizontal="center"/>
    </xf>
    <xf numFmtId="0" fontId="10" fillId="12" borderId="13" xfId="1" applyFont="1" applyFill="1" applyBorder="1" applyAlignment="1">
      <alignment horizontal="center"/>
    </xf>
    <xf numFmtId="0" fontId="10" fillId="12" borderId="14" xfId="1" applyFont="1" applyFill="1" applyBorder="1" applyAlignment="1">
      <alignment horizontal="center"/>
    </xf>
    <xf numFmtId="0" fontId="10" fillId="12" borderId="23" xfId="1" applyFont="1" applyFill="1" applyBorder="1" applyAlignment="1">
      <alignment horizontal="center"/>
    </xf>
    <xf numFmtId="0" fontId="10" fillId="0" borderId="0" xfId="7" applyFont="1" applyFill="1" applyBorder="1" applyAlignment="1">
      <alignment horizontal="center"/>
    </xf>
    <xf numFmtId="0" fontId="1" fillId="0" borderId="0" xfId="9" applyFont="1" applyFill="1" applyBorder="1" applyAlignment="1">
      <alignment horizontal="center"/>
    </xf>
    <xf numFmtId="0" fontId="10" fillId="0" borderId="0" xfId="8" applyFont="1" applyFill="1" applyBorder="1" applyAlignment="1">
      <alignment horizontal="center"/>
    </xf>
    <xf numFmtId="164" fontId="10" fillId="0" borderId="0" xfId="8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2" fillId="0" borderId="0" xfId="0" applyFont="1"/>
  </cellXfs>
  <cellStyles count="10">
    <cellStyle name="60% - Accent6" xfId="9" builtinId="52"/>
    <cellStyle name="Accent2" xfId="7" builtinId="33"/>
    <cellStyle name="Accent6" xfId="8" builtinId="49"/>
    <cellStyle name="Bad" xfId="1" builtinId="27"/>
    <cellStyle name="Check Cell" xfId="6" builtinId="23"/>
    <cellStyle name="Input" xfId="3" builtinId="20"/>
    <cellStyle name="Linked Cell" xfId="5" builtinId="24"/>
    <cellStyle name="Neutral" xfId="2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12700</xdr:colOff>
          <xdr:row>68</xdr:row>
          <xdr:rowOff>101600</xdr:rowOff>
        </xdr:from>
        <xdr:to>
          <xdr:col>13</xdr:col>
          <xdr:colOff>12700</xdr:colOff>
          <xdr:row>71</xdr:row>
          <xdr:rowOff>203200</xdr:rowOff>
        </xdr:to>
        <xdr:sp macro="" textlink="">
          <xdr:nvSpPr>
            <xdr:cNvPr id="1027" name="Object 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25400</xdr:colOff>
          <xdr:row>74</xdr:row>
          <xdr:rowOff>25400</xdr:rowOff>
        </xdr:from>
        <xdr:to>
          <xdr:col>12</xdr:col>
          <xdr:colOff>800100</xdr:colOff>
          <xdr:row>83</xdr:row>
          <xdr:rowOff>190500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85725</xdr:colOff>
      <xdr:row>50</xdr:row>
      <xdr:rowOff>28575</xdr:rowOff>
    </xdr:from>
    <xdr:to>
      <xdr:col>6</xdr:col>
      <xdr:colOff>504825</xdr:colOff>
      <xdr:row>53</xdr:row>
      <xdr:rowOff>38100</xdr:rowOff>
    </xdr:to>
    <xdr:sp macro="" textlink="">
      <xdr:nvSpPr>
        <xdr:cNvPr id="33" name="Oval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1711325" y="10836275"/>
          <a:ext cx="1231900" cy="619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54</xdr:row>
      <xdr:rowOff>95250</xdr:rowOff>
    </xdr:from>
    <xdr:to>
      <xdr:col>6</xdr:col>
      <xdr:colOff>504825</xdr:colOff>
      <xdr:row>57</xdr:row>
      <xdr:rowOff>104775</xdr:rowOff>
    </xdr:to>
    <xdr:sp macro="" textlink="">
      <xdr:nvSpPr>
        <xdr:cNvPr id="34" name="Oval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1711325" y="11715750"/>
          <a:ext cx="1231900" cy="619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59</xdr:row>
      <xdr:rowOff>0</xdr:rowOff>
    </xdr:from>
    <xdr:to>
      <xdr:col>6</xdr:col>
      <xdr:colOff>504825</xdr:colOff>
      <xdr:row>62</xdr:row>
      <xdr:rowOff>9525</xdr:rowOff>
    </xdr:to>
    <xdr:sp macro="" textlink="">
      <xdr:nvSpPr>
        <xdr:cNvPr id="35" name="Oval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1711325" y="12636500"/>
          <a:ext cx="1231900" cy="619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52</xdr:row>
      <xdr:rowOff>123825</xdr:rowOff>
    </xdr:from>
    <xdr:to>
      <xdr:col>11</xdr:col>
      <xdr:colOff>504825</xdr:colOff>
      <xdr:row>55</xdr:row>
      <xdr:rowOff>133350</xdr:rowOff>
    </xdr:to>
    <xdr:sp macro="" textlink="">
      <xdr:nvSpPr>
        <xdr:cNvPr id="36" name="Oval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5775325" y="11337925"/>
          <a:ext cx="1435100" cy="619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US"/>
        </a:p>
      </xdr:txBody>
    </xdr:sp>
    <xdr:clientData/>
  </xdr:twoCellAnchor>
  <xdr:twoCellAnchor>
    <xdr:from>
      <xdr:col>9</xdr:col>
      <xdr:colOff>590550</xdr:colOff>
      <xdr:row>57</xdr:row>
      <xdr:rowOff>133350</xdr:rowOff>
    </xdr:from>
    <xdr:to>
      <xdr:col>11</xdr:col>
      <xdr:colOff>400050</xdr:colOff>
      <xdr:row>60</xdr:row>
      <xdr:rowOff>142875</xdr:rowOff>
    </xdr:to>
    <xdr:sp macro="" textlink="">
      <xdr:nvSpPr>
        <xdr:cNvPr id="37" name="Oval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5467350" y="12363450"/>
          <a:ext cx="1638300" cy="619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en-US"/>
        </a:p>
      </xdr:txBody>
    </xdr:sp>
    <xdr:clientData/>
  </xdr:twoCellAnchor>
  <xdr:twoCellAnchor>
    <xdr:from>
      <xdr:col>6</xdr:col>
      <xdr:colOff>415925</xdr:colOff>
      <xdr:row>51</xdr:row>
      <xdr:rowOff>69850</xdr:rowOff>
    </xdr:from>
    <xdr:to>
      <xdr:col>10</xdr:col>
      <xdr:colOff>92075</xdr:colOff>
      <xdr:row>53</xdr:row>
      <xdr:rowOff>141288</xdr:rowOff>
    </xdr:to>
    <xdr:sp macro="" textlink="">
      <xdr:nvSpPr>
        <xdr:cNvPr id="38" name="Line 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>
          <a:off x="2854325" y="11080750"/>
          <a:ext cx="2927350" cy="4778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495300</xdr:colOff>
      <xdr:row>51</xdr:row>
      <xdr:rowOff>152400</xdr:rowOff>
    </xdr:from>
    <xdr:to>
      <xdr:col>9</xdr:col>
      <xdr:colOff>581025</xdr:colOff>
      <xdr:row>59</xdr:row>
      <xdr:rowOff>47625</xdr:rowOff>
    </xdr:to>
    <xdr:sp macro="" textlink="">
      <xdr:nvSpPr>
        <xdr:cNvPr id="39" name="Lin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ShapeType="1"/>
        </xdr:cNvSpPr>
      </xdr:nvSpPr>
      <xdr:spPr bwMode="auto">
        <a:xfrm>
          <a:off x="2933700" y="11163300"/>
          <a:ext cx="2524125" cy="152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504825</xdr:colOff>
      <xdr:row>54</xdr:row>
      <xdr:rowOff>76200</xdr:rowOff>
    </xdr:from>
    <xdr:to>
      <xdr:col>10</xdr:col>
      <xdr:colOff>47625</xdr:colOff>
      <xdr:row>56</xdr:row>
      <xdr:rowOff>9525</xdr:rowOff>
    </xdr:to>
    <xdr:sp macro="" textlink="">
      <xdr:nvSpPr>
        <xdr:cNvPr id="40" name="Lin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 flipV="1">
          <a:off x="2943225" y="11696700"/>
          <a:ext cx="2794000" cy="339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457200</xdr:colOff>
      <xdr:row>56</xdr:row>
      <xdr:rowOff>9525</xdr:rowOff>
    </xdr:from>
    <xdr:to>
      <xdr:col>9</xdr:col>
      <xdr:colOff>590550</xdr:colOff>
      <xdr:row>59</xdr:row>
      <xdr:rowOff>38100</xdr:rowOff>
    </xdr:to>
    <xdr:sp macro="" textlink="">
      <xdr:nvSpPr>
        <xdr:cNvPr id="41" name="Line 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ShapeType="1"/>
        </xdr:cNvSpPr>
      </xdr:nvSpPr>
      <xdr:spPr bwMode="auto">
        <a:xfrm>
          <a:off x="2895600" y="12036425"/>
          <a:ext cx="257175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59</xdr:row>
      <xdr:rowOff>38100</xdr:rowOff>
    </xdr:from>
    <xdr:to>
      <xdr:col>9</xdr:col>
      <xdr:colOff>590550</xdr:colOff>
      <xdr:row>60</xdr:row>
      <xdr:rowOff>85725</xdr:rowOff>
    </xdr:to>
    <xdr:sp macro="" textlink="">
      <xdr:nvSpPr>
        <xdr:cNvPr id="42" name="Line 1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ShapeType="1"/>
        </xdr:cNvSpPr>
      </xdr:nvSpPr>
      <xdr:spPr bwMode="auto">
        <a:xfrm flipV="1">
          <a:off x="2924175" y="12674600"/>
          <a:ext cx="2543175" cy="25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54</xdr:row>
      <xdr:rowOff>38100</xdr:rowOff>
    </xdr:from>
    <xdr:to>
      <xdr:col>10</xdr:col>
      <xdr:colOff>104775</xdr:colOff>
      <xdr:row>60</xdr:row>
      <xdr:rowOff>57150</xdr:rowOff>
    </xdr:to>
    <xdr:sp macro="" textlink="">
      <xdr:nvSpPr>
        <xdr:cNvPr id="43" name="Line 1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2924175" y="11658600"/>
          <a:ext cx="287020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287638</xdr:colOff>
      <xdr:row>54</xdr:row>
      <xdr:rowOff>152400</xdr:rowOff>
    </xdr:from>
    <xdr:to>
      <xdr:col>15</xdr:col>
      <xdr:colOff>97138</xdr:colOff>
      <xdr:row>58</xdr:row>
      <xdr:rowOff>0</xdr:rowOff>
    </xdr:to>
    <xdr:sp macro="" textlink="">
      <xdr:nvSpPr>
        <xdr:cNvPr id="44" name="Oval 1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8860138" y="11772900"/>
          <a:ext cx="2006600" cy="660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520065</xdr:colOff>
      <xdr:row>54</xdr:row>
      <xdr:rowOff>62865</xdr:rowOff>
    </xdr:from>
    <xdr:to>
      <xdr:col>13</xdr:col>
      <xdr:colOff>320040</xdr:colOff>
      <xdr:row>56</xdr:row>
      <xdr:rowOff>72390</xdr:rowOff>
    </xdr:to>
    <xdr:sp macro="" textlink="">
      <xdr:nvSpPr>
        <xdr:cNvPr id="45" name="Line 1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7225665" y="11683365"/>
          <a:ext cx="1666875" cy="415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400050</xdr:colOff>
      <xdr:row>56</xdr:row>
      <xdr:rowOff>66675</xdr:rowOff>
    </xdr:from>
    <xdr:to>
      <xdr:col>13</xdr:col>
      <xdr:colOff>295275</xdr:colOff>
      <xdr:row>59</xdr:row>
      <xdr:rowOff>66675</xdr:rowOff>
    </xdr:to>
    <xdr:sp macro="" textlink="">
      <xdr:nvSpPr>
        <xdr:cNvPr id="46" name="Line 1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ShapeType="1"/>
        </xdr:cNvSpPr>
      </xdr:nvSpPr>
      <xdr:spPr bwMode="auto">
        <a:xfrm flipV="1">
          <a:off x="7105650" y="12093575"/>
          <a:ext cx="1762125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112395</xdr:colOff>
      <xdr:row>45</xdr:row>
      <xdr:rowOff>57150</xdr:rowOff>
    </xdr:from>
    <xdr:to>
      <xdr:col>6</xdr:col>
      <xdr:colOff>531495</xdr:colOff>
      <xdr:row>48</xdr:row>
      <xdr:rowOff>66675</xdr:rowOff>
    </xdr:to>
    <xdr:sp macro="" textlink="">
      <xdr:nvSpPr>
        <xdr:cNvPr id="47" name="Oval 1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1737995" y="9848850"/>
          <a:ext cx="1231900" cy="619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</xdr:sp>
    <xdr:clientData/>
  </xdr:twoCellAnchor>
  <xdr:twoCellAnchor>
    <xdr:from>
      <xdr:col>6</xdr:col>
      <xdr:colOff>533400</xdr:colOff>
      <xdr:row>47</xdr:row>
      <xdr:rowOff>28575</xdr:rowOff>
    </xdr:from>
    <xdr:to>
      <xdr:col>10</xdr:col>
      <xdr:colOff>66675</xdr:colOff>
      <xdr:row>54</xdr:row>
      <xdr:rowOff>28575</xdr:rowOff>
    </xdr:to>
    <xdr:sp macro="" textlink="">
      <xdr:nvSpPr>
        <xdr:cNvPr id="48" name="Line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ShapeType="1"/>
        </xdr:cNvSpPr>
      </xdr:nvSpPr>
      <xdr:spPr bwMode="auto">
        <a:xfrm>
          <a:off x="2971800" y="10226675"/>
          <a:ext cx="2784475" cy="142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47</xdr:row>
      <xdr:rowOff>28575</xdr:rowOff>
    </xdr:from>
    <xdr:to>
      <xdr:col>9</xdr:col>
      <xdr:colOff>571500</xdr:colOff>
      <xdr:row>59</xdr:row>
      <xdr:rowOff>57150</xdr:rowOff>
    </xdr:to>
    <xdr:sp macro="" textlink="">
      <xdr:nvSpPr>
        <xdr:cNvPr id="49" name="Line 1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2952750" y="10226675"/>
          <a:ext cx="2495550" cy="2466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104775</xdr:colOff>
      <xdr:row>47</xdr:row>
      <xdr:rowOff>28575</xdr:rowOff>
    </xdr:from>
    <xdr:to>
      <xdr:col>11</xdr:col>
      <xdr:colOff>523875</xdr:colOff>
      <xdr:row>50</xdr:row>
      <xdr:rowOff>38100</xdr:rowOff>
    </xdr:to>
    <xdr:sp macro="" textlink="">
      <xdr:nvSpPr>
        <xdr:cNvPr id="50" name="Oval 1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5794375" y="10226675"/>
          <a:ext cx="1435100" cy="619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11</xdr:col>
      <xdr:colOff>533400</xdr:colOff>
      <xdr:row>48</xdr:row>
      <xdr:rowOff>142875</xdr:rowOff>
    </xdr:from>
    <xdr:to>
      <xdr:col>13</xdr:col>
      <xdr:colOff>295275</xdr:colOff>
      <xdr:row>56</xdr:row>
      <xdr:rowOff>47625</xdr:rowOff>
    </xdr:to>
    <xdr:sp macro="" textlink="">
      <xdr:nvSpPr>
        <xdr:cNvPr id="51" name="Line 1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7239000" y="10544175"/>
          <a:ext cx="1628775" cy="153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5</xdr:col>
      <xdr:colOff>323850</xdr:colOff>
      <xdr:row>51</xdr:row>
      <xdr:rowOff>57150</xdr:rowOff>
    </xdr:from>
    <xdr:ext cx="431913" cy="179601"/>
    <xdr:sp macro="" textlink="">
      <xdr:nvSpPr>
        <xdr:cNvPr id="52" name="Text Box 2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1949450" y="1106805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1</a:t>
          </a:r>
          <a:endParaRPr lang="en-US"/>
        </a:p>
      </xdr:txBody>
    </xdr:sp>
    <xdr:clientData/>
  </xdr:oneCellAnchor>
  <xdr:oneCellAnchor>
    <xdr:from>
      <xdr:col>5</xdr:col>
      <xdr:colOff>276225</xdr:colOff>
      <xdr:row>55</xdr:row>
      <xdr:rowOff>114300</xdr:rowOff>
    </xdr:from>
    <xdr:ext cx="431913" cy="179601"/>
    <xdr:sp macro="" textlink="">
      <xdr:nvSpPr>
        <xdr:cNvPr id="53" name="Text Box 2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1901825" y="119380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2</a:t>
          </a:r>
          <a:endParaRPr lang="en-US"/>
        </a:p>
      </xdr:txBody>
    </xdr:sp>
    <xdr:clientData/>
  </xdr:oneCellAnchor>
  <xdr:oneCellAnchor>
    <xdr:from>
      <xdr:col>5</xdr:col>
      <xdr:colOff>352425</xdr:colOff>
      <xdr:row>60</xdr:row>
      <xdr:rowOff>9525</xdr:rowOff>
    </xdr:from>
    <xdr:ext cx="431913" cy="179601"/>
    <xdr:sp macro="" textlink="">
      <xdr:nvSpPr>
        <xdr:cNvPr id="54" name="Text Box 2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1978025" y="12849225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3</a:t>
          </a:r>
          <a:endParaRPr lang="en-US"/>
        </a:p>
      </xdr:txBody>
    </xdr:sp>
    <xdr:clientData/>
  </xdr:oneCellAnchor>
  <xdr:oneCellAnchor>
    <xdr:from>
      <xdr:col>5</xdr:col>
      <xdr:colOff>409575</xdr:colOff>
      <xdr:row>46</xdr:row>
      <xdr:rowOff>85725</xdr:rowOff>
    </xdr:from>
    <xdr:ext cx="104003" cy="179601"/>
    <xdr:sp macro="" textlink="">
      <xdr:nvSpPr>
        <xdr:cNvPr id="55" name="Text Box 2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2035175" y="10080625"/>
          <a:ext cx="10400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n-US"/>
        </a:p>
      </xdr:txBody>
    </xdr:sp>
    <xdr:clientData/>
  </xdr:oneCellAnchor>
  <xdr:oneCellAnchor>
    <xdr:from>
      <xdr:col>13</xdr:col>
      <xdr:colOff>715091</xdr:colOff>
      <xdr:row>55</xdr:row>
      <xdr:rowOff>175425</xdr:rowOff>
    </xdr:from>
    <xdr:ext cx="517449" cy="179601"/>
    <xdr:sp macro="" textlink="">
      <xdr:nvSpPr>
        <xdr:cNvPr id="56" name="Text Box 2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9287591" y="11999125"/>
          <a:ext cx="517449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Output Z</a:t>
          </a:r>
          <a:endParaRPr lang="en-US"/>
        </a:p>
      </xdr:txBody>
    </xdr:sp>
    <xdr:clientData/>
  </xdr:oneCellAnchor>
  <xdr:twoCellAnchor>
    <xdr:from>
      <xdr:col>5</xdr:col>
      <xdr:colOff>91532</xdr:colOff>
      <xdr:row>63</xdr:row>
      <xdr:rowOff>125855</xdr:rowOff>
    </xdr:from>
    <xdr:to>
      <xdr:col>6</xdr:col>
      <xdr:colOff>510632</xdr:colOff>
      <xdr:row>66</xdr:row>
      <xdr:rowOff>146821</xdr:rowOff>
    </xdr:to>
    <xdr:sp macro="" textlink="">
      <xdr:nvSpPr>
        <xdr:cNvPr id="57" name="Oval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1717132" y="13575155"/>
          <a:ext cx="1231900" cy="63056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r>
            <a:rPr lang="en-US"/>
            <a:t>Node 4</a:t>
          </a:r>
        </a:p>
      </xdr:txBody>
    </xdr:sp>
    <xdr:clientData/>
  </xdr:twoCellAnchor>
  <xdr:twoCellAnchor>
    <xdr:from>
      <xdr:col>6</xdr:col>
      <xdr:colOff>480540</xdr:colOff>
      <xdr:row>59</xdr:row>
      <xdr:rowOff>22882</xdr:rowOff>
    </xdr:from>
    <xdr:to>
      <xdr:col>9</xdr:col>
      <xdr:colOff>572071</xdr:colOff>
      <xdr:row>64</xdr:row>
      <xdr:rowOff>160178</xdr:rowOff>
    </xdr:to>
    <xdr:sp macro="" textlink="">
      <xdr:nvSpPr>
        <xdr:cNvPr id="58" name="Line 1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 flipV="1">
          <a:off x="2918940" y="12659382"/>
          <a:ext cx="2529931" cy="11532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503424</xdr:colOff>
      <xdr:row>54</xdr:row>
      <xdr:rowOff>68648</xdr:rowOff>
    </xdr:from>
    <xdr:to>
      <xdr:col>10</xdr:col>
      <xdr:colOff>91532</xdr:colOff>
      <xdr:row>64</xdr:row>
      <xdr:rowOff>144905</xdr:rowOff>
    </xdr:to>
    <xdr:sp macro="" textlink="">
      <xdr:nvSpPr>
        <xdr:cNvPr id="59" name="Line 1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 flipV="1">
          <a:off x="2941824" y="11689148"/>
          <a:ext cx="2839308" cy="210825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E05E-C6C7-0C4D-8205-B0E6B737F20B}">
  <dimension ref="A1:AJ84"/>
  <sheetViews>
    <sheetView tabSelected="1" zoomScale="62" zoomScaleNormal="62" workbookViewId="0">
      <selection activeCell="M20" sqref="M20"/>
    </sheetView>
  </sheetViews>
  <sheetFormatPr baseColWidth="10" defaultRowHeight="16" x14ac:dyDescent="0.2"/>
  <cols>
    <col min="1" max="1" width="14.6640625" style="50" customWidth="1"/>
    <col min="2" max="2" width="15.5" style="50" customWidth="1"/>
    <col min="3" max="3" width="16" style="50" customWidth="1"/>
    <col min="4" max="4" width="17" style="50" customWidth="1"/>
    <col min="5" max="5" width="17.1640625" style="50" customWidth="1"/>
    <col min="6" max="7" width="18.83203125" style="50" customWidth="1"/>
    <col min="8" max="8" width="16.33203125" style="50" customWidth="1"/>
    <col min="9" max="9" width="16.5" style="50" customWidth="1"/>
    <col min="10" max="10" width="18.5" style="50" customWidth="1"/>
    <col min="11" max="11" width="17.33203125" style="50" customWidth="1"/>
    <col min="12" max="12" width="21" style="50" customWidth="1"/>
    <col min="13" max="13" width="21.5" style="50" customWidth="1"/>
    <col min="14" max="14" width="18.83203125" style="50" customWidth="1"/>
    <col min="15" max="15" width="10.83203125" style="50" customWidth="1"/>
    <col min="16" max="16" width="14.33203125" style="50" customWidth="1"/>
    <col min="17" max="16384" width="10.83203125" style="50"/>
  </cols>
  <sheetData>
    <row r="1" spans="1:33" ht="19" thickBot="1" x14ac:dyDescent="0.25">
      <c r="A1" s="47" t="s">
        <v>0</v>
      </c>
      <c r="B1" s="48" t="s">
        <v>1</v>
      </c>
      <c r="C1" s="49" t="s">
        <v>2</v>
      </c>
      <c r="D1" s="84" t="s">
        <v>14</v>
      </c>
      <c r="E1" s="85"/>
      <c r="F1" s="86"/>
      <c r="G1" s="87">
        <v>0.1</v>
      </c>
      <c r="H1" s="88"/>
      <c r="J1" s="45" t="s">
        <v>19</v>
      </c>
      <c r="K1" s="10"/>
      <c r="L1" s="10"/>
      <c r="M1" s="10"/>
    </row>
    <row r="2" spans="1:33" ht="17" thickBot="1" x14ac:dyDescent="0.25">
      <c r="A2" s="1" t="s">
        <v>3</v>
      </c>
      <c r="B2" s="2" t="s">
        <v>4</v>
      </c>
      <c r="C2" s="3">
        <v>0.5</v>
      </c>
      <c r="J2" s="93" t="s">
        <v>21</v>
      </c>
      <c r="K2" s="94"/>
      <c r="L2" s="94"/>
      <c r="M2" s="54">
        <f>H3*(1-H3)*G5</f>
        <v>-1.373465021518442E-2</v>
      </c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ht="20" thickBot="1" x14ac:dyDescent="0.3">
      <c r="A3" s="1" t="s">
        <v>5</v>
      </c>
      <c r="B3" s="2" t="s">
        <v>4</v>
      </c>
      <c r="C3" s="3">
        <v>0.6</v>
      </c>
      <c r="D3" s="42" t="s">
        <v>15</v>
      </c>
      <c r="E3" s="7">
        <v>0.75</v>
      </c>
      <c r="F3" s="8"/>
      <c r="G3" s="42" t="s">
        <v>16</v>
      </c>
      <c r="H3" s="9">
        <f>K31</f>
        <v>0.88643230033488507</v>
      </c>
      <c r="J3" s="15" t="s">
        <v>29</v>
      </c>
      <c r="K3" s="10"/>
      <c r="L3" s="10"/>
      <c r="M3" s="10"/>
    </row>
    <row r="4" spans="1:33" ht="17" thickBot="1" x14ac:dyDescent="0.25">
      <c r="A4" s="1" t="s">
        <v>6</v>
      </c>
      <c r="B4" s="2" t="s">
        <v>4</v>
      </c>
      <c r="C4" s="3">
        <v>0.8</v>
      </c>
      <c r="I4" s="51"/>
      <c r="J4" s="97" t="s">
        <v>21</v>
      </c>
      <c r="K4" s="98"/>
      <c r="L4" s="99"/>
      <c r="M4" s="16">
        <f>E45*(1-E45)*M2</f>
        <v>-1.5088951645759166E-3</v>
      </c>
    </row>
    <row r="5" spans="1:33" ht="17" thickBot="1" x14ac:dyDescent="0.25">
      <c r="A5" s="1" t="s">
        <v>7</v>
      </c>
      <c r="B5" s="2" t="s">
        <v>4</v>
      </c>
      <c r="C5" s="3">
        <v>0.6</v>
      </c>
      <c r="D5" s="43" t="s">
        <v>17</v>
      </c>
      <c r="E5" s="89" t="s">
        <v>18</v>
      </c>
      <c r="F5" s="90"/>
      <c r="G5" s="91">
        <f>E3-H3</f>
        <v>-0.13643230033488507</v>
      </c>
      <c r="H5" s="92"/>
      <c r="I5" s="51"/>
      <c r="Y5" s="52"/>
      <c r="Z5" s="52"/>
    </row>
    <row r="6" spans="1:33" x14ac:dyDescent="0.2">
      <c r="A6" s="1" t="s">
        <v>8</v>
      </c>
      <c r="B6" s="2" t="s">
        <v>4</v>
      </c>
      <c r="C6" s="3">
        <v>0.2</v>
      </c>
      <c r="H6" s="51"/>
      <c r="I6" s="51"/>
      <c r="N6" s="10"/>
      <c r="Y6" s="52"/>
      <c r="Z6" s="52"/>
    </row>
    <row r="7" spans="1:33" x14ac:dyDescent="0.2">
      <c r="A7" s="1" t="s">
        <v>9</v>
      </c>
      <c r="B7" s="2" t="s">
        <v>10</v>
      </c>
      <c r="C7" s="3">
        <v>0.7</v>
      </c>
      <c r="N7" s="10"/>
      <c r="S7" s="52"/>
      <c r="T7" s="52"/>
      <c r="U7" s="52"/>
      <c r="V7" s="52"/>
      <c r="W7" s="52"/>
      <c r="X7" s="52"/>
      <c r="Y7" s="52"/>
      <c r="Z7" s="52"/>
      <c r="AA7" s="53"/>
    </row>
    <row r="8" spans="1:33" ht="25" thickBot="1" x14ac:dyDescent="0.35">
      <c r="A8" s="1" t="s">
        <v>5</v>
      </c>
      <c r="B8" s="2" t="s">
        <v>10</v>
      </c>
      <c r="C8" s="3">
        <v>0.9</v>
      </c>
      <c r="J8" s="109" t="s">
        <v>33</v>
      </c>
      <c r="Y8" s="52"/>
      <c r="Z8" s="52"/>
    </row>
    <row r="9" spans="1:33" ht="17" thickBot="1" x14ac:dyDescent="0.25">
      <c r="A9" s="1" t="s">
        <v>6</v>
      </c>
      <c r="B9" s="2" t="s">
        <v>10</v>
      </c>
      <c r="C9" s="3">
        <v>0.8</v>
      </c>
      <c r="D9" s="44" t="s">
        <v>22</v>
      </c>
      <c r="E9" s="10"/>
      <c r="F9" s="10"/>
      <c r="G9" s="10"/>
      <c r="H9" s="10"/>
      <c r="I9" s="10"/>
      <c r="Y9" s="52"/>
      <c r="Z9" s="52"/>
    </row>
    <row r="10" spans="1:33" ht="20" thickBot="1" x14ac:dyDescent="0.3">
      <c r="A10" s="1" t="s">
        <v>7</v>
      </c>
      <c r="B10" s="2" t="s">
        <v>10</v>
      </c>
      <c r="C10" s="3">
        <v>0.4</v>
      </c>
      <c r="D10" s="55" t="s">
        <v>0</v>
      </c>
      <c r="E10" s="56" t="s">
        <v>1</v>
      </c>
      <c r="F10" s="56" t="s">
        <v>23</v>
      </c>
      <c r="G10" s="56" t="s">
        <v>24</v>
      </c>
      <c r="H10" s="56" t="s">
        <v>25</v>
      </c>
      <c r="I10" s="57" t="s">
        <v>26</v>
      </c>
    </row>
    <row r="11" spans="1:33" x14ac:dyDescent="0.2">
      <c r="A11" s="1" t="s">
        <v>8</v>
      </c>
      <c r="B11" s="2" t="s">
        <v>10</v>
      </c>
      <c r="C11" s="3">
        <v>0.2</v>
      </c>
      <c r="D11" s="33" t="s">
        <v>11</v>
      </c>
      <c r="E11" s="34" t="s">
        <v>12</v>
      </c>
      <c r="F11" s="34">
        <f>G26</f>
        <v>1</v>
      </c>
      <c r="G11" s="34">
        <f>G1*M2*F11</f>
        <v>-1.3734650215184421E-3</v>
      </c>
      <c r="H11" s="34">
        <f>J26</f>
        <v>0.5</v>
      </c>
      <c r="I11" s="35">
        <f>G11+H11</f>
        <v>0.49862653497848158</v>
      </c>
      <c r="J11" s="11"/>
      <c r="R11" s="11"/>
      <c r="Y11" s="52"/>
      <c r="Z11" s="52"/>
      <c r="AF11" s="58"/>
    </row>
    <row r="12" spans="1:33" x14ac:dyDescent="0.2">
      <c r="A12" s="1" t="s">
        <v>11</v>
      </c>
      <c r="B12" s="2" t="s">
        <v>12</v>
      </c>
      <c r="C12" s="3">
        <v>0.5</v>
      </c>
      <c r="D12" s="33" t="s">
        <v>4</v>
      </c>
      <c r="E12" s="34" t="s">
        <v>12</v>
      </c>
      <c r="F12" s="34">
        <f>G27</f>
        <v>0.85320966019861766</v>
      </c>
      <c r="G12" s="34">
        <f>G1*M2*F12</f>
        <v>-1.1718536243044372E-3</v>
      </c>
      <c r="H12" s="34">
        <f>J27</f>
        <v>0.9</v>
      </c>
      <c r="I12" s="35">
        <f t="shared" ref="I12:I13" si="0">G12+H12</f>
        <v>0.89882814637569564</v>
      </c>
      <c r="J12" s="11"/>
      <c r="R12" s="11"/>
      <c r="Y12" s="52"/>
      <c r="Z12" s="52"/>
      <c r="AF12" s="58"/>
    </row>
    <row r="13" spans="1:33" ht="17" thickBot="1" x14ac:dyDescent="0.25">
      <c r="A13" s="1" t="s">
        <v>4</v>
      </c>
      <c r="B13" s="2" t="s">
        <v>12</v>
      </c>
      <c r="C13" s="3">
        <v>0.9</v>
      </c>
      <c r="D13" s="36" t="s">
        <v>10</v>
      </c>
      <c r="E13" s="37" t="s">
        <v>12</v>
      </c>
      <c r="F13" s="37">
        <f>G28</f>
        <v>0.8743521434846544</v>
      </c>
      <c r="G13" s="37">
        <f>G1*M2*F13</f>
        <v>-1.2008920855658468E-3</v>
      </c>
      <c r="H13" s="37">
        <f>J28</f>
        <v>0.9</v>
      </c>
      <c r="I13" s="38">
        <f t="shared" si="0"/>
        <v>0.89879910791443418</v>
      </c>
      <c r="J13" s="11"/>
      <c r="S13" s="52"/>
      <c r="T13" s="52"/>
      <c r="U13" s="52"/>
      <c r="V13" s="52"/>
      <c r="W13" s="52"/>
      <c r="X13" s="52"/>
      <c r="Y13" s="52"/>
      <c r="Z13" s="52"/>
      <c r="AA13" s="53"/>
      <c r="AB13" s="52"/>
      <c r="AF13" s="59"/>
    </row>
    <row r="14" spans="1:33" ht="17" thickBot="1" x14ac:dyDescent="0.25">
      <c r="A14" s="4" t="s">
        <v>10</v>
      </c>
      <c r="B14" s="5" t="s">
        <v>12</v>
      </c>
      <c r="C14" s="6">
        <v>0.9</v>
      </c>
      <c r="J14" s="11"/>
      <c r="R14" s="11"/>
      <c r="Y14" s="52"/>
      <c r="Z14" s="52"/>
      <c r="AF14" s="58"/>
    </row>
    <row r="15" spans="1:33" ht="17" thickBot="1" x14ac:dyDescent="0.25">
      <c r="J15" s="11"/>
      <c r="R15" s="10"/>
      <c r="Y15" s="52"/>
      <c r="Z15" s="52"/>
      <c r="AF15" s="58"/>
    </row>
    <row r="16" spans="1:33" ht="17" thickBot="1" x14ac:dyDescent="0.25">
      <c r="D16" s="44" t="s">
        <v>22</v>
      </c>
      <c r="E16" s="10"/>
      <c r="F16" s="10"/>
      <c r="G16" s="10"/>
      <c r="H16" s="10"/>
      <c r="I16" s="10"/>
      <c r="J16" s="11"/>
      <c r="R16" s="10"/>
      <c r="AB16" s="52"/>
      <c r="AD16" s="52"/>
      <c r="AE16" s="52"/>
      <c r="AF16" s="58"/>
    </row>
    <row r="17" spans="1:32" ht="20" thickBot="1" x14ac:dyDescent="0.3">
      <c r="D17" s="55" t="s">
        <v>0</v>
      </c>
      <c r="E17" s="56" t="s">
        <v>1</v>
      </c>
      <c r="F17" s="56" t="s">
        <v>23</v>
      </c>
      <c r="G17" s="56" t="s">
        <v>24</v>
      </c>
      <c r="H17" s="56" t="s">
        <v>25</v>
      </c>
      <c r="I17" s="57" t="s">
        <v>26</v>
      </c>
      <c r="J17" s="11"/>
      <c r="R17" s="10"/>
      <c r="AA17" s="52"/>
      <c r="AF17" s="58"/>
    </row>
    <row r="18" spans="1:32" ht="17" thickBot="1" x14ac:dyDescent="0.25">
      <c r="A18" s="60" t="s">
        <v>13</v>
      </c>
      <c r="B18" s="61" t="s">
        <v>1</v>
      </c>
      <c r="D18" s="27" t="s">
        <v>9</v>
      </c>
      <c r="E18" s="28" t="s">
        <v>4</v>
      </c>
      <c r="F18" s="28">
        <v>1</v>
      </c>
      <c r="G18" s="28">
        <f>F18*M4*G1</f>
        <v>-1.5088951645759167E-4</v>
      </c>
      <c r="H18" s="28">
        <v>0.5</v>
      </c>
      <c r="I18" s="29">
        <f>G18+H18</f>
        <v>0.49984911048354241</v>
      </c>
      <c r="J18" s="11"/>
      <c r="AF18" s="58"/>
    </row>
    <row r="19" spans="1:32" x14ac:dyDescent="0.2">
      <c r="A19" s="62">
        <v>1</v>
      </c>
      <c r="B19" s="63" t="s">
        <v>9</v>
      </c>
      <c r="D19" s="27" t="s">
        <v>5</v>
      </c>
      <c r="E19" s="28" t="s">
        <v>4</v>
      </c>
      <c r="F19" s="28">
        <v>0.4</v>
      </c>
      <c r="G19" s="28">
        <f>F19*M4*G1</f>
        <v>-6.0355806583036669E-5</v>
      </c>
      <c r="H19" s="28">
        <v>0.6</v>
      </c>
      <c r="I19" s="29">
        <f>G19+H19</f>
        <v>0.59993964419341694</v>
      </c>
      <c r="J19" s="11"/>
      <c r="AF19" s="58"/>
    </row>
    <row r="20" spans="1:32" x14ac:dyDescent="0.2">
      <c r="A20" s="64">
        <v>0.4</v>
      </c>
      <c r="B20" s="65" t="s">
        <v>5</v>
      </c>
      <c r="D20" s="27" t="s">
        <v>6</v>
      </c>
      <c r="E20" s="28" t="s">
        <v>4</v>
      </c>
      <c r="F20" s="28">
        <v>0.7</v>
      </c>
      <c r="G20" s="28">
        <f>F20*M4*G1</f>
        <v>-1.0562266152031417E-4</v>
      </c>
      <c r="H20" s="28">
        <v>0.8</v>
      </c>
      <c r="I20" s="29">
        <f>G20+H20</f>
        <v>0.79989437733847968</v>
      </c>
      <c r="J20" s="11"/>
      <c r="AF20" s="58"/>
    </row>
    <row r="21" spans="1:32" x14ac:dyDescent="0.2">
      <c r="A21" s="64">
        <v>0.7</v>
      </c>
      <c r="B21" s="65" t="s">
        <v>6</v>
      </c>
      <c r="D21" s="27" t="s">
        <v>7</v>
      </c>
      <c r="E21" s="28" t="s">
        <v>4</v>
      </c>
      <c r="F21" s="28">
        <v>0.7</v>
      </c>
      <c r="G21" s="28">
        <f>F21*M4*G1</f>
        <v>-1.0562266152031417E-4</v>
      </c>
      <c r="H21" s="28">
        <v>0.6</v>
      </c>
      <c r="I21" s="29">
        <f>G21+H21</f>
        <v>0.59989437733847961</v>
      </c>
      <c r="J21" s="11"/>
      <c r="X21" s="52"/>
      <c r="AF21" s="58"/>
    </row>
    <row r="22" spans="1:32" ht="17" thickBot="1" x14ac:dyDescent="0.25">
      <c r="A22" s="64">
        <v>0.7</v>
      </c>
      <c r="B22" s="65" t="s">
        <v>7</v>
      </c>
      <c r="D22" s="30" t="s">
        <v>8</v>
      </c>
      <c r="E22" s="31" t="s">
        <v>4</v>
      </c>
      <c r="F22" s="31">
        <v>0.2</v>
      </c>
      <c r="G22" s="31">
        <f>F22*M4*G1</f>
        <v>-3.0177903291518335E-5</v>
      </c>
      <c r="H22" s="31">
        <v>0.2</v>
      </c>
      <c r="I22" s="32">
        <f>G22+H22</f>
        <v>0.19996982209670849</v>
      </c>
      <c r="J22" s="11"/>
      <c r="T22" s="52"/>
      <c r="U22" s="52"/>
      <c r="V22" s="52"/>
      <c r="W22" s="52"/>
      <c r="X22" s="52"/>
      <c r="Z22" s="52"/>
      <c r="AF22" s="58"/>
    </row>
    <row r="23" spans="1:32" ht="17" thickBot="1" x14ac:dyDescent="0.25">
      <c r="A23" s="66">
        <v>0.2</v>
      </c>
      <c r="B23" s="67" t="s">
        <v>8</v>
      </c>
      <c r="J23" s="11"/>
      <c r="X23" s="52"/>
      <c r="AF23" s="58"/>
    </row>
    <row r="24" spans="1:32" ht="17" thickBot="1" x14ac:dyDescent="0.25">
      <c r="J24" s="11"/>
      <c r="AF24" s="58"/>
    </row>
    <row r="25" spans="1:32" ht="20" thickBot="1" x14ac:dyDescent="0.3">
      <c r="A25" s="68" t="s">
        <v>13</v>
      </c>
      <c r="B25" s="69" t="s">
        <v>0</v>
      </c>
      <c r="C25" s="69" t="s">
        <v>1</v>
      </c>
      <c r="D25" s="69" t="s">
        <v>2</v>
      </c>
      <c r="E25" s="70" t="s">
        <v>20</v>
      </c>
      <c r="G25" s="68" t="s">
        <v>13</v>
      </c>
      <c r="H25" s="69" t="s">
        <v>0</v>
      </c>
      <c r="I25" s="69" t="s">
        <v>1</v>
      </c>
      <c r="J25" s="69" t="s">
        <v>2</v>
      </c>
      <c r="K25" s="70" t="s">
        <v>20</v>
      </c>
      <c r="X25" s="52"/>
      <c r="AF25" s="58"/>
    </row>
    <row r="26" spans="1:32" x14ac:dyDescent="0.2">
      <c r="A26" s="24">
        <f>A19</f>
        <v>1</v>
      </c>
      <c r="B26" s="25" t="s">
        <v>9</v>
      </c>
      <c r="C26" s="25" t="s">
        <v>4</v>
      </c>
      <c r="D26" s="25">
        <v>0.5</v>
      </c>
      <c r="E26" s="26">
        <f>A26*D26</f>
        <v>0.5</v>
      </c>
      <c r="G26" s="24">
        <v>1</v>
      </c>
      <c r="H26" s="39" t="s">
        <v>11</v>
      </c>
      <c r="I26" s="39" t="s">
        <v>12</v>
      </c>
      <c r="J26" s="25">
        <v>0.5</v>
      </c>
      <c r="K26" s="26">
        <f>G26*J26</f>
        <v>0.5</v>
      </c>
      <c r="T26" s="52"/>
      <c r="U26" s="52"/>
      <c r="V26" s="52"/>
      <c r="W26" s="52"/>
      <c r="X26" s="52"/>
      <c r="Z26" s="52"/>
      <c r="AF26" s="58"/>
    </row>
    <row r="27" spans="1:32" x14ac:dyDescent="0.2">
      <c r="A27" s="27">
        <f>A20</f>
        <v>0.4</v>
      </c>
      <c r="B27" s="28" t="s">
        <v>5</v>
      </c>
      <c r="C27" s="28" t="s">
        <v>4</v>
      </c>
      <c r="D27" s="28">
        <v>0.6</v>
      </c>
      <c r="E27" s="29">
        <f>A27*D27</f>
        <v>0.24</v>
      </c>
      <c r="G27" s="27">
        <f>E33</f>
        <v>0.85320966019861766</v>
      </c>
      <c r="H27" s="40" t="s">
        <v>4</v>
      </c>
      <c r="I27" s="40" t="s">
        <v>12</v>
      </c>
      <c r="J27" s="28">
        <v>0.9</v>
      </c>
      <c r="K27" s="29">
        <f>G27*J27</f>
        <v>0.76788869417875594</v>
      </c>
      <c r="X27" s="52"/>
      <c r="AF27" s="58"/>
    </row>
    <row r="28" spans="1:32" ht="17" thickBot="1" x14ac:dyDescent="0.25">
      <c r="A28" s="27">
        <f>A21</f>
        <v>0.7</v>
      </c>
      <c r="B28" s="28" t="s">
        <v>6</v>
      </c>
      <c r="C28" s="28" t="s">
        <v>4</v>
      </c>
      <c r="D28" s="28">
        <v>0.8</v>
      </c>
      <c r="E28" s="29">
        <f>A28*D28</f>
        <v>0.55999999999999994</v>
      </c>
      <c r="G28" s="30">
        <f>E45</f>
        <v>0.8743521434846544</v>
      </c>
      <c r="H28" s="41" t="s">
        <v>10</v>
      </c>
      <c r="I28" s="41" t="s">
        <v>12</v>
      </c>
      <c r="J28" s="31">
        <v>0.9</v>
      </c>
      <c r="K28" s="32">
        <f>G28*J28</f>
        <v>0.78691692913618894</v>
      </c>
      <c r="S28" s="71"/>
      <c r="Z28" s="52"/>
      <c r="AF28" s="58"/>
    </row>
    <row r="29" spans="1:32" ht="17" thickBot="1" x14ac:dyDescent="0.25">
      <c r="A29" s="27">
        <f>A22</f>
        <v>0.7</v>
      </c>
      <c r="B29" s="28" t="s">
        <v>7</v>
      </c>
      <c r="C29" s="28" t="s">
        <v>4</v>
      </c>
      <c r="D29" s="28">
        <v>0.6</v>
      </c>
      <c r="E29" s="29">
        <f>A29*D29</f>
        <v>0.42</v>
      </c>
      <c r="G29" s="11"/>
      <c r="H29" s="11"/>
      <c r="I29" s="11"/>
      <c r="J29" s="11"/>
      <c r="K29" s="13">
        <f>SUM(K25:K28)</f>
        <v>2.054805623314945</v>
      </c>
      <c r="S29" s="71"/>
      <c r="AF29" s="58"/>
    </row>
    <row r="30" spans="1:32" ht="17" thickBot="1" x14ac:dyDescent="0.25">
      <c r="A30" s="30">
        <f>A23</f>
        <v>0.2</v>
      </c>
      <c r="B30" s="31" t="s">
        <v>8</v>
      </c>
      <c r="C30" s="31" t="s">
        <v>4</v>
      </c>
      <c r="D30" s="31">
        <v>0.2</v>
      </c>
      <c r="E30" s="32">
        <f t="shared" ref="E30" si="1">A30*D30</f>
        <v>4.0000000000000008E-2</v>
      </c>
      <c r="G30" s="11"/>
      <c r="H30" s="11"/>
      <c r="I30" s="11"/>
      <c r="J30" s="11"/>
      <c r="K30" s="11"/>
      <c r="S30" s="71"/>
      <c r="AF30" s="58"/>
    </row>
    <row r="31" spans="1:32" ht="17" thickBot="1" x14ac:dyDescent="0.25">
      <c r="A31" s="11"/>
      <c r="B31" s="11"/>
      <c r="C31" s="11"/>
      <c r="D31" s="11"/>
      <c r="E31" s="13">
        <f>SUM(E26:E30)</f>
        <v>1.7599999999999998</v>
      </c>
      <c r="G31" s="11"/>
      <c r="H31" s="46" t="s">
        <v>27</v>
      </c>
      <c r="I31" s="95" t="s">
        <v>28</v>
      </c>
      <c r="J31" s="96"/>
      <c r="K31" s="14">
        <f>(1/(1+EXP(-K29)))</f>
        <v>0.88643230033488507</v>
      </c>
      <c r="S31" s="71"/>
      <c r="AF31" s="58"/>
    </row>
    <row r="32" spans="1:32" ht="17" thickBot="1" x14ac:dyDescent="0.25">
      <c r="A32" s="11"/>
      <c r="B32" s="11"/>
      <c r="C32" s="11"/>
      <c r="D32" s="11"/>
      <c r="E32" s="11"/>
      <c r="J32" s="11"/>
      <c r="S32" s="71"/>
      <c r="AF32" s="58"/>
    </row>
    <row r="33" spans="1:35" ht="17" thickBot="1" x14ac:dyDescent="0.25">
      <c r="A33" s="11"/>
      <c r="B33" s="46" t="s">
        <v>27</v>
      </c>
      <c r="C33" s="95" t="s">
        <v>28</v>
      </c>
      <c r="D33" s="96"/>
      <c r="E33" s="14">
        <f>1/(1+EXP(-E31))</f>
        <v>0.85320966019861766</v>
      </c>
      <c r="J33" s="11"/>
      <c r="S33" s="71"/>
      <c r="U33" s="100"/>
      <c r="V33" s="100"/>
      <c r="W33" s="100"/>
      <c r="X33" s="101"/>
      <c r="Y33" s="101"/>
      <c r="AF33" s="58"/>
    </row>
    <row r="34" spans="1:35" x14ac:dyDescent="0.2">
      <c r="A34" s="11"/>
      <c r="B34" s="11"/>
      <c r="C34" s="11"/>
      <c r="D34" s="11"/>
      <c r="E34" s="11"/>
      <c r="J34" s="11"/>
      <c r="S34" s="71"/>
      <c r="AF34" s="58"/>
    </row>
    <row r="35" spans="1:35" ht="19" x14ac:dyDescent="0.25">
      <c r="A35" s="11"/>
      <c r="B35" s="11"/>
      <c r="C35" s="11"/>
      <c r="D35" s="11"/>
      <c r="E35" s="11"/>
      <c r="J35" s="11"/>
      <c r="S35" s="71"/>
      <c r="U35" s="17"/>
      <c r="V35" s="18"/>
      <c r="W35" s="8"/>
      <c r="X35" s="17"/>
      <c r="Y35" s="17"/>
      <c r="AF35" s="58"/>
    </row>
    <row r="36" spans="1:35" ht="17" thickBot="1" x14ac:dyDescent="0.25">
      <c r="A36" s="11"/>
      <c r="B36" s="11"/>
      <c r="C36" s="11"/>
      <c r="D36" s="11"/>
      <c r="E36" s="11"/>
      <c r="J36" s="11"/>
      <c r="S36" s="71"/>
      <c r="AF36" s="58"/>
    </row>
    <row r="37" spans="1:35" ht="20" thickBot="1" x14ac:dyDescent="0.3">
      <c r="A37" s="68" t="s">
        <v>13</v>
      </c>
      <c r="B37" s="69" t="s">
        <v>0</v>
      </c>
      <c r="C37" s="69" t="s">
        <v>1</v>
      </c>
      <c r="D37" s="69" t="s">
        <v>2</v>
      </c>
      <c r="E37" s="70" t="s">
        <v>20</v>
      </c>
      <c r="G37" s="12" t="s">
        <v>22</v>
      </c>
      <c r="H37" s="10"/>
      <c r="I37" s="10"/>
      <c r="J37" s="10"/>
      <c r="K37" s="10"/>
      <c r="L37" s="10"/>
      <c r="S37" s="71"/>
      <c r="U37" s="19"/>
      <c r="V37" s="102"/>
      <c r="W37" s="102"/>
      <c r="X37" s="103"/>
      <c r="Y37" s="102"/>
      <c r="AF37" s="58"/>
    </row>
    <row r="38" spans="1:35" ht="20" thickBot="1" x14ac:dyDescent="0.3">
      <c r="A38" s="24">
        <f>A19</f>
        <v>1</v>
      </c>
      <c r="B38" s="25" t="s">
        <v>9</v>
      </c>
      <c r="C38" s="25" t="s">
        <v>10</v>
      </c>
      <c r="D38" s="25">
        <v>0.7</v>
      </c>
      <c r="E38" s="26">
        <f>A38*D38</f>
        <v>0.7</v>
      </c>
      <c r="G38" s="55" t="s">
        <v>0</v>
      </c>
      <c r="H38" s="56" t="s">
        <v>1</v>
      </c>
      <c r="I38" s="56" t="s">
        <v>23</v>
      </c>
      <c r="J38" s="56" t="s">
        <v>24</v>
      </c>
      <c r="K38" s="56" t="s">
        <v>25</v>
      </c>
      <c r="L38" s="57" t="s">
        <v>26</v>
      </c>
      <c r="S38" s="71"/>
      <c r="Y38" s="10"/>
      <c r="AF38" s="58"/>
    </row>
    <row r="39" spans="1:35" x14ac:dyDescent="0.2">
      <c r="A39" s="27">
        <f>A20</f>
        <v>0.4</v>
      </c>
      <c r="B39" s="28" t="s">
        <v>5</v>
      </c>
      <c r="C39" s="28" t="s">
        <v>10</v>
      </c>
      <c r="D39" s="28">
        <v>0.9</v>
      </c>
      <c r="E39" s="29">
        <f>A39*D39</f>
        <v>0.36000000000000004</v>
      </c>
      <c r="G39" s="27" t="s">
        <v>9</v>
      </c>
      <c r="H39" s="28" t="s">
        <v>10</v>
      </c>
      <c r="I39" s="28">
        <v>1</v>
      </c>
      <c r="J39" s="28">
        <f>I39*M4*G1</f>
        <v>-1.5088951645759167E-4</v>
      </c>
      <c r="K39" s="28">
        <v>0.7</v>
      </c>
      <c r="L39" s="29">
        <f>J39+K39</f>
        <v>0.69984911048354237</v>
      </c>
      <c r="S39" s="71"/>
      <c r="Y39" s="10"/>
      <c r="AF39" s="58"/>
    </row>
    <row r="40" spans="1:35" x14ac:dyDescent="0.2">
      <c r="A40" s="27">
        <f>A21</f>
        <v>0.7</v>
      </c>
      <c r="B40" s="28" t="s">
        <v>6</v>
      </c>
      <c r="C40" s="28" t="s">
        <v>10</v>
      </c>
      <c r="D40" s="28">
        <v>0.8</v>
      </c>
      <c r="E40" s="29">
        <f>A40*D40</f>
        <v>0.55999999999999994</v>
      </c>
      <c r="G40" s="27" t="s">
        <v>5</v>
      </c>
      <c r="H40" s="28" t="s">
        <v>10</v>
      </c>
      <c r="I40" s="28">
        <v>0.4</v>
      </c>
      <c r="J40" s="28">
        <f>I40*M4*G1</f>
        <v>-6.0355806583036669E-5</v>
      </c>
      <c r="K40" s="28">
        <v>0.9</v>
      </c>
      <c r="L40" s="29">
        <f t="shared" ref="L40:L42" si="2">J40+K40</f>
        <v>0.89993964419341699</v>
      </c>
      <c r="S40" s="71"/>
      <c r="U40" s="10"/>
      <c r="V40" s="10"/>
      <c r="W40" s="10"/>
      <c r="X40" s="10"/>
      <c r="Y40" s="10"/>
      <c r="AF40" s="58"/>
    </row>
    <row r="41" spans="1:35" x14ac:dyDescent="0.2">
      <c r="A41" s="27">
        <f>A22</f>
        <v>0.7</v>
      </c>
      <c r="B41" s="28" t="s">
        <v>7</v>
      </c>
      <c r="C41" s="28" t="s">
        <v>10</v>
      </c>
      <c r="D41" s="28">
        <v>0.4</v>
      </c>
      <c r="E41" s="29">
        <f>A41*D41</f>
        <v>0.27999999999999997</v>
      </c>
      <c r="G41" s="27" t="s">
        <v>6</v>
      </c>
      <c r="H41" s="28" t="s">
        <v>10</v>
      </c>
      <c r="I41" s="28">
        <v>0.7</v>
      </c>
      <c r="J41" s="28">
        <f>I41*M4*G1</f>
        <v>-1.0562266152031417E-4</v>
      </c>
      <c r="K41" s="28">
        <v>0.8</v>
      </c>
      <c r="L41" s="29">
        <f t="shared" si="2"/>
        <v>0.79989437733847968</v>
      </c>
      <c r="S41" s="71"/>
      <c r="U41" s="104"/>
      <c r="V41" s="104"/>
      <c r="W41" s="104"/>
      <c r="X41" s="73"/>
      <c r="AF41" s="58"/>
    </row>
    <row r="42" spans="1:35" ht="17" thickBot="1" x14ac:dyDescent="0.25">
      <c r="A42" s="30">
        <f>A23</f>
        <v>0.2</v>
      </c>
      <c r="B42" s="31" t="s">
        <v>8</v>
      </c>
      <c r="C42" s="31" t="s">
        <v>10</v>
      </c>
      <c r="D42" s="31">
        <v>0.2</v>
      </c>
      <c r="E42" s="32">
        <f>A42*D42</f>
        <v>4.0000000000000008E-2</v>
      </c>
      <c r="F42" s="11"/>
      <c r="G42" s="27" t="s">
        <v>7</v>
      </c>
      <c r="H42" s="28" t="s">
        <v>10</v>
      </c>
      <c r="I42" s="28">
        <v>0.7</v>
      </c>
      <c r="J42" s="28">
        <f>I42*M4*G1</f>
        <v>-1.0562266152031417E-4</v>
      </c>
      <c r="K42" s="28">
        <v>0.4</v>
      </c>
      <c r="L42" s="29">
        <f t="shared" si="2"/>
        <v>0.39989437733847971</v>
      </c>
      <c r="S42" s="71"/>
      <c r="AF42" s="58"/>
    </row>
    <row r="43" spans="1:35" ht="17" thickBot="1" x14ac:dyDescent="0.25">
      <c r="A43" s="11"/>
      <c r="B43" s="11"/>
      <c r="C43" s="11"/>
      <c r="D43" s="11"/>
      <c r="E43" s="13">
        <f>SUM(E38:E42)</f>
        <v>1.9400000000000002</v>
      </c>
      <c r="F43" s="11"/>
      <c r="G43" s="30" t="s">
        <v>8</v>
      </c>
      <c r="H43" s="31" t="s">
        <v>10</v>
      </c>
      <c r="I43" s="31">
        <v>0.2</v>
      </c>
      <c r="J43" s="31">
        <f>I43*M4*G1</f>
        <v>-3.0177903291518335E-5</v>
      </c>
      <c r="K43" s="31">
        <v>0.2</v>
      </c>
      <c r="L43" s="32">
        <f>J43+K43</f>
        <v>0.19996982209670849</v>
      </c>
      <c r="S43" s="71"/>
      <c r="AB43" s="105"/>
      <c r="AC43" s="105"/>
      <c r="AD43" s="105"/>
      <c r="AE43" s="105"/>
      <c r="AF43" s="105"/>
    </row>
    <row r="44" spans="1:35" ht="17" thickBo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2"/>
      <c r="L44" s="11"/>
      <c r="S44" s="106"/>
      <c r="U44" s="107"/>
      <c r="V44" s="108"/>
      <c r="W44" s="106"/>
      <c r="Y44" s="107"/>
      <c r="Z44" s="108"/>
      <c r="AA44" s="74"/>
      <c r="AB44" s="52"/>
      <c r="AC44" s="74"/>
      <c r="AD44" s="52"/>
      <c r="AE44" s="52"/>
      <c r="AF44" s="52"/>
      <c r="AG44" s="52"/>
      <c r="AH44" s="52"/>
      <c r="AI44" s="52"/>
    </row>
    <row r="45" spans="1:35" ht="17" thickBot="1" x14ac:dyDescent="0.25">
      <c r="A45" s="11"/>
      <c r="B45" s="46" t="s">
        <v>27</v>
      </c>
      <c r="C45" s="95" t="s">
        <v>28</v>
      </c>
      <c r="D45" s="96"/>
      <c r="E45" s="14">
        <f>(1/(1+EXP(-E43)))</f>
        <v>0.8743521434846544</v>
      </c>
      <c r="K45" s="58"/>
      <c r="S45" s="106"/>
      <c r="U45" s="107"/>
      <c r="V45" s="108"/>
      <c r="W45" s="106"/>
      <c r="Y45" s="107"/>
      <c r="Z45" s="108"/>
      <c r="AA45" s="53"/>
      <c r="AB45" s="74"/>
      <c r="AC45" s="52"/>
      <c r="AD45" s="74"/>
      <c r="AE45" s="74"/>
      <c r="AF45" s="74"/>
      <c r="AG45" s="74"/>
      <c r="AH45" s="52"/>
      <c r="AI45" s="52"/>
    </row>
    <row r="46" spans="1:35" x14ac:dyDescent="0.2">
      <c r="A46" s="11"/>
      <c r="B46" s="11"/>
      <c r="C46" s="11"/>
      <c r="D46" s="11"/>
      <c r="E46" s="11"/>
      <c r="S46" s="106"/>
      <c r="U46" s="107"/>
      <c r="W46" s="106"/>
      <c r="Y46" s="107"/>
      <c r="AA46" s="74"/>
      <c r="AB46" s="52"/>
      <c r="AC46" s="74"/>
      <c r="AD46" s="52"/>
      <c r="AE46" s="52"/>
      <c r="AF46" s="75"/>
      <c r="AG46" s="52"/>
      <c r="AH46" s="52"/>
      <c r="AI46" s="52"/>
    </row>
    <row r="47" spans="1:35" x14ac:dyDescent="0.2">
      <c r="A47" s="11"/>
      <c r="B47" s="11"/>
      <c r="C47" s="11"/>
      <c r="D47" s="11"/>
      <c r="E47" s="11"/>
      <c r="S47" s="71"/>
      <c r="AA47" s="52"/>
      <c r="AB47" s="52"/>
      <c r="AC47" s="52"/>
      <c r="AD47" s="52"/>
      <c r="AE47" s="52"/>
      <c r="AF47" s="75"/>
      <c r="AG47" s="52"/>
      <c r="AH47" s="52"/>
      <c r="AI47" s="52"/>
    </row>
    <row r="48" spans="1:35" x14ac:dyDescent="0.2">
      <c r="A48" s="11"/>
      <c r="B48" s="11"/>
      <c r="C48" s="11"/>
      <c r="D48" s="11"/>
      <c r="E48" s="11"/>
      <c r="J48" s="76">
        <v>1</v>
      </c>
      <c r="S48" s="71"/>
      <c r="V48" s="52"/>
      <c r="AA48" s="52"/>
      <c r="AB48" s="52"/>
      <c r="AC48" s="52"/>
      <c r="AD48" s="52"/>
      <c r="AE48" s="52"/>
      <c r="AF48" s="75"/>
      <c r="AG48" s="52"/>
      <c r="AH48" s="52"/>
      <c r="AI48" s="52"/>
    </row>
    <row r="49" spans="5:36" x14ac:dyDescent="0.2">
      <c r="S49" s="71"/>
      <c r="W49" s="106"/>
      <c r="X49" s="52"/>
      <c r="Y49" s="107"/>
      <c r="Z49" s="108"/>
      <c r="AA49" s="74"/>
      <c r="AB49" s="52"/>
      <c r="AC49" s="74"/>
      <c r="AD49" s="52"/>
      <c r="AE49" s="52"/>
      <c r="AF49" s="52"/>
      <c r="AG49" s="52"/>
      <c r="AH49" s="52"/>
      <c r="AI49" s="52"/>
    </row>
    <row r="50" spans="5:36" x14ac:dyDescent="0.2">
      <c r="I50" s="20">
        <v>0.5</v>
      </c>
      <c r="Q50" s="58"/>
      <c r="R50" s="58"/>
      <c r="S50" s="71"/>
      <c r="V50" s="52"/>
      <c r="W50" s="106"/>
      <c r="X50" s="52"/>
      <c r="Y50" s="107"/>
      <c r="Z50" s="108"/>
      <c r="AA50" s="53"/>
      <c r="AB50" s="74"/>
      <c r="AC50" s="52"/>
      <c r="AD50" s="74"/>
      <c r="AE50" s="74"/>
      <c r="AF50" s="74"/>
      <c r="AG50" s="74"/>
      <c r="AH50" s="52"/>
      <c r="AI50" s="52"/>
    </row>
    <row r="51" spans="5:36" x14ac:dyDescent="0.2">
      <c r="H51" s="21">
        <v>0.7</v>
      </c>
      <c r="W51" s="106"/>
      <c r="X51" s="52"/>
      <c r="Y51" s="107"/>
      <c r="AA51" s="74"/>
      <c r="AB51" s="52"/>
      <c r="AC51" s="74"/>
      <c r="AD51" s="52"/>
      <c r="AE51" s="52"/>
      <c r="AF51" s="75"/>
      <c r="AG51" s="52"/>
      <c r="AH51" s="52"/>
      <c r="AI51" s="52"/>
    </row>
    <row r="52" spans="5:36" x14ac:dyDescent="0.2">
      <c r="K52" s="77">
        <f>E33</f>
        <v>0.85320966019861766</v>
      </c>
      <c r="M52" s="78">
        <v>0.5</v>
      </c>
    </row>
    <row r="53" spans="5:36" x14ac:dyDescent="0.2">
      <c r="I53" s="22">
        <v>0.6</v>
      </c>
      <c r="K53" s="79">
        <f>L66</f>
        <v>0</v>
      </c>
    </row>
    <row r="54" spans="5:36" x14ac:dyDescent="0.2">
      <c r="W54" s="106"/>
      <c r="X54" s="52"/>
      <c r="Y54" s="107"/>
    </row>
    <row r="55" spans="5:36" x14ac:dyDescent="0.2">
      <c r="H55" s="21">
        <v>0.9</v>
      </c>
      <c r="I55" s="22">
        <v>0.8</v>
      </c>
      <c r="M55" s="80">
        <v>0.9</v>
      </c>
      <c r="V55" s="52"/>
      <c r="W55" s="106"/>
      <c r="X55" s="52"/>
      <c r="Y55" s="107"/>
    </row>
    <row r="56" spans="5:36" x14ac:dyDescent="0.2">
      <c r="E56" s="76"/>
      <c r="H56" s="53" t="s">
        <v>30</v>
      </c>
      <c r="W56" s="106"/>
      <c r="X56" s="52"/>
      <c r="Y56" s="107"/>
    </row>
    <row r="57" spans="5:36" x14ac:dyDescent="0.2">
      <c r="E57" s="76">
        <v>0.7</v>
      </c>
      <c r="I57" s="23">
        <v>0.6</v>
      </c>
      <c r="K57" s="77">
        <f>E45</f>
        <v>0.8743521434846544</v>
      </c>
    </row>
    <row r="58" spans="5:36" x14ac:dyDescent="0.2">
      <c r="E58" s="76"/>
      <c r="H58" s="21">
        <v>0.8</v>
      </c>
    </row>
    <row r="59" spans="5:36" x14ac:dyDescent="0.2">
      <c r="E59" s="76"/>
      <c r="I59" s="23">
        <v>0.2</v>
      </c>
      <c r="M59" s="80">
        <v>0.9</v>
      </c>
      <c r="O59" s="81">
        <f>H3</f>
        <v>0.88643230033488507</v>
      </c>
      <c r="P59" s="82" t="s">
        <v>31</v>
      </c>
      <c r="U59" s="10"/>
      <c r="V59" s="10"/>
      <c r="W59" s="10"/>
      <c r="X59" s="10"/>
    </row>
    <row r="60" spans="5:36" x14ac:dyDescent="0.2">
      <c r="E60" s="76"/>
      <c r="O60" s="81">
        <f>E3</f>
        <v>0.75</v>
      </c>
      <c r="P60" s="82" t="s">
        <v>32</v>
      </c>
      <c r="U60" s="104"/>
      <c r="V60" s="104"/>
      <c r="W60" s="104"/>
      <c r="X60" s="73"/>
    </row>
    <row r="61" spans="5:36" x14ac:dyDescent="0.2">
      <c r="E61" s="76">
        <v>0.7</v>
      </c>
      <c r="H61" s="21">
        <v>0.4</v>
      </c>
      <c r="U61" s="104"/>
      <c r="V61" s="104"/>
      <c r="W61" s="104"/>
      <c r="X61" s="73"/>
    </row>
    <row r="62" spans="5:36" x14ac:dyDescent="0.2">
      <c r="I62" s="21">
        <v>0.2</v>
      </c>
    </row>
    <row r="63" spans="5:36" x14ac:dyDescent="0.2">
      <c r="AD63" s="105"/>
      <c r="AE63" s="105"/>
      <c r="AF63" s="105"/>
      <c r="AG63" s="105"/>
      <c r="AH63" s="105"/>
      <c r="AI63" s="105"/>
      <c r="AJ63" s="105"/>
    </row>
    <row r="64" spans="5:36" x14ac:dyDescent="0.2">
      <c r="T64" s="52"/>
      <c r="U64" s="52"/>
      <c r="Y64" s="52"/>
      <c r="Z64" s="52"/>
      <c r="AC64" s="52"/>
      <c r="AD64" s="52"/>
      <c r="AE64" s="52"/>
      <c r="AF64" s="52"/>
      <c r="AG64" s="52"/>
      <c r="AH64" s="52"/>
      <c r="AI64" s="52"/>
      <c r="AJ64" s="52"/>
    </row>
    <row r="65" spans="5:36" x14ac:dyDescent="0.2">
      <c r="E65" s="76">
        <v>0.2</v>
      </c>
      <c r="T65" s="52"/>
      <c r="U65" s="52"/>
      <c r="Y65" s="52"/>
      <c r="Z65" s="52"/>
      <c r="AC65" s="52"/>
      <c r="AD65" s="52"/>
      <c r="AE65" s="52"/>
      <c r="AF65" s="52"/>
      <c r="AG65" s="52"/>
      <c r="AH65" s="52"/>
      <c r="AI65" s="108"/>
      <c r="AJ65" s="52"/>
    </row>
    <row r="66" spans="5:36" x14ac:dyDescent="0.2">
      <c r="T66" s="52"/>
      <c r="U66" s="52"/>
      <c r="W66" s="52"/>
      <c r="Y66" s="52"/>
      <c r="Z66" s="52"/>
      <c r="AB66" s="52"/>
      <c r="AC66" s="52"/>
      <c r="AD66" s="52"/>
      <c r="AE66" s="52"/>
      <c r="AF66" s="52"/>
      <c r="AG66" s="52"/>
      <c r="AH66" s="52"/>
      <c r="AI66" s="108"/>
      <c r="AJ66" s="52"/>
    </row>
    <row r="67" spans="5:36" x14ac:dyDescent="0.2">
      <c r="T67" s="52"/>
      <c r="U67" s="52"/>
      <c r="Y67" s="52"/>
      <c r="Z67" s="52"/>
      <c r="AC67" s="52"/>
      <c r="AD67" s="52"/>
      <c r="AE67" s="52"/>
      <c r="AF67" s="52"/>
      <c r="AG67" s="52"/>
      <c r="AH67" s="52"/>
      <c r="AI67" s="52"/>
      <c r="AJ67" s="52"/>
    </row>
    <row r="68" spans="5:36" x14ac:dyDescent="0.2">
      <c r="T68" s="52"/>
      <c r="U68" s="52"/>
      <c r="Y68" s="52"/>
      <c r="Z68" s="52"/>
    </row>
    <row r="69" spans="5:36" x14ac:dyDescent="0.2">
      <c r="H69" s="71"/>
    </row>
    <row r="70" spans="5:36" x14ac:dyDescent="0.2">
      <c r="H70" s="71"/>
    </row>
    <row r="71" spans="5:36" x14ac:dyDescent="0.2">
      <c r="H71" s="71"/>
    </row>
    <row r="72" spans="5:36" x14ac:dyDescent="0.2">
      <c r="H72" s="71"/>
      <c r="AD72" s="105"/>
      <c r="AE72" s="105"/>
      <c r="AF72" s="105"/>
      <c r="AG72" s="105"/>
      <c r="AH72" s="105"/>
      <c r="AI72" s="105"/>
      <c r="AJ72" s="105"/>
    </row>
    <row r="73" spans="5:36" x14ac:dyDescent="0.2">
      <c r="H73" s="71"/>
      <c r="Y73" s="52"/>
      <c r="Z73" s="52"/>
      <c r="AC73" s="52"/>
      <c r="AD73" s="52"/>
      <c r="AE73" s="52"/>
      <c r="AF73" s="52"/>
      <c r="AG73" s="52"/>
      <c r="AH73" s="52"/>
      <c r="AI73" s="52"/>
      <c r="AJ73" s="52"/>
    </row>
    <row r="74" spans="5:36" x14ac:dyDescent="0.2">
      <c r="H74" s="71"/>
      <c r="Y74" s="52"/>
      <c r="Z74" s="52"/>
      <c r="AC74" s="52"/>
      <c r="AD74" s="52"/>
      <c r="AE74" s="52"/>
      <c r="AF74" s="52"/>
      <c r="AG74" s="52"/>
      <c r="AH74" s="52"/>
      <c r="AI74" s="108"/>
      <c r="AJ74" s="52"/>
    </row>
    <row r="75" spans="5:36" x14ac:dyDescent="0.2">
      <c r="H75" s="71"/>
      <c r="W75" s="52"/>
      <c r="Y75" s="52"/>
      <c r="Z75" s="52"/>
      <c r="AB75" s="52"/>
      <c r="AC75" s="52"/>
      <c r="AD75" s="52"/>
      <c r="AE75" s="52"/>
      <c r="AF75" s="52"/>
      <c r="AG75" s="52"/>
      <c r="AH75" s="52"/>
      <c r="AI75" s="108"/>
      <c r="AJ75" s="52"/>
    </row>
    <row r="76" spans="5:36" x14ac:dyDescent="0.2">
      <c r="H76" s="71"/>
      <c r="Y76" s="52"/>
      <c r="Z76" s="52"/>
      <c r="AC76" s="52"/>
      <c r="AD76" s="52"/>
      <c r="AE76" s="52"/>
      <c r="AF76" s="52"/>
      <c r="AG76" s="52"/>
      <c r="AH76" s="52"/>
      <c r="AI76" s="52"/>
      <c r="AJ76" s="52"/>
    </row>
    <row r="77" spans="5:36" x14ac:dyDescent="0.2">
      <c r="H77" s="71"/>
      <c r="Y77" s="52"/>
      <c r="Z77" s="52"/>
    </row>
    <row r="78" spans="5:36" x14ac:dyDescent="0.2">
      <c r="H78" s="71"/>
    </row>
    <row r="79" spans="5:36" x14ac:dyDescent="0.2">
      <c r="H79" s="71"/>
    </row>
    <row r="80" spans="5:36" x14ac:dyDescent="0.2">
      <c r="H80" s="71"/>
    </row>
    <row r="81" spans="8:26" x14ac:dyDescent="0.2">
      <c r="H81" s="71"/>
      <c r="Y81" s="52"/>
      <c r="Z81" s="52"/>
    </row>
    <row r="82" spans="8:26" x14ac:dyDescent="0.2">
      <c r="H82" s="71"/>
      <c r="Y82" s="52"/>
      <c r="Z82" s="52"/>
    </row>
    <row r="83" spans="8:26" x14ac:dyDescent="0.2">
      <c r="H83" s="71"/>
      <c r="W83" s="52"/>
      <c r="Y83" s="52"/>
      <c r="Z83" s="52"/>
    </row>
    <row r="84" spans="8:26" x14ac:dyDescent="0.2">
      <c r="H84" s="71"/>
      <c r="Y84" s="52"/>
      <c r="Z84" s="52"/>
    </row>
  </sheetData>
  <mergeCells count="33">
    <mergeCell ref="U61:W61"/>
    <mergeCell ref="AD63:AJ63"/>
    <mergeCell ref="AI65:AI66"/>
    <mergeCell ref="AD72:AJ72"/>
    <mergeCell ref="AI74:AI75"/>
    <mergeCell ref="U60:W60"/>
    <mergeCell ref="AB43:AF43"/>
    <mergeCell ref="S44:S46"/>
    <mergeCell ref="U44:U46"/>
    <mergeCell ref="V44:V45"/>
    <mergeCell ref="W44:W46"/>
    <mergeCell ref="Y44:Y46"/>
    <mergeCell ref="Z44:Z45"/>
    <mergeCell ref="W49:W51"/>
    <mergeCell ref="Y49:Y51"/>
    <mergeCell ref="Z49:Z50"/>
    <mergeCell ref="W54:W56"/>
    <mergeCell ref="Y54:Y56"/>
    <mergeCell ref="C33:D33"/>
    <mergeCell ref="C45:D45"/>
    <mergeCell ref="J4:L4"/>
    <mergeCell ref="U33:W33"/>
    <mergeCell ref="X33:Y33"/>
    <mergeCell ref="V37:W37"/>
    <mergeCell ref="X37:Y37"/>
    <mergeCell ref="I31:J31"/>
    <mergeCell ref="U41:W41"/>
    <mergeCell ref="Q2:AG2"/>
    <mergeCell ref="D1:F1"/>
    <mergeCell ref="G1:H1"/>
    <mergeCell ref="E5:F5"/>
    <mergeCell ref="G5:H5"/>
    <mergeCell ref="J2:L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7" r:id="rId3">
          <objectPr defaultSize="0" autoPict="0" r:id="rId4">
            <anchor moveWithCells="1" sizeWithCells="1">
              <from>
                <xdr:col>8</xdr:col>
                <xdr:colOff>12700</xdr:colOff>
                <xdr:row>68</xdr:row>
                <xdr:rowOff>101600</xdr:rowOff>
              </from>
              <to>
                <xdr:col>13</xdr:col>
                <xdr:colOff>12700</xdr:colOff>
                <xdr:row>71</xdr:row>
                <xdr:rowOff>203200</xdr:rowOff>
              </to>
            </anchor>
          </objectPr>
        </oleObject>
      </mc:Choice>
      <mc:Fallback>
        <oleObject progId="Equation.3" shapeId="1027" r:id="rId3"/>
      </mc:Fallback>
    </mc:AlternateContent>
    <mc:AlternateContent xmlns:mc="http://schemas.openxmlformats.org/markup-compatibility/2006">
      <mc:Choice Requires="x14">
        <oleObject progId="Equation.3" shapeId="1028" r:id="rId5">
          <objectPr defaultSize="0" autoPict="0" r:id="rId6">
            <anchor moveWithCells="1" sizeWithCells="1">
              <from>
                <xdr:col>8</xdr:col>
                <xdr:colOff>25400</xdr:colOff>
                <xdr:row>74</xdr:row>
                <xdr:rowOff>25400</xdr:rowOff>
              </from>
              <to>
                <xdr:col>12</xdr:col>
                <xdr:colOff>800100</xdr:colOff>
                <xdr:row>83</xdr:row>
                <xdr:rowOff>190500</xdr:rowOff>
              </to>
            </anchor>
          </objectPr>
        </oleObject>
      </mc:Choice>
      <mc:Fallback>
        <oleObject progId="Equation.3" shapeId="1028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2022-05-11T03:21:21Z</dcterms:created>
  <dcterms:modified xsi:type="dcterms:W3CDTF">2022-05-11T03:43:12Z</dcterms:modified>
</cp:coreProperties>
</file>