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角色" sheetId="2" r:id="rId1"/>
    <sheet name="Sheet1" sheetId="4" r:id="rId2"/>
  </sheets>
  <definedNames>
    <definedName name="_xlnm._FilterDatabase" localSheetId="0" hidden="1">角色!$C$4:$F$38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4" l="1"/>
  <c r="U11" i="4"/>
  <c r="X11" i="4"/>
  <c r="W11" i="4"/>
  <c r="V11" i="4"/>
  <c r="X10" i="4"/>
  <c r="W10" i="4"/>
  <c r="V10" i="4"/>
  <c r="X9" i="4"/>
  <c r="W9" i="4"/>
  <c r="V9" i="4"/>
  <c r="U9" i="4" s="1"/>
  <c r="X6" i="4"/>
  <c r="X5" i="4"/>
  <c r="X4" i="4"/>
  <c r="W6" i="4"/>
  <c r="W5" i="4"/>
  <c r="W4" i="4"/>
  <c r="V6" i="4"/>
  <c r="V5" i="4"/>
  <c r="V4" i="4"/>
  <c r="O5" i="4"/>
  <c r="P5" i="4"/>
  <c r="Q5" i="4"/>
  <c r="O6" i="4"/>
  <c r="P6" i="4"/>
  <c r="Q6" i="4"/>
  <c r="P4" i="4"/>
  <c r="Q4" i="4"/>
  <c r="O4" i="4"/>
  <c r="K5" i="4"/>
  <c r="L5" i="4"/>
  <c r="M5" i="4"/>
  <c r="K6" i="4"/>
  <c r="L6" i="4"/>
  <c r="M6" i="4"/>
  <c r="L4" i="4"/>
  <c r="M4" i="4"/>
  <c r="K4" i="4"/>
  <c r="Q48" i="2" l="1"/>
  <c r="Q52" i="2"/>
  <c r="Q50" i="2"/>
  <c r="N52" i="2"/>
  <c r="M52" i="2"/>
  <c r="L52" i="2"/>
  <c r="N48" i="2"/>
  <c r="M48" i="2"/>
  <c r="L48" i="2"/>
  <c r="N50" i="2"/>
  <c r="L50" i="2"/>
  <c r="M50" i="2"/>
  <c r="X6" i="2" l="1"/>
  <c r="X13" i="2"/>
  <c r="X29" i="2"/>
  <c r="X28" i="2"/>
  <c r="X27" i="2"/>
  <c r="X26" i="2"/>
  <c r="X22" i="2"/>
  <c r="X17" i="2"/>
  <c r="X14" i="2"/>
  <c r="X15" i="2"/>
  <c r="X10" i="2"/>
  <c r="X7" i="2"/>
  <c r="X8" i="2"/>
  <c r="X5" i="2"/>
</calcChain>
</file>

<file path=xl/sharedStrings.xml><?xml version="1.0" encoding="utf-8"?>
<sst xmlns="http://schemas.openxmlformats.org/spreadsheetml/2006/main" count="136" uniqueCount="90">
  <si>
    <t>陈国汉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</si>
  <si>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</si>
  <si>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</si>
  <si>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</si>
  <si>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暴击率</t>
    <phoneticPr fontId="1" type="noConversion"/>
  </si>
  <si>
    <t>抗暴率</t>
    <phoneticPr fontId="1" type="noConversion"/>
  </si>
  <si>
    <t>暴击强度</t>
    <phoneticPr fontId="1" type="noConversion"/>
  </si>
  <si>
    <t>格挡率</t>
    <phoneticPr fontId="1" type="noConversion"/>
  </si>
  <si>
    <t>破击率</t>
    <phoneticPr fontId="1" type="noConversion"/>
  </si>
  <si>
    <t>格挡强度</t>
    <phoneticPr fontId="1" type="noConversion"/>
  </si>
  <si>
    <t>伤害率</t>
    <phoneticPr fontId="1" type="noConversion"/>
  </si>
  <si>
    <t>免伤率</t>
    <phoneticPr fontId="1" type="noConversion"/>
  </si>
  <si>
    <t>玛丽</t>
    <phoneticPr fontId="1" type="noConversion"/>
  </si>
  <si>
    <t>八神阉</t>
    <phoneticPr fontId="1" type="noConversion"/>
  </si>
  <si>
    <t>蔡宝奇</t>
    <phoneticPr fontId="1" type="noConversion"/>
  </si>
  <si>
    <t>特瑞</t>
    <phoneticPr fontId="1" type="noConversion"/>
  </si>
  <si>
    <t>神乐</t>
    <phoneticPr fontId="1" type="noConversion"/>
  </si>
  <si>
    <t>防</t>
    <phoneticPr fontId="1" type="noConversion"/>
  </si>
  <si>
    <t>防</t>
    <phoneticPr fontId="1" type="noConversion"/>
  </si>
  <si>
    <t>资质</t>
    <phoneticPr fontId="1" type="noConversion"/>
  </si>
  <si>
    <t>职业</t>
    <phoneticPr fontId="1" type="noConversion"/>
  </si>
  <si>
    <t>攻</t>
    <phoneticPr fontId="1" type="noConversion"/>
  </si>
  <si>
    <t>技</t>
    <phoneticPr fontId="1" type="noConversion"/>
  </si>
  <si>
    <t>技</t>
    <phoneticPr fontId="1" type="noConversion"/>
  </si>
  <si>
    <t>镇元斋</t>
    <phoneticPr fontId="1" type="noConversion"/>
  </si>
  <si>
    <t>比利</t>
    <phoneticPr fontId="1" type="noConversion"/>
  </si>
  <si>
    <t>罗伯特</t>
    <phoneticPr fontId="1" type="noConversion"/>
  </si>
  <si>
    <t>克拉克</t>
    <phoneticPr fontId="1" type="noConversion"/>
  </si>
  <si>
    <t>小蛇</t>
    <phoneticPr fontId="1" type="noConversion"/>
  </si>
  <si>
    <t>香澄</t>
    <phoneticPr fontId="1" type="noConversion"/>
  </si>
  <si>
    <t>火蛇</t>
    <phoneticPr fontId="1" type="noConversion"/>
  </si>
  <si>
    <t>大地七咖社</t>
    <phoneticPr fontId="1" type="noConversion"/>
  </si>
  <si>
    <t>雷之夏尔美</t>
    <phoneticPr fontId="1" type="noConversion"/>
  </si>
  <si>
    <t>Mr.Big</t>
    <phoneticPr fontId="1" type="noConversion"/>
  </si>
  <si>
    <t xml:space="preserve">攻 </t>
    <phoneticPr fontId="1" type="noConversion"/>
  </si>
  <si>
    <t>克劳萨</t>
    <phoneticPr fontId="1" type="noConversion"/>
  </si>
  <si>
    <t>哈维D</t>
    <phoneticPr fontId="1" type="noConversion"/>
  </si>
  <si>
    <t>哈迪兰</t>
    <phoneticPr fontId="1" type="noConversion"/>
  </si>
  <si>
    <t>草嗞柴舟</t>
    <phoneticPr fontId="1" type="noConversion"/>
  </si>
  <si>
    <t>马克西马</t>
    <phoneticPr fontId="1" type="noConversion"/>
  </si>
  <si>
    <t>微普</t>
    <phoneticPr fontId="1" type="noConversion"/>
  </si>
  <si>
    <t>安琪儿</t>
    <phoneticPr fontId="1" type="noConversion"/>
  </si>
  <si>
    <t>霍斯</t>
    <phoneticPr fontId="1" type="noConversion"/>
  </si>
  <si>
    <t>包</t>
    <phoneticPr fontId="1" type="noConversion"/>
  </si>
  <si>
    <t>桃子</t>
    <phoneticPr fontId="1" type="noConversion"/>
  </si>
  <si>
    <t>娜可露露</t>
    <phoneticPr fontId="1" type="noConversion"/>
  </si>
  <si>
    <t>李珍珠</t>
    <phoneticPr fontId="1" type="noConversion"/>
  </si>
  <si>
    <t>四条雏子</t>
    <phoneticPr fontId="1" type="noConversion"/>
  </si>
  <si>
    <t>罗素</t>
    <phoneticPr fontId="1" type="noConversion"/>
  </si>
  <si>
    <t>成长值</t>
    <phoneticPr fontId="1" type="noConversion"/>
  </si>
  <si>
    <t>初始值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</si>
  <si>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</si>
  <si>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</si>
  <si>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</si>
  <si>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莉安娜</t>
    <phoneticPr fontId="1" type="noConversion"/>
  </si>
  <si>
    <t>龙二</t>
    <phoneticPr fontId="1" type="noConversion"/>
  </si>
  <si>
    <t>全屏</t>
    <phoneticPr fontId="1" type="noConversion"/>
  </si>
  <si>
    <t>点杀</t>
    <phoneticPr fontId="1" type="noConversion"/>
  </si>
  <si>
    <t>3个</t>
    <phoneticPr fontId="1" type="noConversion"/>
  </si>
  <si>
    <t>列杀</t>
    <phoneticPr fontId="1" type="noConversion"/>
  </si>
  <si>
    <t>排杀</t>
    <phoneticPr fontId="1" type="noConversion"/>
  </si>
  <si>
    <t>名称</t>
    <phoneticPr fontId="1" type="noConversion"/>
  </si>
  <si>
    <t>范围</t>
    <phoneticPr fontId="1" type="noConversion"/>
  </si>
  <si>
    <t>排杀</t>
    <phoneticPr fontId="1" type="noConversion"/>
  </si>
  <si>
    <t>技</t>
    <phoneticPr fontId="1" type="noConversion"/>
  </si>
  <si>
    <t>不知火舞</t>
    <phoneticPr fontId="1" type="noConversion"/>
  </si>
  <si>
    <t>影二</t>
    <phoneticPr fontId="1" type="noConversion"/>
  </si>
  <si>
    <t>星级</t>
    <phoneticPr fontId="1" type="noConversion"/>
  </si>
  <si>
    <t>全屏</t>
    <phoneticPr fontId="1" type="noConversion"/>
  </si>
  <si>
    <t>点杀</t>
    <phoneticPr fontId="1" type="noConversion"/>
  </si>
  <si>
    <t>K衣服 105级 37158血量 裤子2622防御 11880血量 武器 10478攻击</t>
  </si>
  <si>
    <t>疯娜衣服 105级 41287血量 裤子2913防御 13200血量 武器 10478攻击</t>
  </si>
  <si>
    <t>真0的衣服 105级 45416血量 裤子 3205防御 14520血量 武器8573攻击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</si>
  <si>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</si>
  <si>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</si>
  <si>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</si>
  <si>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防</t>
    <phoneticPr fontId="1" type="noConversion"/>
  </si>
  <si>
    <t>偏向攻击</t>
    <phoneticPr fontId="1" type="noConversion"/>
  </si>
  <si>
    <t>偏向防御</t>
    <phoneticPr fontId="1" type="noConversion"/>
  </si>
  <si>
    <t>偏向平衡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</si>
  <si>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</si>
  <si>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</si>
  <si>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</si>
  <si>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进攻</t>
    <phoneticPr fontId="1" type="noConversion"/>
  </si>
  <si>
    <t>差距挺大</t>
    <phoneticPr fontId="1" type="noConversion"/>
  </si>
  <si>
    <t>点杀</t>
    <phoneticPr fontId="1" type="noConversion"/>
  </si>
  <si>
    <t>列杀</t>
    <phoneticPr fontId="1" type="noConversion"/>
  </si>
  <si>
    <t>排杀</t>
    <phoneticPr fontId="1" type="noConversion"/>
  </si>
  <si>
    <t>全杀</t>
    <phoneticPr fontId="1" type="noConversion"/>
  </si>
  <si>
    <t>攻击成长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</si>
</sst>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D52"/>
  <sheetViews>
    <sheetView workbookViewId="0">
      <pane ySplit="4" topLeftCell="A5" activePane="bottomLeft" state="frozen"/>
      <selection pane="bottomLeft" activeCell="X45" sqref="X45"/>
    </sheetView>
  </sheetViews>
  <sheetFormatPr defaultRowHeight="14.25" x14ac:dyDescent="0.2"/>
  <cols>
    <col min="10" max="18" width="9" customWidth="1"/>
  </cols>
  <sheetData>
    <row r="1" spans="2:30" x14ac:dyDescent="0.2">
      <c r="AA1" t="s">
        <v>72</v>
      </c>
    </row>
    <row r="2" spans="2:30" x14ac:dyDescent="0.2">
      <c r="AA2" t="s">
        <v>70</v>
      </c>
    </row>
    <row r="3" spans="2:30" x14ac:dyDescent="0.2">
      <c r="G3" t="s">
        <v>50</v>
      </c>
      <c r="T3" t="s">
        <v>49</v>
      </c>
      <c r="AA3" t="s">
        <v>71</v>
      </c>
    </row>
    <row r="4" spans="2:30" x14ac:dyDescent="0.2">
      <c r="B4" t="s">
        <v>19</v>
      </c>
      <c r="C4" t="s">
        <v>20</v>
      </c>
      <c r="D4" t="s">
        <v>67</v>
      </c>
      <c r="E4" t="s">
        <v>61</v>
      </c>
      <c r="F4" t="s">
        <v>62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T4" t="s">
        <v>51</v>
      </c>
      <c r="U4" t="s">
        <v>52</v>
      </c>
      <c r="V4" t="s">
        <v>53</v>
      </c>
      <c r="AB4" t="s">
        <v>73</v>
      </c>
      <c r="AC4" t="s">
        <v>74</v>
      </c>
      <c r="AD4" t="s">
        <v>75</v>
      </c>
    </row>
    <row r="5" spans="2:30" hidden="1" x14ac:dyDescent="0.2">
      <c r="B5">
        <v>13</v>
      </c>
      <c r="C5" t="s">
        <v>17</v>
      </c>
      <c r="D5">
        <v>4</v>
      </c>
      <c r="E5" t="s">
        <v>0</v>
      </c>
      <c r="F5" t="s">
        <v>56</v>
      </c>
      <c r="G5">
        <v>519</v>
      </c>
      <c r="H5">
        <v>402</v>
      </c>
      <c r="I5">
        <v>4099</v>
      </c>
      <c r="J5">
        <v>4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5</v>
      </c>
      <c r="T5">
        <v>1.25</v>
      </c>
      <c r="U5">
        <v>1.4</v>
      </c>
      <c r="V5">
        <v>1.4</v>
      </c>
      <c r="X5">
        <f>SUM(T5:U5)</f>
        <v>2.65</v>
      </c>
    </row>
    <row r="6" spans="2:30" hidden="1" x14ac:dyDescent="0.2">
      <c r="B6">
        <v>13</v>
      </c>
      <c r="C6" t="s">
        <v>18</v>
      </c>
      <c r="D6">
        <v>4</v>
      </c>
      <c r="E6" t="s">
        <v>12</v>
      </c>
      <c r="F6" t="s">
        <v>57</v>
      </c>
      <c r="G6">
        <v>486</v>
      </c>
      <c r="H6">
        <v>337</v>
      </c>
      <c r="I6">
        <v>2910</v>
      </c>
      <c r="J6">
        <v>0</v>
      </c>
      <c r="K6">
        <v>4</v>
      </c>
      <c r="L6">
        <v>0</v>
      </c>
      <c r="M6">
        <v>4</v>
      </c>
      <c r="N6">
        <v>0</v>
      </c>
      <c r="O6">
        <v>0</v>
      </c>
      <c r="P6">
        <v>0</v>
      </c>
      <c r="Q6">
        <v>3</v>
      </c>
      <c r="T6">
        <v>1.2</v>
      </c>
      <c r="U6">
        <v>1.4</v>
      </c>
      <c r="V6">
        <v>1.4</v>
      </c>
      <c r="X6">
        <f>SUM(T6:U6)</f>
        <v>2.5999999999999996</v>
      </c>
    </row>
    <row r="7" spans="2:30" hidden="1" x14ac:dyDescent="0.2">
      <c r="B7">
        <v>13</v>
      </c>
      <c r="C7" t="s">
        <v>18</v>
      </c>
      <c r="D7">
        <v>4</v>
      </c>
      <c r="E7" t="s">
        <v>55</v>
      </c>
      <c r="F7" t="s">
        <v>58</v>
      </c>
      <c r="G7">
        <v>538</v>
      </c>
      <c r="H7">
        <v>344</v>
      </c>
      <c r="I7">
        <v>3579</v>
      </c>
      <c r="J7">
        <v>0</v>
      </c>
      <c r="K7">
        <v>4</v>
      </c>
      <c r="L7">
        <v>0</v>
      </c>
      <c r="M7">
        <v>4</v>
      </c>
      <c r="N7">
        <v>0</v>
      </c>
      <c r="O7">
        <v>0</v>
      </c>
      <c r="P7">
        <v>3</v>
      </c>
      <c r="Q7">
        <v>3</v>
      </c>
      <c r="T7">
        <v>1.17</v>
      </c>
      <c r="U7">
        <v>1.33</v>
      </c>
      <c r="V7">
        <v>1.33</v>
      </c>
      <c r="X7">
        <f t="shared" ref="X7:X10" si="0">SUM(T7:U7)</f>
        <v>2.5</v>
      </c>
    </row>
    <row r="8" spans="2:30" hidden="1" x14ac:dyDescent="0.2">
      <c r="B8">
        <v>13</v>
      </c>
      <c r="C8" t="s">
        <v>18</v>
      </c>
      <c r="D8">
        <v>4</v>
      </c>
      <c r="E8" t="s">
        <v>25</v>
      </c>
      <c r="F8" t="s">
        <v>63</v>
      </c>
      <c r="G8">
        <v>534</v>
      </c>
      <c r="H8">
        <v>383</v>
      </c>
      <c r="I8">
        <v>3426</v>
      </c>
      <c r="J8">
        <v>0</v>
      </c>
      <c r="K8">
        <v>0</v>
      </c>
      <c r="L8">
        <v>0</v>
      </c>
      <c r="M8">
        <v>8</v>
      </c>
      <c r="N8">
        <v>0</v>
      </c>
      <c r="O8">
        <v>0</v>
      </c>
      <c r="P8">
        <v>1</v>
      </c>
      <c r="Q8">
        <v>3</v>
      </c>
      <c r="T8">
        <v>1.23</v>
      </c>
      <c r="U8">
        <v>1.32</v>
      </c>
      <c r="V8">
        <v>1.32</v>
      </c>
      <c r="X8">
        <f t="shared" si="0"/>
        <v>2.5499999999999998</v>
      </c>
    </row>
    <row r="9" spans="2:30" hidden="1" x14ac:dyDescent="0.2">
      <c r="B9">
        <v>13</v>
      </c>
      <c r="C9" t="s">
        <v>18</v>
      </c>
      <c r="D9">
        <v>4</v>
      </c>
      <c r="E9" t="s">
        <v>29</v>
      </c>
      <c r="G9">
        <v>476</v>
      </c>
      <c r="H9">
        <v>280</v>
      </c>
      <c r="I9">
        <v>3334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2</v>
      </c>
    </row>
    <row r="10" spans="2:30" x14ac:dyDescent="0.2">
      <c r="B10">
        <v>13</v>
      </c>
      <c r="C10" t="s">
        <v>18</v>
      </c>
      <c r="D10">
        <v>4</v>
      </c>
      <c r="E10" t="s">
        <v>31</v>
      </c>
      <c r="F10" t="s">
        <v>59</v>
      </c>
      <c r="G10">
        <v>439</v>
      </c>
      <c r="H10">
        <v>457</v>
      </c>
      <c r="I10">
        <v>2965</v>
      </c>
      <c r="J10">
        <v>0</v>
      </c>
      <c r="K10">
        <v>6</v>
      </c>
      <c r="L10">
        <v>0</v>
      </c>
      <c r="M10">
        <v>6</v>
      </c>
      <c r="N10">
        <v>0</v>
      </c>
      <c r="O10">
        <v>0</v>
      </c>
      <c r="P10">
        <v>1.5</v>
      </c>
      <c r="Q10">
        <v>5</v>
      </c>
      <c r="T10">
        <v>1.25</v>
      </c>
      <c r="U10">
        <v>1.45</v>
      </c>
      <c r="V10">
        <v>1.45</v>
      </c>
      <c r="X10">
        <f t="shared" si="0"/>
        <v>2.7</v>
      </c>
    </row>
    <row r="11" spans="2:30" hidden="1" x14ac:dyDescent="0.2">
      <c r="B11">
        <v>13</v>
      </c>
      <c r="C11" t="s">
        <v>2</v>
      </c>
      <c r="D11">
        <v>4</v>
      </c>
      <c r="E11" t="s">
        <v>39</v>
      </c>
      <c r="G11">
        <v>439</v>
      </c>
      <c r="H11">
        <v>446</v>
      </c>
      <c r="I11">
        <v>3056</v>
      </c>
      <c r="J11">
        <v>0</v>
      </c>
      <c r="K11">
        <v>5</v>
      </c>
      <c r="L11">
        <v>0</v>
      </c>
      <c r="M11">
        <v>5</v>
      </c>
      <c r="N11">
        <v>0</v>
      </c>
      <c r="O11">
        <v>0</v>
      </c>
      <c r="P11">
        <v>0</v>
      </c>
      <c r="Q11">
        <v>3</v>
      </c>
    </row>
    <row r="12" spans="2:30" hidden="1" x14ac:dyDescent="0.2">
      <c r="B12">
        <v>13</v>
      </c>
      <c r="C12" t="s">
        <v>2</v>
      </c>
      <c r="D12">
        <v>4</v>
      </c>
      <c r="E12" t="s">
        <v>43</v>
      </c>
      <c r="G12">
        <v>539</v>
      </c>
      <c r="H12">
        <v>341</v>
      </c>
      <c r="I12">
        <v>3086</v>
      </c>
      <c r="J12">
        <v>0</v>
      </c>
      <c r="K12">
        <v>5</v>
      </c>
      <c r="L12">
        <v>0</v>
      </c>
      <c r="M12">
        <v>3</v>
      </c>
      <c r="N12">
        <v>0</v>
      </c>
      <c r="O12">
        <v>0</v>
      </c>
      <c r="P12">
        <v>0</v>
      </c>
      <c r="Q12">
        <v>2</v>
      </c>
    </row>
    <row r="13" spans="2:30" hidden="1" x14ac:dyDescent="0.2">
      <c r="B13">
        <v>13</v>
      </c>
      <c r="C13" t="s">
        <v>21</v>
      </c>
      <c r="D13">
        <v>4</v>
      </c>
      <c r="E13" t="s">
        <v>13</v>
      </c>
      <c r="F13" t="s">
        <v>57</v>
      </c>
      <c r="G13">
        <v>806</v>
      </c>
      <c r="H13">
        <v>235</v>
      </c>
      <c r="I13">
        <v>2419</v>
      </c>
      <c r="J13">
        <v>4</v>
      </c>
      <c r="K13">
        <v>0</v>
      </c>
      <c r="L13">
        <v>0</v>
      </c>
      <c r="M13">
        <v>0</v>
      </c>
      <c r="N13">
        <v>4</v>
      </c>
      <c r="O13">
        <v>0</v>
      </c>
      <c r="P13">
        <v>3</v>
      </c>
      <c r="Q13">
        <v>0</v>
      </c>
      <c r="T13">
        <v>1.5</v>
      </c>
      <c r="U13">
        <v>1.25</v>
      </c>
      <c r="V13">
        <v>1.25</v>
      </c>
      <c r="X13">
        <f>SUM(T13:U13)</f>
        <v>2.75</v>
      </c>
    </row>
    <row r="14" spans="2:30" hidden="1" x14ac:dyDescent="0.2">
      <c r="B14">
        <v>13</v>
      </c>
      <c r="C14" t="s">
        <v>21</v>
      </c>
      <c r="D14">
        <v>4</v>
      </c>
      <c r="E14" t="s">
        <v>14</v>
      </c>
      <c r="F14" t="s">
        <v>60</v>
      </c>
      <c r="G14">
        <v>637</v>
      </c>
      <c r="H14">
        <v>205</v>
      </c>
      <c r="I14">
        <v>2203</v>
      </c>
      <c r="J14">
        <v>4</v>
      </c>
      <c r="K14">
        <v>0</v>
      </c>
      <c r="L14">
        <v>0</v>
      </c>
      <c r="M14">
        <v>0</v>
      </c>
      <c r="N14">
        <v>4</v>
      </c>
      <c r="O14">
        <v>0</v>
      </c>
      <c r="P14">
        <v>3</v>
      </c>
      <c r="Q14">
        <v>0</v>
      </c>
      <c r="T14">
        <v>1.35</v>
      </c>
      <c r="U14">
        <v>1.1499999999999999</v>
      </c>
      <c r="V14">
        <v>1.1499999999999999</v>
      </c>
      <c r="X14">
        <f t="shared" ref="X14:X17" si="1">SUM(T14:U14)</f>
        <v>2.5</v>
      </c>
    </row>
    <row r="15" spans="2:30" hidden="1" x14ac:dyDescent="0.2">
      <c r="B15">
        <v>13</v>
      </c>
      <c r="C15" t="s">
        <v>21</v>
      </c>
      <c r="D15">
        <v>4</v>
      </c>
      <c r="E15" t="s">
        <v>26</v>
      </c>
      <c r="F15" t="s">
        <v>59</v>
      </c>
      <c r="G15">
        <v>620</v>
      </c>
      <c r="H15">
        <v>211</v>
      </c>
      <c r="I15">
        <v>2285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T15">
        <v>1.29</v>
      </c>
      <c r="U15">
        <v>1.21</v>
      </c>
      <c r="V15">
        <v>1.21</v>
      </c>
      <c r="X15">
        <f t="shared" si="1"/>
        <v>2.5</v>
      </c>
    </row>
    <row r="16" spans="2:30" hidden="1" x14ac:dyDescent="0.2">
      <c r="B16">
        <v>13</v>
      </c>
      <c r="C16" t="s">
        <v>21</v>
      </c>
      <c r="D16">
        <v>4</v>
      </c>
      <c r="E16" t="s">
        <v>27</v>
      </c>
      <c r="G16">
        <v>834</v>
      </c>
      <c r="H16">
        <v>285</v>
      </c>
      <c r="I16">
        <v>2899</v>
      </c>
      <c r="J16">
        <v>3</v>
      </c>
      <c r="K16">
        <v>0</v>
      </c>
      <c r="L16">
        <v>0</v>
      </c>
      <c r="M16">
        <v>0</v>
      </c>
      <c r="N16">
        <v>3</v>
      </c>
      <c r="O16">
        <v>0</v>
      </c>
      <c r="P16">
        <v>3</v>
      </c>
      <c r="Q16">
        <v>0</v>
      </c>
    </row>
    <row r="17" spans="2:24" hidden="1" x14ac:dyDescent="0.2">
      <c r="B17">
        <v>13</v>
      </c>
      <c r="C17" t="s">
        <v>21</v>
      </c>
      <c r="D17">
        <v>4</v>
      </c>
      <c r="E17" t="s">
        <v>28</v>
      </c>
      <c r="F17" t="s">
        <v>59</v>
      </c>
      <c r="G17">
        <v>574</v>
      </c>
      <c r="H17">
        <v>195</v>
      </c>
      <c r="I17">
        <v>1863</v>
      </c>
      <c r="J17">
        <v>5</v>
      </c>
      <c r="K17">
        <v>0</v>
      </c>
      <c r="L17">
        <v>3</v>
      </c>
      <c r="M17">
        <v>0</v>
      </c>
      <c r="N17">
        <v>0</v>
      </c>
      <c r="O17">
        <v>0</v>
      </c>
      <c r="P17">
        <v>2</v>
      </c>
      <c r="Q17">
        <v>0</v>
      </c>
      <c r="T17">
        <v>1.45</v>
      </c>
      <c r="U17">
        <v>1.25</v>
      </c>
      <c r="V17">
        <v>1.25</v>
      </c>
      <c r="X17">
        <f t="shared" si="1"/>
        <v>2.7</v>
      </c>
    </row>
    <row r="18" spans="2:24" hidden="1" x14ac:dyDescent="0.2">
      <c r="B18">
        <v>13</v>
      </c>
      <c r="C18" t="s">
        <v>21</v>
      </c>
      <c r="D18">
        <v>4</v>
      </c>
      <c r="E18" t="s">
        <v>30</v>
      </c>
      <c r="G18">
        <v>1010</v>
      </c>
      <c r="H18">
        <v>315</v>
      </c>
      <c r="I18">
        <v>3499</v>
      </c>
      <c r="J18">
        <v>20</v>
      </c>
      <c r="K18">
        <v>0</v>
      </c>
      <c r="L18">
        <v>0</v>
      </c>
      <c r="M18">
        <v>5</v>
      </c>
      <c r="N18">
        <v>20</v>
      </c>
      <c r="O18">
        <v>0</v>
      </c>
      <c r="P18">
        <v>15</v>
      </c>
      <c r="Q18">
        <v>0</v>
      </c>
    </row>
    <row r="19" spans="2:24" hidden="1" x14ac:dyDescent="0.2">
      <c r="B19">
        <v>13</v>
      </c>
      <c r="C19" t="s">
        <v>21</v>
      </c>
      <c r="D19">
        <v>4</v>
      </c>
      <c r="E19" t="s">
        <v>33</v>
      </c>
      <c r="G19">
        <v>781</v>
      </c>
      <c r="H19">
        <v>241</v>
      </c>
      <c r="I19">
        <v>2417</v>
      </c>
      <c r="J19">
        <v>5</v>
      </c>
      <c r="K19">
        <v>0</v>
      </c>
      <c r="L19">
        <v>5</v>
      </c>
      <c r="M19">
        <v>0</v>
      </c>
      <c r="N19">
        <v>5</v>
      </c>
      <c r="O19">
        <v>0</v>
      </c>
      <c r="P19">
        <v>6</v>
      </c>
      <c r="Q19">
        <v>0</v>
      </c>
    </row>
    <row r="20" spans="2:24" hidden="1" x14ac:dyDescent="0.2">
      <c r="B20">
        <v>13</v>
      </c>
      <c r="C20" t="s">
        <v>34</v>
      </c>
      <c r="D20">
        <v>4</v>
      </c>
      <c r="E20" t="s">
        <v>35</v>
      </c>
      <c r="G20">
        <v>781</v>
      </c>
      <c r="H20">
        <v>241</v>
      </c>
      <c r="I20">
        <v>2417</v>
      </c>
      <c r="J20">
        <v>5</v>
      </c>
      <c r="K20">
        <v>0</v>
      </c>
      <c r="L20">
        <v>0</v>
      </c>
      <c r="M20">
        <v>0</v>
      </c>
      <c r="N20">
        <v>5</v>
      </c>
      <c r="O20">
        <v>0</v>
      </c>
      <c r="P20">
        <v>5</v>
      </c>
      <c r="Q20">
        <v>0</v>
      </c>
    </row>
    <row r="21" spans="2:24" hidden="1" x14ac:dyDescent="0.2">
      <c r="B21">
        <v>13</v>
      </c>
      <c r="C21" t="s">
        <v>34</v>
      </c>
      <c r="D21">
        <v>4</v>
      </c>
      <c r="E21" t="s">
        <v>36</v>
      </c>
      <c r="G21">
        <v>714</v>
      </c>
      <c r="H21">
        <v>230</v>
      </c>
      <c r="I21">
        <v>2403</v>
      </c>
      <c r="J21">
        <v>5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>
        <v>0</v>
      </c>
    </row>
    <row r="22" spans="2:24" hidden="1" x14ac:dyDescent="0.2">
      <c r="B22">
        <v>13</v>
      </c>
      <c r="C22" t="s">
        <v>34</v>
      </c>
      <c r="D22">
        <v>4</v>
      </c>
      <c r="E22" t="s">
        <v>38</v>
      </c>
      <c r="F22" t="s">
        <v>59</v>
      </c>
      <c r="G22">
        <v>682</v>
      </c>
      <c r="H22">
        <v>215</v>
      </c>
      <c r="I22">
        <v>2299</v>
      </c>
      <c r="J22">
        <v>2.5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T22">
        <v>1.36</v>
      </c>
      <c r="U22">
        <v>1.25</v>
      </c>
      <c r="V22">
        <v>1.25</v>
      </c>
      <c r="X22">
        <f t="shared" ref="X22" si="2">SUM(T22:U22)</f>
        <v>2.6100000000000003</v>
      </c>
    </row>
    <row r="23" spans="2:24" hidden="1" x14ac:dyDescent="0.2">
      <c r="B23">
        <v>13</v>
      </c>
      <c r="C23" t="s">
        <v>34</v>
      </c>
      <c r="D23">
        <v>4</v>
      </c>
      <c r="E23" t="s">
        <v>41</v>
      </c>
      <c r="G23">
        <v>792</v>
      </c>
      <c r="H23">
        <v>235</v>
      </c>
      <c r="I23">
        <v>2487</v>
      </c>
      <c r="J23">
        <v>0</v>
      </c>
      <c r="K23">
        <v>0</v>
      </c>
      <c r="L23">
        <v>0</v>
      </c>
      <c r="M23">
        <v>0</v>
      </c>
      <c r="N23">
        <v>10</v>
      </c>
      <c r="O23">
        <v>0</v>
      </c>
      <c r="P23">
        <v>3</v>
      </c>
      <c r="Q23">
        <v>0</v>
      </c>
    </row>
    <row r="24" spans="2:24" hidden="1" x14ac:dyDescent="0.2">
      <c r="B24">
        <v>13</v>
      </c>
      <c r="C24" t="s">
        <v>34</v>
      </c>
      <c r="D24">
        <v>4</v>
      </c>
      <c r="E24" t="s">
        <v>44</v>
      </c>
      <c r="G24">
        <v>729</v>
      </c>
      <c r="H24">
        <v>235</v>
      </c>
      <c r="I24">
        <v>2267</v>
      </c>
      <c r="J24">
        <v>5</v>
      </c>
      <c r="K24">
        <v>0</v>
      </c>
      <c r="L24">
        <v>3</v>
      </c>
      <c r="M24">
        <v>0</v>
      </c>
      <c r="N24">
        <v>0</v>
      </c>
      <c r="O24">
        <v>0</v>
      </c>
      <c r="P24">
        <v>2</v>
      </c>
      <c r="Q24">
        <v>0</v>
      </c>
    </row>
    <row r="25" spans="2:24" hidden="1" x14ac:dyDescent="0.2">
      <c r="B25">
        <v>13</v>
      </c>
      <c r="C25" t="s">
        <v>34</v>
      </c>
      <c r="D25">
        <v>4</v>
      </c>
      <c r="E25" t="s">
        <v>46</v>
      </c>
      <c r="G25">
        <v>729</v>
      </c>
      <c r="H25">
        <v>235</v>
      </c>
      <c r="I25">
        <v>2487</v>
      </c>
      <c r="J25">
        <v>5</v>
      </c>
      <c r="K25">
        <v>0</v>
      </c>
      <c r="L25">
        <v>3</v>
      </c>
      <c r="M25">
        <v>0</v>
      </c>
      <c r="N25">
        <v>0</v>
      </c>
      <c r="O25">
        <v>0</v>
      </c>
      <c r="P25">
        <v>2</v>
      </c>
      <c r="Q25">
        <v>0</v>
      </c>
    </row>
    <row r="26" spans="2:24" hidden="1" x14ac:dyDescent="0.2">
      <c r="B26">
        <v>13</v>
      </c>
      <c r="C26" t="s">
        <v>22</v>
      </c>
      <c r="D26">
        <v>4</v>
      </c>
      <c r="E26" t="s">
        <v>15</v>
      </c>
      <c r="F26" t="s">
        <v>59</v>
      </c>
      <c r="G26">
        <v>623</v>
      </c>
      <c r="H26">
        <v>255</v>
      </c>
      <c r="I26">
        <v>2449</v>
      </c>
      <c r="J26">
        <v>4</v>
      </c>
      <c r="K26">
        <v>4</v>
      </c>
      <c r="L26">
        <v>0</v>
      </c>
      <c r="M26">
        <v>0</v>
      </c>
      <c r="N26">
        <v>0</v>
      </c>
      <c r="O26">
        <v>0</v>
      </c>
      <c r="P26">
        <v>3</v>
      </c>
      <c r="Q26">
        <v>3</v>
      </c>
      <c r="T26">
        <v>1.3</v>
      </c>
      <c r="U26">
        <v>1.25</v>
      </c>
      <c r="V26">
        <v>1.25</v>
      </c>
      <c r="X26">
        <f t="shared" ref="X26:X28" si="3">SUM(T26:U26)</f>
        <v>2.5499999999999998</v>
      </c>
    </row>
    <row r="27" spans="2:24" hidden="1" x14ac:dyDescent="0.2">
      <c r="B27">
        <v>13</v>
      </c>
      <c r="C27" t="s">
        <v>23</v>
      </c>
      <c r="D27">
        <v>4</v>
      </c>
      <c r="E27" t="s">
        <v>16</v>
      </c>
      <c r="F27" t="s">
        <v>56</v>
      </c>
      <c r="G27">
        <v>533</v>
      </c>
      <c r="H27">
        <v>281</v>
      </c>
      <c r="I27">
        <v>2780</v>
      </c>
      <c r="J27">
        <v>4</v>
      </c>
      <c r="K27">
        <v>0</v>
      </c>
      <c r="L27">
        <v>0</v>
      </c>
      <c r="M27">
        <v>0</v>
      </c>
      <c r="N27">
        <v>4</v>
      </c>
      <c r="O27">
        <v>0</v>
      </c>
      <c r="P27">
        <v>3</v>
      </c>
      <c r="Q27">
        <v>0</v>
      </c>
      <c r="T27">
        <v>1.3</v>
      </c>
      <c r="U27">
        <v>1.3</v>
      </c>
      <c r="V27">
        <v>1.3</v>
      </c>
      <c r="X27">
        <f t="shared" si="3"/>
        <v>2.6</v>
      </c>
    </row>
    <row r="28" spans="2:24" hidden="1" x14ac:dyDescent="0.2">
      <c r="B28">
        <v>13</v>
      </c>
      <c r="C28" t="s">
        <v>23</v>
      </c>
      <c r="D28">
        <v>4</v>
      </c>
      <c r="E28" t="s">
        <v>24</v>
      </c>
      <c r="F28" t="s">
        <v>60</v>
      </c>
      <c r="G28">
        <v>717</v>
      </c>
      <c r="H28">
        <v>232</v>
      </c>
      <c r="I28">
        <v>2329</v>
      </c>
      <c r="J28">
        <v>0</v>
      </c>
      <c r="K28">
        <v>0</v>
      </c>
      <c r="L28">
        <v>0</v>
      </c>
      <c r="M28">
        <v>0</v>
      </c>
      <c r="N28">
        <v>2.5</v>
      </c>
      <c r="O28">
        <v>0</v>
      </c>
      <c r="P28">
        <v>1</v>
      </c>
      <c r="Q28">
        <v>0</v>
      </c>
      <c r="T28">
        <v>1.35</v>
      </c>
      <c r="U28">
        <v>1.22</v>
      </c>
      <c r="V28">
        <v>1.22</v>
      </c>
      <c r="X28">
        <f t="shared" si="3"/>
        <v>2.5700000000000003</v>
      </c>
    </row>
    <row r="29" spans="2:24" hidden="1" x14ac:dyDescent="0.2">
      <c r="B29">
        <v>13</v>
      </c>
      <c r="C29" t="s">
        <v>22</v>
      </c>
      <c r="D29">
        <v>3</v>
      </c>
      <c r="E29" t="s">
        <v>54</v>
      </c>
      <c r="F29" t="s">
        <v>57</v>
      </c>
      <c r="G29">
        <v>344</v>
      </c>
      <c r="H29">
        <v>141</v>
      </c>
      <c r="I29">
        <v>1283</v>
      </c>
      <c r="J29">
        <v>15</v>
      </c>
      <c r="K29">
        <v>0</v>
      </c>
      <c r="L29">
        <v>0</v>
      </c>
      <c r="M29">
        <v>0</v>
      </c>
      <c r="N29">
        <v>15</v>
      </c>
      <c r="O29">
        <v>0</v>
      </c>
      <c r="P29">
        <v>15</v>
      </c>
      <c r="Q29">
        <v>5</v>
      </c>
      <c r="T29">
        <v>1.2</v>
      </c>
      <c r="U29">
        <v>1.1000000000000001</v>
      </c>
      <c r="V29">
        <v>1.1499999999999999</v>
      </c>
      <c r="X29">
        <f>SUM(T29:U29)</f>
        <v>2.2999999999999998</v>
      </c>
    </row>
    <row r="30" spans="2:24" hidden="1" x14ac:dyDescent="0.2">
      <c r="B30">
        <v>13</v>
      </c>
      <c r="C30" t="s">
        <v>23</v>
      </c>
      <c r="D30">
        <v>4</v>
      </c>
      <c r="E30" t="s">
        <v>32</v>
      </c>
      <c r="G30">
        <v>606</v>
      </c>
      <c r="H30">
        <v>346</v>
      </c>
      <c r="I30">
        <v>2635</v>
      </c>
      <c r="J30">
        <v>15</v>
      </c>
      <c r="K30">
        <v>0</v>
      </c>
      <c r="L30">
        <v>0</v>
      </c>
      <c r="M30">
        <v>0</v>
      </c>
      <c r="N30">
        <v>15</v>
      </c>
      <c r="O30">
        <v>0</v>
      </c>
      <c r="P30">
        <v>15</v>
      </c>
      <c r="Q30">
        <v>5</v>
      </c>
    </row>
    <row r="31" spans="2:24" hidden="1" x14ac:dyDescent="0.2">
      <c r="B31">
        <v>13</v>
      </c>
      <c r="C31" t="s">
        <v>23</v>
      </c>
      <c r="D31">
        <v>4</v>
      </c>
      <c r="E31" t="s">
        <v>37</v>
      </c>
      <c r="G31">
        <v>642</v>
      </c>
      <c r="H31">
        <v>239</v>
      </c>
      <c r="I31">
        <v>2490</v>
      </c>
      <c r="J31">
        <v>0</v>
      </c>
      <c r="K31">
        <v>5</v>
      </c>
      <c r="L31">
        <v>0</v>
      </c>
      <c r="M31">
        <v>2.5</v>
      </c>
      <c r="N31">
        <v>0</v>
      </c>
      <c r="O31">
        <v>0</v>
      </c>
      <c r="P31">
        <v>5</v>
      </c>
      <c r="Q31">
        <v>0</v>
      </c>
    </row>
    <row r="32" spans="2:24" hidden="1" x14ac:dyDescent="0.2">
      <c r="B32">
        <v>13</v>
      </c>
      <c r="C32" t="s">
        <v>22</v>
      </c>
      <c r="D32">
        <v>4</v>
      </c>
      <c r="E32" t="s">
        <v>40</v>
      </c>
      <c r="G32">
        <v>611</v>
      </c>
      <c r="H32">
        <v>356</v>
      </c>
      <c r="I32">
        <v>2508</v>
      </c>
      <c r="J32">
        <v>6</v>
      </c>
      <c r="K32">
        <v>0</v>
      </c>
      <c r="L32">
        <v>0</v>
      </c>
      <c r="M32">
        <v>6</v>
      </c>
      <c r="N32">
        <v>0</v>
      </c>
      <c r="O32">
        <v>0</v>
      </c>
      <c r="P32">
        <v>2</v>
      </c>
      <c r="Q32">
        <v>2</v>
      </c>
    </row>
    <row r="33" spans="2:17" hidden="1" x14ac:dyDescent="0.2">
      <c r="B33">
        <v>13</v>
      </c>
      <c r="C33" t="s">
        <v>22</v>
      </c>
      <c r="D33">
        <v>4</v>
      </c>
      <c r="E33" t="s">
        <v>42</v>
      </c>
      <c r="G33">
        <v>662</v>
      </c>
      <c r="H33">
        <v>291</v>
      </c>
      <c r="I33">
        <v>2635</v>
      </c>
      <c r="J33">
        <v>0</v>
      </c>
      <c r="K33">
        <v>0</v>
      </c>
      <c r="L33">
        <v>0</v>
      </c>
      <c r="M33">
        <v>6</v>
      </c>
      <c r="N33">
        <v>6</v>
      </c>
      <c r="O33">
        <v>6</v>
      </c>
      <c r="P33">
        <v>5</v>
      </c>
      <c r="Q33">
        <v>5</v>
      </c>
    </row>
    <row r="34" spans="2:17" hidden="1" x14ac:dyDescent="0.2">
      <c r="B34">
        <v>13</v>
      </c>
      <c r="C34" t="s">
        <v>22</v>
      </c>
      <c r="D34">
        <v>4</v>
      </c>
      <c r="E34" t="s">
        <v>45</v>
      </c>
      <c r="G34">
        <v>533</v>
      </c>
      <c r="H34">
        <v>281</v>
      </c>
      <c r="I34">
        <v>2977</v>
      </c>
      <c r="J34">
        <v>0</v>
      </c>
      <c r="K34">
        <v>5</v>
      </c>
      <c r="L34">
        <v>0</v>
      </c>
      <c r="M34">
        <v>5</v>
      </c>
      <c r="N34">
        <v>0</v>
      </c>
      <c r="O34">
        <v>0</v>
      </c>
      <c r="P34">
        <v>3</v>
      </c>
      <c r="Q34">
        <v>3</v>
      </c>
    </row>
    <row r="35" spans="2:17" hidden="1" x14ac:dyDescent="0.2">
      <c r="B35">
        <v>13</v>
      </c>
      <c r="C35" t="s">
        <v>22</v>
      </c>
      <c r="D35">
        <v>4</v>
      </c>
      <c r="E35" t="s">
        <v>47</v>
      </c>
      <c r="G35">
        <v>667</v>
      </c>
      <c r="H35">
        <v>341</v>
      </c>
      <c r="I35">
        <v>2977</v>
      </c>
      <c r="J35">
        <v>0</v>
      </c>
      <c r="K35">
        <v>5</v>
      </c>
      <c r="L35">
        <v>0</v>
      </c>
      <c r="M35">
        <v>3</v>
      </c>
      <c r="N35">
        <v>0</v>
      </c>
      <c r="O35">
        <v>0</v>
      </c>
      <c r="P35">
        <v>0</v>
      </c>
      <c r="Q35">
        <v>2</v>
      </c>
    </row>
    <row r="36" spans="2:17" hidden="1" x14ac:dyDescent="0.2">
      <c r="B36">
        <v>13</v>
      </c>
      <c r="C36" t="s">
        <v>22</v>
      </c>
      <c r="D36">
        <v>4</v>
      </c>
      <c r="E36" t="s">
        <v>48</v>
      </c>
      <c r="G36">
        <v>651</v>
      </c>
      <c r="H36">
        <v>326</v>
      </c>
      <c r="I36">
        <v>2517</v>
      </c>
      <c r="J36">
        <v>0</v>
      </c>
      <c r="K36">
        <v>0</v>
      </c>
      <c r="L36">
        <v>0</v>
      </c>
      <c r="M36">
        <v>8</v>
      </c>
      <c r="N36">
        <v>0</v>
      </c>
      <c r="O36">
        <v>0</v>
      </c>
      <c r="P36">
        <v>5</v>
      </c>
      <c r="Q36">
        <v>5</v>
      </c>
    </row>
    <row r="37" spans="2:17" hidden="1" x14ac:dyDescent="0.2">
      <c r="B37">
        <v>13</v>
      </c>
      <c r="C37" t="s">
        <v>64</v>
      </c>
      <c r="D37">
        <v>3</v>
      </c>
      <c r="E37" t="s">
        <v>65</v>
      </c>
      <c r="F37" t="s">
        <v>68</v>
      </c>
      <c r="G37">
        <v>391</v>
      </c>
      <c r="H37">
        <v>144</v>
      </c>
      <c r="I37">
        <v>1290</v>
      </c>
      <c r="J37">
        <v>2.5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</row>
    <row r="38" spans="2:17" hidden="1" x14ac:dyDescent="0.2">
      <c r="B38">
        <v>13</v>
      </c>
      <c r="C38" t="s">
        <v>64</v>
      </c>
      <c r="D38">
        <v>3</v>
      </c>
      <c r="E38" t="s">
        <v>66</v>
      </c>
      <c r="F38" t="s">
        <v>69</v>
      </c>
      <c r="G38">
        <v>400</v>
      </c>
      <c r="H38">
        <v>185</v>
      </c>
      <c r="I38">
        <v>1524</v>
      </c>
      <c r="J38">
        <v>5</v>
      </c>
      <c r="K38">
        <v>0</v>
      </c>
      <c r="L38">
        <v>0</v>
      </c>
      <c r="M38">
        <v>0</v>
      </c>
      <c r="N38">
        <v>15</v>
      </c>
      <c r="O38">
        <v>0</v>
      </c>
      <c r="P38">
        <v>2</v>
      </c>
      <c r="Q38">
        <v>0</v>
      </c>
    </row>
    <row r="48" spans="2:17" x14ac:dyDescent="0.2">
      <c r="F48" t="s">
        <v>76</v>
      </c>
      <c r="G48">
        <v>439</v>
      </c>
      <c r="H48">
        <v>457</v>
      </c>
      <c r="I48">
        <v>2965</v>
      </c>
      <c r="L48">
        <f>G48/$H$50</f>
        <v>2.080568720379147</v>
      </c>
      <c r="M48">
        <f>H48/$H$50</f>
        <v>2.1658767772511847</v>
      </c>
      <c r="N48">
        <f>I48/$H$50</f>
        <v>14.052132701421801</v>
      </c>
      <c r="Q48">
        <f>SUM(G48:H48)</f>
        <v>896</v>
      </c>
    </row>
    <row r="50" spans="6:17" x14ac:dyDescent="0.2">
      <c r="F50" t="s">
        <v>73</v>
      </c>
      <c r="G50">
        <v>620</v>
      </c>
      <c r="H50">
        <v>211</v>
      </c>
      <c r="I50">
        <v>2285</v>
      </c>
      <c r="L50">
        <f>G50/$H$50</f>
        <v>2.9383886255924172</v>
      </c>
      <c r="M50">
        <f>H50/$H$50</f>
        <v>1</v>
      </c>
      <c r="N50">
        <f>I50/$H$50</f>
        <v>10.829383886255924</v>
      </c>
      <c r="Q50">
        <f>SUM(G50:H50)</f>
        <v>831</v>
      </c>
    </row>
    <row r="52" spans="6:17" x14ac:dyDescent="0.2">
      <c r="F52" t="s">
        <v>64</v>
      </c>
      <c r="G52">
        <v>623</v>
      </c>
      <c r="H52">
        <v>255</v>
      </c>
      <c r="I52">
        <v>2449</v>
      </c>
      <c r="L52">
        <f>G52/$H$50</f>
        <v>2.9526066350710902</v>
      </c>
      <c r="M52">
        <f>H52/$H$50</f>
        <v>1.2085308056872037</v>
      </c>
      <c r="N52">
        <f>I52/$H$50</f>
        <v>11.606635071090047</v>
      </c>
      <c r="Q52">
        <f>SUM(G52:H52)</f>
        <v>878</v>
      </c>
    </row>
  </sheetData>
  <autoFilter ref="C4:F38">
    <filterColumn colId="0">
      <filters>
        <filter val="防"/>
      </filters>
    </filterColumn>
    <filterColumn colId="1">
      <filters>
        <filter val="4"/>
      </filters>
    </filterColumn>
    <filterColumn colId="3">
      <filters>
        <filter val="列杀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13"/>
  <sheetViews>
    <sheetView tabSelected="1" workbookViewId="0">
      <selection activeCell="J24" sqref="J24"/>
    </sheetView>
  </sheetViews>
  <sheetFormatPr defaultRowHeight="14.25" x14ac:dyDescent="0.2"/>
  <sheetData>
    <row r="3" spans="3:24" x14ac:dyDescent="0.2">
      <c r="F3" t="s">
        <v>80</v>
      </c>
      <c r="G3" t="s">
        <v>81</v>
      </c>
      <c r="H3" t="s">
        <v>82</v>
      </c>
      <c r="V3" t="s">
        <v>1</v>
      </c>
      <c r="W3" t="s">
        <v>2</v>
      </c>
      <c r="X3" t="s">
        <v>22</v>
      </c>
    </row>
    <row r="4" spans="3:24" x14ac:dyDescent="0.2">
      <c r="C4" t="s">
        <v>1</v>
      </c>
      <c r="D4" t="s">
        <v>77</v>
      </c>
      <c r="F4">
        <v>620</v>
      </c>
      <c r="G4">
        <v>211</v>
      </c>
      <c r="H4">
        <v>2285</v>
      </c>
      <c r="K4">
        <f>ROUND(F4/$G$4,2)</f>
        <v>2.94</v>
      </c>
      <c r="L4">
        <f t="shared" ref="L4:M4" si="0">ROUND(G4/$G$4,2)</f>
        <v>1</v>
      </c>
      <c r="M4">
        <f t="shared" si="0"/>
        <v>10.83</v>
      </c>
      <c r="O4">
        <f>ROUND(F4/$G4,2)</f>
        <v>2.94</v>
      </c>
      <c r="P4">
        <f t="shared" ref="P4:Q4" si="1">ROUND(G4/$G4,2)</f>
        <v>1</v>
      </c>
      <c r="Q4">
        <f t="shared" si="1"/>
        <v>10.83</v>
      </c>
      <c r="T4" t="s">
        <v>83</v>
      </c>
      <c r="U4" t="s">
        <v>1</v>
      </c>
      <c r="V4">
        <f>$M$4/(K4-$L$4)</f>
        <v>5.5824742268041243</v>
      </c>
      <c r="W4">
        <f>$M$5/(K4-$L$5)</f>
        <v>18.246753246753247</v>
      </c>
      <c r="X4">
        <f>$M$6/(K4-$L$6)</f>
        <v>6.7109826589595372</v>
      </c>
    </row>
    <row r="5" spans="3:24" x14ac:dyDescent="0.2">
      <c r="C5" t="s">
        <v>2</v>
      </c>
      <c r="D5" t="s">
        <v>78</v>
      </c>
      <c r="F5">
        <v>439</v>
      </c>
      <c r="G5">
        <v>457</v>
      </c>
      <c r="H5">
        <v>2965</v>
      </c>
      <c r="K5">
        <f t="shared" ref="K5:K6" si="2">ROUND(F5/$G$4,2)</f>
        <v>2.08</v>
      </c>
      <c r="L5">
        <f t="shared" ref="L5:L6" si="3">ROUND(G5/$G$4,2)</f>
        <v>2.17</v>
      </c>
      <c r="M5">
        <f t="shared" ref="M5:M6" si="4">ROUND(H5/$G$4,2)</f>
        <v>14.05</v>
      </c>
      <c r="O5">
        <f t="shared" ref="O5:O6" si="5">ROUND(F5/$G5,2)</f>
        <v>0.96</v>
      </c>
      <c r="P5">
        <f t="shared" ref="P5:P6" si="6">ROUND(G5/$G5,2)</f>
        <v>1</v>
      </c>
      <c r="Q5">
        <f t="shared" ref="Q5:Q6" si="7">ROUND(H5/$G5,2)</f>
        <v>6.49</v>
      </c>
      <c r="U5" t="s">
        <v>2</v>
      </c>
      <c r="V5">
        <f>$M$4/(K5-$L$4)</f>
        <v>10.027777777777777</v>
      </c>
      <c r="W5">
        <f>$M$5/(K5-$L$5)</f>
        <v>-156.11111111111137</v>
      </c>
      <c r="X5">
        <f>$M$6/(K5-$L$6)</f>
        <v>13.344827586206895</v>
      </c>
    </row>
    <row r="6" spans="3:24" x14ac:dyDescent="0.2">
      <c r="C6" t="s">
        <v>22</v>
      </c>
      <c r="D6" t="s">
        <v>79</v>
      </c>
      <c r="F6">
        <v>623</v>
      </c>
      <c r="G6">
        <v>255</v>
      </c>
      <c r="H6">
        <v>2449</v>
      </c>
      <c r="K6">
        <f t="shared" si="2"/>
        <v>2.95</v>
      </c>
      <c r="L6">
        <f t="shared" si="3"/>
        <v>1.21</v>
      </c>
      <c r="M6">
        <f t="shared" si="4"/>
        <v>11.61</v>
      </c>
      <c r="O6">
        <f t="shared" si="5"/>
        <v>2.44</v>
      </c>
      <c r="P6">
        <f t="shared" si="6"/>
        <v>1</v>
      </c>
      <c r="Q6">
        <f t="shared" si="7"/>
        <v>9.6</v>
      </c>
      <c r="U6" t="s">
        <v>22</v>
      </c>
      <c r="V6">
        <f>$M$4/(K6-$L$4)</f>
        <v>5.5538461538461537</v>
      </c>
      <c r="W6">
        <f>$M$5/(K6-$L$5)</f>
        <v>18.012820512820507</v>
      </c>
      <c r="X6">
        <f>$M$6/(K6-$L$6)</f>
        <v>6.6724137931034475</v>
      </c>
    </row>
    <row r="9" spans="3:24" x14ac:dyDescent="0.2">
      <c r="D9" t="s">
        <v>89</v>
      </c>
      <c r="T9" t="s">
        <v>84</v>
      </c>
      <c r="U9">
        <f>SUM(V9:X9)</f>
        <v>4.0279695005969165</v>
      </c>
      <c r="V9">
        <f>V4/V4</f>
        <v>1</v>
      </c>
      <c r="W9">
        <f>W4/V5</f>
        <v>1.8196208223909056</v>
      </c>
      <c r="X9">
        <f>X4/V6</f>
        <v>1.2083486782060109</v>
      </c>
    </row>
    <row r="10" spans="3:24" x14ac:dyDescent="0.2">
      <c r="C10" t="s">
        <v>85</v>
      </c>
      <c r="D10">
        <v>1.5</v>
      </c>
      <c r="U10">
        <f t="shared" ref="U10:U11" si="8">SUM(V10:X10)</f>
        <v>2.2904166837103395</v>
      </c>
      <c r="V10">
        <f>V5/W4</f>
        <v>0.54956504547251872</v>
      </c>
      <c r="W10">
        <f>W5/W5</f>
        <v>1</v>
      </c>
      <c r="X10">
        <f>X5/W6</f>
        <v>0.74085163823782074</v>
      </c>
    </row>
    <row r="11" spans="3:24" x14ac:dyDescent="0.2">
      <c r="C11" t="s">
        <v>86</v>
      </c>
      <c r="D11">
        <v>1.35</v>
      </c>
      <c r="U11">
        <f t="shared" si="8"/>
        <v>3.1773736169085005</v>
      </c>
      <c r="V11">
        <f>V6/X4</f>
        <v>0.82757569734313918</v>
      </c>
      <c r="W11">
        <f>W6/X5</f>
        <v>1.3497979195653611</v>
      </c>
      <c r="X11">
        <f>X6/X6</f>
        <v>1</v>
      </c>
    </row>
    <row r="12" spans="3:24" x14ac:dyDescent="0.2">
      <c r="C12" t="s">
        <v>87</v>
      </c>
      <c r="D12">
        <v>1.35</v>
      </c>
    </row>
    <row r="13" spans="3:24" x14ac:dyDescent="0.2">
      <c r="C13" t="s">
        <v>88</v>
      </c>
      <c r="D13">
        <v>1.3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2019-03-14T11:52:21Z</dcterms:modified>
</cp:coreProperties>
</file>