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M24" i="1"/>
  <c r="E24" i="1"/>
  <c r="F24" i="1"/>
  <c r="E23" i="1"/>
  <c r="F23" i="1"/>
  <c r="D23" i="1"/>
  <c r="Y55" i="1"/>
  <c r="Z54" i="1"/>
  <c r="Z55" i="1" s="1"/>
  <c r="Y54" i="1"/>
  <c r="AA54" i="1"/>
  <c r="AA55" i="1" s="1"/>
  <c r="Z45" i="1"/>
  <c r="AA44" i="1"/>
  <c r="AA45" i="1" s="1"/>
  <c r="Y44" i="1"/>
  <c r="Y45" i="1" s="1"/>
  <c r="Z44" i="1"/>
  <c r="M9" i="1"/>
  <c r="K16" i="1" l="1"/>
  <c r="K17" i="1"/>
  <c r="M18" i="1"/>
  <c r="K18" i="1"/>
  <c r="M17" i="1"/>
  <c r="M16" i="1" s="1"/>
  <c r="K9" i="1"/>
  <c r="M10" i="1"/>
  <c r="K10" i="1" s="1"/>
  <c r="K11" i="1"/>
  <c r="AC35" i="1" l="1"/>
  <c r="AC36" i="1"/>
  <c r="AC34" i="1"/>
  <c r="AD37" i="1"/>
  <c r="AB24" i="1" l="1"/>
  <c r="AC12" i="1"/>
  <c r="AC11" i="1" s="1"/>
  <c r="AB25" i="1"/>
  <c r="AG12" i="1" s="1"/>
  <c r="AB23" i="1"/>
  <c r="AB22" i="1"/>
  <c r="AB21" i="1"/>
  <c r="AB20" i="1"/>
  <c r="AD13" i="1"/>
  <c r="AC10" i="1" l="1"/>
  <c r="AD10" i="1" s="1"/>
  <c r="AF11" i="1"/>
  <c r="AF12" i="1"/>
  <c r="AH12" i="1" s="1"/>
  <c r="AC25" i="1" s="1"/>
  <c r="AD11" i="1"/>
  <c r="AD12" i="1"/>
  <c r="AC24" i="1" l="1"/>
  <c r="AF25" i="1"/>
  <c r="AD25" i="1"/>
  <c r="AC23" i="1" l="1"/>
  <c r="AF24" i="1"/>
  <c r="AD24" i="1"/>
  <c r="AC22" i="1" l="1"/>
  <c r="AF23" i="1"/>
  <c r="AD23" i="1"/>
  <c r="AF22" i="1" l="1"/>
  <c r="AD22" i="1"/>
</calcChain>
</file>

<file path=xl/sharedStrings.xml><?xml version="1.0" encoding="utf-8"?>
<sst xmlns="http://schemas.openxmlformats.org/spreadsheetml/2006/main" count="70" uniqueCount="52">
  <si>
    <t>钻石</t>
    <phoneticPr fontId="1" type="noConversion"/>
  </si>
  <si>
    <t>攻击</t>
    <phoneticPr fontId="1" type="noConversion"/>
  </si>
  <si>
    <t>一阶</t>
  </si>
  <si>
    <t>一阶</t>
    <phoneticPr fontId="1" type="noConversion"/>
  </si>
  <si>
    <t>二阶</t>
  </si>
  <si>
    <t>二阶</t>
    <phoneticPr fontId="1" type="noConversion"/>
  </si>
  <si>
    <t>三级</t>
  </si>
  <si>
    <t>三级</t>
    <phoneticPr fontId="1" type="noConversion"/>
  </si>
  <si>
    <t>四阶</t>
  </si>
  <si>
    <t>四阶</t>
    <phoneticPr fontId="1" type="noConversion"/>
  </si>
  <si>
    <t>五阶</t>
  </si>
  <si>
    <t>五阶</t>
    <phoneticPr fontId="1" type="noConversion"/>
  </si>
  <si>
    <t>六阶</t>
  </si>
  <si>
    <t>六阶</t>
    <phoneticPr fontId="1" type="noConversion"/>
  </si>
  <si>
    <t>七阶</t>
  </si>
  <si>
    <t>七阶</t>
    <phoneticPr fontId="1" type="noConversion"/>
  </si>
  <si>
    <t>合成个数</t>
    <phoneticPr fontId="1" type="noConversion"/>
  </si>
  <si>
    <t>攻/钻</t>
    <phoneticPr fontId="1" type="noConversion"/>
  </si>
  <si>
    <t>魂核</t>
    <phoneticPr fontId="1" type="noConversion"/>
  </si>
  <si>
    <t>宝石</t>
    <phoneticPr fontId="1" type="noConversion"/>
  </si>
  <si>
    <t>魂骨</t>
    <phoneticPr fontId="1" type="noConversion"/>
  </si>
  <si>
    <t>三阶</t>
    <phoneticPr fontId="1" type="noConversion"/>
  </si>
  <si>
    <t>价格越高属性性价比越低</t>
    <phoneticPr fontId="1" type="noConversion"/>
  </si>
  <si>
    <t>参考标准为单个魂师</t>
    <phoneticPr fontId="1" type="noConversion"/>
  </si>
  <si>
    <t>攻</t>
  </si>
  <si>
    <t>防</t>
  </si>
  <si>
    <t>生命</t>
  </si>
  <si>
    <t>魂核</t>
    <phoneticPr fontId="1" type="noConversion"/>
  </si>
  <si>
    <t>6品</t>
    <phoneticPr fontId="1" type="noConversion"/>
  </si>
  <si>
    <t>价格</t>
    <phoneticPr fontId="1" type="noConversion"/>
  </si>
  <si>
    <t>宝石</t>
    <phoneticPr fontId="1" type="noConversion"/>
  </si>
  <si>
    <t>5品</t>
    <phoneticPr fontId="1" type="noConversion"/>
  </si>
  <si>
    <t>4品</t>
    <phoneticPr fontId="1" type="noConversion"/>
  </si>
  <si>
    <t>合成</t>
    <phoneticPr fontId="1" type="noConversion"/>
  </si>
  <si>
    <t>攻击</t>
  </si>
  <si>
    <t>防御</t>
  </si>
  <si>
    <t>暴击伤害</t>
  </si>
  <si>
    <t>暴击伤害抵抗</t>
  </si>
  <si>
    <t>6个装满</t>
    <phoneticPr fontId="1" type="noConversion"/>
  </si>
  <si>
    <t>6个镶满/5</t>
    <phoneticPr fontId="1" type="noConversion"/>
  </si>
  <si>
    <t>单个价格</t>
    <phoneticPr fontId="1" type="noConversion"/>
  </si>
  <si>
    <t>魂骨</t>
    <phoneticPr fontId="1" type="noConversion"/>
  </si>
  <si>
    <t>18个装满</t>
    <phoneticPr fontId="1" type="noConversion"/>
  </si>
  <si>
    <t>15个基础魂骨</t>
    <phoneticPr fontId="1" type="noConversion"/>
  </si>
  <si>
    <t>平均值</t>
    <phoneticPr fontId="1" type="noConversion"/>
  </si>
  <si>
    <t>十万年</t>
    <phoneticPr fontId="1" type="noConversion"/>
  </si>
  <si>
    <t>百万年</t>
    <phoneticPr fontId="1" type="noConversion"/>
  </si>
  <si>
    <t>攻击</t>
    <phoneticPr fontId="1" type="noConversion"/>
  </si>
  <si>
    <t>防御</t>
    <phoneticPr fontId="1" type="noConversion"/>
  </si>
  <si>
    <t>生命</t>
    <phoneticPr fontId="1" type="noConversion"/>
  </si>
  <si>
    <t>价格</t>
    <phoneticPr fontId="1" type="noConversion"/>
  </si>
  <si>
    <t>单个价格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</si>
</sst>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H55"/>
  <sheetViews>
    <sheetView tabSelected="1" workbookViewId="0">
      <selection activeCell="K31" sqref="K31:K32"/>
    </sheetView>
  </sheetViews>
  <sheetFormatPr defaultRowHeight="14.25" x14ac:dyDescent="0.2"/>
  <sheetData>
    <row r="3" spans="2:34" x14ac:dyDescent="0.2">
      <c r="B3" t="s">
        <v>22</v>
      </c>
    </row>
    <row r="4" spans="2:34" x14ac:dyDescent="0.2">
      <c r="B4" t="s">
        <v>23</v>
      </c>
    </row>
    <row r="6" spans="2:34" x14ac:dyDescent="0.2">
      <c r="W6" t="s">
        <v>18</v>
      </c>
    </row>
    <row r="7" spans="2:34" x14ac:dyDescent="0.2">
      <c r="C7" t="s">
        <v>27</v>
      </c>
      <c r="D7" t="s">
        <v>38</v>
      </c>
      <c r="Y7" t="s">
        <v>16</v>
      </c>
      <c r="AB7" t="s">
        <v>1</v>
      </c>
      <c r="AC7" t="s">
        <v>0</v>
      </c>
      <c r="AD7" t="s">
        <v>17</v>
      </c>
    </row>
    <row r="8" spans="2:34" x14ac:dyDescent="0.2">
      <c r="D8" t="s">
        <v>24</v>
      </c>
      <c r="E8" t="s">
        <v>25</v>
      </c>
      <c r="F8" t="s">
        <v>26</v>
      </c>
      <c r="J8" t="s">
        <v>33</v>
      </c>
      <c r="K8" t="s">
        <v>29</v>
      </c>
      <c r="M8" t="s">
        <v>40</v>
      </c>
      <c r="X8" t="s">
        <v>3</v>
      </c>
      <c r="Y8">
        <v>5</v>
      </c>
      <c r="AB8">
        <v>399</v>
      </c>
    </row>
    <row r="9" spans="2:34" x14ac:dyDescent="0.2">
      <c r="C9" t="s">
        <v>32</v>
      </c>
      <c r="D9">
        <v>5860</v>
      </c>
      <c r="E9">
        <v>2347</v>
      </c>
      <c r="F9">
        <v>24612</v>
      </c>
      <c r="H9" s="1"/>
      <c r="I9" s="1"/>
      <c r="J9">
        <v>3</v>
      </c>
      <c r="K9">
        <f>M9*6</f>
        <v>3300</v>
      </c>
      <c r="M9">
        <f>ROUND(M10/0.9/30,0)*10</f>
        <v>550</v>
      </c>
      <c r="X9" t="s">
        <v>5</v>
      </c>
      <c r="Y9">
        <v>5</v>
      </c>
      <c r="AB9">
        <v>886</v>
      </c>
    </row>
    <row r="10" spans="2:34" x14ac:dyDescent="0.2">
      <c r="C10" t="s">
        <v>31</v>
      </c>
      <c r="D10">
        <v>10656</v>
      </c>
      <c r="E10">
        <v>4264</v>
      </c>
      <c r="F10">
        <v>44748</v>
      </c>
      <c r="J10">
        <v>3</v>
      </c>
      <c r="K10">
        <f>M10*6</f>
        <v>8880</v>
      </c>
      <c r="M10">
        <f>ROUND(M11/0.9/30,0)*10</f>
        <v>1480</v>
      </c>
      <c r="X10" t="s">
        <v>7</v>
      </c>
      <c r="Y10">
        <v>4</v>
      </c>
      <c r="AB10">
        <v>1612</v>
      </c>
      <c r="AC10">
        <f>ROUND(AC11/0.9/4/10,0)*10</f>
        <v>150</v>
      </c>
      <c r="AD10">
        <f>AB10/AC10</f>
        <v>10.746666666666666</v>
      </c>
    </row>
    <row r="11" spans="2:34" x14ac:dyDescent="0.2">
      <c r="C11" t="s">
        <v>28</v>
      </c>
      <c r="D11" s="1">
        <v>19372</v>
      </c>
      <c r="E11" s="1">
        <v>7752</v>
      </c>
      <c r="F11">
        <v>81359</v>
      </c>
      <c r="K11">
        <f>4000*6</f>
        <v>24000</v>
      </c>
      <c r="M11">
        <v>4000</v>
      </c>
      <c r="X11" t="s">
        <v>9</v>
      </c>
      <c r="Y11">
        <v>3</v>
      </c>
      <c r="AB11">
        <v>2930</v>
      </c>
      <c r="AC11">
        <f>ROUND(AC12/0.9/3/10,0)*10</f>
        <v>550</v>
      </c>
      <c r="AD11">
        <f>AB11/AC11</f>
        <v>5.3272727272727272</v>
      </c>
      <c r="AF11">
        <f>(AC11-AC10)/(AB11-AB10)</f>
        <v>0.30349013657056145</v>
      </c>
    </row>
    <row r="12" spans="2:34" x14ac:dyDescent="0.2">
      <c r="X12" t="s">
        <v>11</v>
      </c>
      <c r="Y12">
        <v>3</v>
      </c>
      <c r="AB12">
        <v>5328</v>
      </c>
      <c r="AC12">
        <f>ROUND(AC13/0.9/3/10,0)*10</f>
        <v>1480</v>
      </c>
      <c r="AD12">
        <f>AB12/AC12</f>
        <v>3.6</v>
      </c>
      <c r="AF12">
        <f>(AC12-AC11)/(AB12-AB11)</f>
        <v>0.3878231859883236</v>
      </c>
      <c r="AG12">
        <f>AB25-AB11</f>
        <v>557</v>
      </c>
      <c r="AH12">
        <f>ROUND(AG12*AF12,0)</f>
        <v>216</v>
      </c>
    </row>
    <row r="13" spans="2:34" x14ac:dyDescent="0.2">
      <c r="X13" t="s">
        <v>13</v>
      </c>
      <c r="Y13">
        <v>3</v>
      </c>
      <c r="AB13">
        <v>9686</v>
      </c>
      <c r="AC13">
        <v>4000</v>
      </c>
      <c r="AD13">
        <f>AB13/AC13</f>
        <v>2.4215</v>
      </c>
    </row>
    <row r="14" spans="2:34" x14ac:dyDescent="0.2">
      <c r="C14" t="s">
        <v>30</v>
      </c>
      <c r="D14" t="s">
        <v>39</v>
      </c>
      <c r="X14" t="s">
        <v>15</v>
      </c>
      <c r="AB14">
        <v>17611</v>
      </c>
    </row>
    <row r="15" spans="2:34" x14ac:dyDescent="0.2">
      <c r="D15" t="s">
        <v>34</v>
      </c>
      <c r="E15" t="s">
        <v>35</v>
      </c>
      <c r="F15" t="s">
        <v>26</v>
      </c>
      <c r="G15" t="s">
        <v>36</v>
      </c>
      <c r="H15" t="s">
        <v>37</v>
      </c>
      <c r="J15" t="s">
        <v>33</v>
      </c>
      <c r="K15" t="s">
        <v>29</v>
      </c>
      <c r="M15" t="s">
        <v>40</v>
      </c>
    </row>
    <row r="16" spans="2:34" x14ac:dyDescent="0.2">
      <c r="C16" t="s">
        <v>32</v>
      </c>
      <c r="D16">
        <v>5654.4</v>
      </c>
      <c r="E16">
        <v>2262</v>
      </c>
      <c r="F16">
        <v>23750.400000000001</v>
      </c>
      <c r="G16">
        <v>120</v>
      </c>
      <c r="H16">
        <v>120</v>
      </c>
      <c r="J16">
        <v>3</v>
      </c>
      <c r="K16">
        <f>M16*30</f>
        <v>5400</v>
      </c>
      <c r="M16">
        <f>ROUND(M17/0.9/30,0)*10</f>
        <v>180</v>
      </c>
    </row>
    <row r="17" spans="3:32" x14ac:dyDescent="0.2">
      <c r="C17" t="s">
        <v>31</v>
      </c>
      <c r="D17">
        <v>11088</v>
      </c>
      <c r="E17">
        <v>4435.2</v>
      </c>
      <c r="F17">
        <v>46569.599999999999</v>
      </c>
      <c r="G17">
        <v>150</v>
      </c>
      <c r="H17">
        <v>150</v>
      </c>
      <c r="J17">
        <v>3</v>
      </c>
      <c r="K17">
        <f>M17*30</f>
        <v>14700</v>
      </c>
      <c r="M17">
        <f>ROUND(M18/0.9/30,0)*10</f>
        <v>490</v>
      </c>
    </row>
    <row r="18" spans="3:32" x14ac:dyDescent="0.2">
      <c r="C18" t="s">
        <v>28</v>
      </c>
      <c r="D18">
        <v>20920.8</v>
      </c>
      <c r="E18">
        <v>8368.7999999999993</v>
      </c>
      <c r="F18">
        <v>87866.4</v>
      </c>
      <c r="G18">
        <v>180</v>
      </c>
      <c r="H18">
        <v>180</v>
      </c>
      <c r="K18">
        <f>K11/3*5</f>
        <v>40000</v>
      </c>
      <c r="M18">
        <f>ROUND(K18/300,0)*10</f>
        <v>1330</v>
      </c>
      <c r="W18" t="s">
        <v>19</v>
      </c>
    </row>
    <row r="19" spans="3:32" x14ac:dyDescent="0.2">
      <c r="Y19" t="s">
        <v>16</v>
      </c>
      <c r="AB19" t="s">
        <v>1</v>
      </c>
      <c r="AC19" t="s">
        <v>0</v>
      </c>
      <c r="AD19" t="s">
        <v>17</v>
      </c>
    </row>
    <row r="20" spans="3:32" x14ac:dyDescent="0.2">
      <c r="X20" t="s">
        <v>2</v>
      </c>
      <c r="Y20">
        <v>3</v>
      </c>
      <c r="AA20">
        <v>488</v>
      </c>
      <c r="AB20">
        <f t="shared" ref="AB20:AB25" si="0">ROUND(AA20/5,0)</f>
        <v>98</v>
      </c>
    </row>
    <row r="21" spans="3:32" x14ac:dyDescent="0.2">
      <c r="C21" t="s">
        <v>41</v>
      </c>
      <c r="D21" t="s">
        <v>42</v>
      </c>
      <c r="E21" t="s">
        <v>43</v>
      </c>
      <c r="X21" t="s">
        <v>4</v>
      </c>
      <c r="Y21">
        <v>3</v>
      </c>
      <c r="AA21">
        <v>1085</v>
      </c>
      <c r="AB21">
        <f t="shared" si="0"/>
        <v>217</v>
      </c>
    </row>
    <row r="22" spans="3:32" x14ac:dyDescent="0.2">
      <c r="D22" t="s">
        <v>47</v>
      </c>
      <c r="E22" t="s">
        <v>48</v>
      </c>
      <c r="F22" t="s">
        <v>49</v>
      </c>
      <c r="K22" t="s">
        <v>50</v>
      </c>
      <c r="M22" t="s">
        <v>51</v>
      </c>
      <c r="X22" t="s">
        <v>6</v>
      </c>
      <c r="Y22">
        <v>3</v>
      </c>
      <c r="AA22">
        <v>2309</v>
      </c>
      <c r="AB22">
        <f t="shared" si="0"/>
        <v>462</v>
      </c>
      <c r="AC22">
        <f>ROUND(AC23/0.9/3/10,0)*10</f>
        <v>40</v>
      </c>
      <c r="AD22">
        <f>AB22/AC22</f>
        <v>11.55</v>
      </c>
      <c r="AF22">
        <f t="shared" ref="AF22:AF24" si="1">AC22*5</f>
        <v>200</v>
      </c>
    </row>
    <row r="23" spans="3:32" x14ac:dyDescent="0.2">
      <c r="C23" t="s">
        <v>45</v>
      </c>
      <c r="D23">
        <f>Y45*15</f>
        <v>3000</v>
      </c>
      <c r="E23">
        <f t="shared" ref="E23:F23" si="2">Z45*15</f>
        <v>1500</v>
      </c>
      <c r="F23">
        <f t="shared" si="2"/>
        <v>15000</v>
      </c>
      <c r="X23" t="s">
        <v>8</v>
      </c>
      <c r="Y23">
        <v>3</v>
      </c>
      <c r="AA23">
        <v>4712</v>
      </c>
      <c r="AB23">
        <f t="shared" si="0"/>
        <v>942</v>
      </c>
      <c r="AC23">
        <f>ROUND(AC24/0.9/3/10,0)*10</f>
        <v>100</v>
      </c>
      <c r="AD23">
        <f t="shared" ref="AD23" si="3">AB23/AC23</f>
        <v>9.42</v>
      </c>
      <c r="AF23">
        <f t="shared" si="1"/>
        <v>500</v>
      </c>
    </row>
    <row r="24" spans="3:32" x14ac:dyDescent="0.2">
      <c r="C24" t="s">
        <v>46</v>
      </c>
      <c r="D24">
        <f>Y55*15</f>
        <v>6000</v>
      </c>
      <c r="E24">
        <f t="shared" ref="E24:F24" si="4">Z55*15</f>
        <v>3000</v>
      </c>
      <c r="F24">
        <f t="shared" si="4"/>
        <v>30000</v>
      </c>
      <c r="K24">
        <v>3500</v>
      </c>
      <c r="M24">
        <f>ROUND(K24/150,0)*10</f>
        <v>230</v>
      </c>
      <c r="X24" t="s">
        <v>10</v>
      </c>
      <c r="Y24">
        <v>3</v>
      </c>
      <c r="AA24">
        <v>9240</v>
      </c>
      <c r="AB24">
        <f t="shared" si="0"/>
        <v>1848</v>
      </c>
      <c r="AC24">
        <f>ROUND(AC25/0.9/3/10,0)*10</f>
        <v>280</v>
      </c>
      <c r="AD24">
        <f>AB24/AC24</f>
        <v>6.6</v>
      </c>
      <c r="AF24">
        <f t="shared" si="1"/>
        <v>1400</v>
      </c>
    </row>
    <row r="25" spans="3:32" x14ac:dyDescent="0.2">
      <c r="X25" t="s">
        <v>12</v>
      </c>
      <c r="AA25">
        <v>17434</v>
      </c>
      <c r="AB25">
        <f t="shared" si="0"/>
        <v>3487</v>
      </c>
      <c r="AC25">
        <f>AC11+AH12</f>
        <v>766</v>
      </c>
      <c r="AD25">
        <f>AB25/AC25</f>
        <v>4.5522193211488249</v>
      </c>
      <c r="AF25">
        <f>AC25*5</f>
        <v>3830</v>
      </c>
    </row>
    <row r="26" spans="3:32" x14ac:dyDescent="0.2">
      <c r="X26" t="s">
        <v>14</v>
      </c>
    </row>
    <row r="30" spans="3:32" x14ac:dyDescent="0.2">
      <c r="W30" t="s">
        <v>20</v>
      </c>
    </row>
    <row r="31" spans="3:32" x14ac:dyDescent="0.2">
      <c r="AB31" t="s">
        <v>1</v>
      </c>
      <c r="AC31" t="s">
        <v>0</v>
      </c>
    </row>
    <row r="32" spans="3:32" x14ac:dyDescent="0.2">
      <c r="X32" t="s">
        <v>3</v>
      </c>
      <c r="AB32">
        <v>150</v>
      </c>
    </row>
    <row r="33" spans="23:30" x14ac:dyDescent="0.2">
      <c r="X33" t="s">
        <v>5</v>
      </c>
      <c r="AB33">
        <v>225</v>
      </c>
    </row>
    <row r="34" spans="23:30" x14ac:dyDescent="0.2">
      <c r="X34" t="s">
        <v>21</v>
      </c>
      <c r="AB34">
        <v>300</v>
      </c>
      <c r="AC34">
        <f>ROUND(AB34/AD34,0)</f>
        <v>21</v>
      </c>
      <c r="AD34">
        <v>14</v>
      </c>
    </row>
    <row r="35" spans="23:30" x14ac:dyDescent="0.2">
      <c r="X35" t="s">
        <v>9</v>
      </c>
      <c r="AB35">
        <v>375</v>
      </c>
      <c r="AC35">
        <f t="shared" ref="AC35:AC36" si="5">ROUND(AB35/AD35,0)</f>
        <v>31</v>
      </c>
      <c r="AD35">
        <v>12</v>
      </c>
    </row>
    <row r="36" spans="23:30" x14ac:dyDescent="0.2">
      <c r="X36" t="s">
        <v>11</v>
      </c>
      <c r="AB36">
        <v>450</v>
      </c>
      <c r="AC36">
        <f t="shared" si="5"/>
        <v>45</v>
      </c>
      <c r="AD36">
        <v>10</v>
      </c>
    </row>
    <row r="37" spans="23:30" x14ac:dyDescent="0.2">
      <c r="X37" t="s">
        <v>13</v>
      </c>
      <c r="AB37">
        <v>900</v>
      </c>
      <c r="AC37">
        <v>100</v>
      </c>
      <c r="AD37">
        <f>AB37/AC37</f>
        <v>9</v>
      </c>
    </row>
    <row r="41" spans="23:30" x14ac:dyDescent="0.2">
      <c r="W41">
        <v>5</v>
      </c>
      <c r="Y41">
        <v>300</v>
      </c>
      <c r="Z41">
        <v>150</v>
      </c>
      <c r="AA41">
        <v>0</v>
      </c>
    </row>
    <row r="42" spans="23:30" x14ac:dyDescent="0.2">
      <c r="W42">
        <v>5</v>
      </c>
      <c r="Y42">
        <v>300</v>
      </c>
      <c r="Z42">
        <v>0</v>
      </c>
      <c r="AA42">
        <v>1500</v>
      </c>
    </row>
    <row r="43" spans="23:30" x14ac:dyDescent="0.2">
      <c r="W43">
        <v>5</v>
      </c>
      <c r="Y43">
        <v>0</v>
      </c>
      <c r="Z43">
        <v>150</v>
      </c>
      <c r="AA43">
        <v>1500</v>
      </c>
    </row>
    <row r="44" spans="23:30" x14ac:dyDescent="0.2">
      <c r="Y44">
        <f t="shared" ref="Y44:Z44" si="6">SUM(Y41:Y43)</f>
        <v>600</v>
      </c>
      <c r="Z44">
        <f t="shared" si="6"/>
        <v>300</v>
      </c>
      <c r="AA44">
        <f>SUM(AA41:AA43)</f>
        <v>3000</v>
      </c>
    </row>
    <row r="45" spans="23:30" x14ac:dyDescent="0.2">
      <c r="W45">
        <v>5</v>
      </c>
      <c r="X45" t="s">
        <v>44</v>
      </c>
      <c r="Y45">
        <f>Y44/3</f>
        <v>200</v>
      </c>
      <c r="Z45">
        <f>Z44/3</f>
        <v>100</v>
      </c>
      <c r="AA45">
        <f>AA44/3</f>
        <v>1000</v>
      </c>
    </row>
    <row r="51" spans="23:27" x14ac:dyDescent="0.2">
      <c r="W51">
        <v>6</v>
      </c>
      <c r="Y51">
        <v>600</v>
      </c>
      <c r="Z51">
        <v>300</v>
      </c>
      <c r="AA51">
        <v>0</v>
      </c>
    </row>
    <row r="52" spans="23:27" x14ac:dyDescent="0.2">
      <c r="W52">
        <v>6</v>
      </c>
      <c r="Y52">
        <v>600</v>
      </c>
      <c r="Z52">
        <v>0</v>
      </c>
      <c r="AA52">
        <v>3000</v>
      </c>
    </row>
    <row r="53" spans="23:27" x14ac:dyDescent="0.2">
      <c r="W53">
        <v>6</v>
      </c>
      <c r="Y53">
        <v>0</v>
      </c>
      <c r="Z53">
        <v>300</v>
      </c>
      <c r="AA53">
        <v>3000</v>
      </c>
    </row>
    <row r="54" spans="23:27" x14ac:dyDescent="0.2">
      <c r="Y54">
        <f t="shared" ref="Y54" si="7">SUM(Y51:Y53)</f>
        <v>1200</v>
      </c>
      <c r="Z54">
        <f t="shared" ref="Z54" si="8">SUM(Z51:Z53)</f>
        <v>600</v>
      </c>
      <c r="AA54">
        <f>SUM(AA51:AA53)</f>
        <v>6000</v>
      </c>
    </row>
    <row r="55" spans="23:27" x14ac:dyDescent="0.2">
      <c r="Y55">
        <f>Y54/3</f>
        <v>400</v>
      </c>
      <c r="Z55">
        <f>Z54/3</f>
        <v>200</v>
      </c>
      <c r="AA55">
        <f>AA54/3</f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2019-03-08T05:47:02Z</dcterms:modified>
</cp:coreProperties>
</file>