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Tatum‘s Group\FORTRAN_Rewrite\Peru Data Analysis\Fortran Input File\"/>
    </mc:Choice>
  </mc:AlternateContent>
  <xr:revisionPtr revIDLastSave="0" documentId="13_ncr:1_{E81934BE-44D1-4F44-8718-14CC039BAD10}" xr6:coauthVersionLast="41" xr6:coauthVersionMax="41" xr10:uidLastSave="{00000000-0000-0000-0000-000000000000}"/>
  <bookViews>
    <workbookView xWindow="3510" yWindow="3195" windowWidth="24360" windowHeight="13005" xr2:uid="{D1E1A4FA-88F9-4C3C-B01A-A42BD578D72E}"/>
  </bookViews>
  <sheets>
    <sheet name="PFROMC_value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2" l="1"/>
  <c r="V24" i="2"/>
  <c r="J24" i="2"/>
  <c r="Q23" i="2"/>
  <c r="V23" i="2"/>
  <c r="J23" i="2"/>
  <c r="Q22" i="2"/>
  <c r="V22" i="2"/>
  <c r="J22" i="2"/>
  <c r="Q21" i="2"/>
  <c r="V21" i="2"/>
  <c r="J21" i="2"/>
  <c r="Q20" i="2"/>
  <c r="V20" i="2"/>
  <c r="J20" i="2"/>
  <c r="Q19" i="2"/>
  <c r="V19" i="2"/>
  <c r="J19" i="2"/>
  <c r="Q18" i="2"/>
  <c r="V18" i="2"/>
  <c r="J18" i="2"/>
  <c r="Q17" i="2"/>
  <c r="V17" i="2"/>
  <c r="J17" i="2"/>
  <c r="Q16" i="2"/>
  <c r="V16" i="2"/>
  <c r="J16" i="2"/>
  <c r="Q15" i="2"/>
  <c r="V15" i="2"/>
  <c r="J15" i="2"/>
  <c r="Q14" i="2"/>
  <c r="V14" i="2"/>
  <c r="J14" i="2"/>
  <c r="Q13" i="2"/>
  <c r="V13" i="2"/>
  <c r="J13" i="2"/>
  <c r="Q12" i="2"/>
  <c r="V12" i="2"/>
  <c r="J12" i="2"/>
  <c r="Q11" i="2"/>
  <c r="V11" i="2"/>
  <c r="J11" i="2"/>
  <c r="Q10" i="2"/>
  <c r="V10" i="2"/>
  <c r="J10" i="2"/>
  <c r="Q9" i="2"/>
  <c r="V9" i="2"/>
  <c r="J9" i="2"/>
  <c r="Q8" i="2"/>
  <c r="V8" i="2"/>
  <c r="J8" i="2"/>
  <c r="Q7" i="2"/>
  <c r="V7" i="2"/>
  <c r="J7" i="2"/>
  <c r="Q6" i="2"/>
  <c r="V6" i="2"/>
  <c r="J6" i="2"/>
  <c r="Q5" i="2"/>
  <c r="V5" i="2"/>
  <c r="J5" i="2"/>
</calcChain>
</file>

<file path=xl/sharedStrings.xml><?xml version="1.0" encoding="utf-8"?>
<sst xmlns="http://schemas.openxmlformats.org/spreadsheetml/2006/main" count="49" uniqueCount="48">
  <si>
    <t>ID#</t>
  </si>
  <si>
    <t>VO2 max</t>
  </si>
  <si>
    <t>VCO2 max</t>
  </si>
  <si>
    <t>QT max</t>
  </si>
  <si>
    <t>CaO2</t>
  </si>
  <si>
    <t>CaCO2</t>
  </si>
  <si>
    <t>CVO2</t>
  </si>
  <si>
    <t>CVCO2</t>
  </si>
  <si>
    <t>Hb</t>
  </si>
  <si>
    <t>Hct</t>
  </si>
  <si>
    <t>TEMP</t>
  </si>
  <si>
    <t>Calc Temp</t>
  </si>
  <si>
    <t>APH30</t>
  </si>
  <si>
    <t>BPH60</t>
  </si>
  <si>
    <t>P50</t>
  </si>
  <si>
    <t>PB (Pressure Berimetric)</t>
  </si>
  <si>
    <t>PIO2</t>
  </si>
  <si>
    <t>PVO2</t>
  </si>
  <si>
    <t>PVCO2</t>
  </si>
  <si>
    <t>BEX</t>
  </si>
  <si>
    <t>BEX From SA</t>
  </si>
  <si>
    <t>Calc PAO2</t>
  </si>
  <si>
    <t>R</t>
  </si>
  <si>
    <t>Art PO2 (pao2)</t>
  </si>
  <si>
    <t>Art PCO2</t>
  </si>
  <si>
    <t>#001</t>
  </si>
  <si>
    <t>BG measurement</t>
  </si>
  <si>
    <t>#002</t>
  </si>
  <si>
    <t>CMS02_PR</t>
  </si>
  <si>
    <t>CMS02_PO</t>
  </si>
  <si>
    <t>CMS03_PR</t>
  </si>
  <si>
    <t>CMS03_PO</t>
  </si>
  <si>
    <t>CMS04_PR</t>
  </si>
  <si>
    <t>CMS04_PO</t>
  </si>
  <si>
    <t>CMS05_PR</t>
  </si>
  <si>
    <t>CMS05_PO</t>
  </si>
  <si>
    <t>CMS06_PR</t>
  </si>
  <si>
    <t>CMS06_PO</t>
  </si>
  <si>
    <t>CMS07_PR</t>
  </si>
  <si>
    <t>CMS07_PO</t>
  </si>
  <si>
    <t>CON01</t>
  </si>
  <si>
    <t>CON02</t>
  </si>
  <si>
    <t>CON03</t>
  </si>
  <si>
    <t>CON04</t>
  </si>
  <si>
    <t>CON06</t>
  </si>
  <si>
    <t>CON07</t>
  </si>
  <si>
    <t>CON08</t>
  </si>
  <si>
    <t>CON09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</si>
</sst>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.00_);[Red]\(0.00\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SimSun"/>
    </font>
    <font>
      <b/>
      <sz val="10"/>
      <name val="Arial"/>
    </font>
    <font>
      <b/>
      <sz val="11"/>
      <color rgb="FF000000"/>
      <name val="Arial"/>
    </font>
    <font>
      <b/>
      <sz val="10"/>
      <color rgb="FFFF0000"/>
      <name val="Arial"/>
      <family val="2"/>
    </font>
    <font>
      <sz val="11"/>
      <color rgb="FF000000"/>
      <name val="Arial"/>
    </font>
    <font>
      <sz val="11"/>
      <color rgb="FFFF0000"/>
      <name val="Arial"/>
      <family val="2"/>
    </font>
    <font>
      <sz val="11"/>
      <color rgb="FFC00000"/>
      <name val="Arial"/>
    </font>
    <font>
      <sz val="11"/>
      <color rgb="FF000000"/>
      <name val="Arial"/>
      <family val="2"/>
    </font>
    <font>
      <sz val="11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rgb="FF8DB3E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8DB3E2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164" fontId="2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166" fontId="3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2" fontId="3" fillId="0" borderId="0" xfId="1" applyNumberFormat="1" applyFont="1" applyAlignment="1">
      <alignment horizontal="left"/>
    </xf>
    <xf numFmtId="164" fontId="2" fillId="2" borderId="0" xfId="1" applyNumberFormat="1" applyFont="1" applyFill="1" applyAlignment="1">
      <alignment horizontal="left"/>
    </xf>
    <xf numFmtId="164" fontId="2" fillId="3" borderId="0" xfId="1" applyNumberFormat="1" applyFont="1" applyFill="1" applyAlignment="1">
      <alignment horizontal="left"/>
    </xf>
    <xf numFmtId="164" fontId="3" fillId="0" borderId="1" xfId="1" applyNumberFormat="1" applyFont="1" applyBorder="1" applyAlignment="1">
      <alignment horizontal="left" wrapText="1"/>
    </xf>
    <xf numFmtId="164" fontId="5" fillId="0" borderId="1" xfId="1" applyNumberFormat="1" applyFont="1" applyBorder="1" applyAlignment="1">
      <alignment horizontal="left" wrapText="1"/>
    </xf>
    <xf numFmtId="165" fontId="5" fillId="0" borderId="0" xfId="1" applyNumberFormat="1" applyFont="1" applyAlignment="1">
      <alignment horizontal="left"/>
    </xf>
    <xf numFmtId="164" fontId="6" fillId="0" borderId="1" xfId="1" applyNumberFormat="1" applyFont="1" applyBorder="1" applyAlignment="1">
      <alignment horizontal="left" wrapText="1"/>
    </xf>
    <xf numFmtId="165" fontId="5" fillId="0" borderId="1" xfId="1" applyNumberFormat="1" applyFont="1" applyBorder="1" applyAlignment="1">
      <alignment horizontal="left" wrapText="1"/>
    </xf>
    <xf numFmtId="164" fontId="5" fillId="0" borderId="0" xfId="1" applyNumberFormat="1" applyFont="1" applyAlignment="1">
      <alignment horizontal="left"/>
    </xf>
    <xf numFmtId="166" fontId="5" fillId="0" borderId="0" xfId="1" applyNumberFormat="1" applyFont="1" applyAlignment="1">
      <alignment horizontal="left"/>
    </xf>
    <xf numFmtId="2" fontId="5" fillId="0" borderId="0" xfId="1" applyNumberFormat="1" applyFont="1" applyAlignment="1">
      <alignment horizontal="left"/>
    </xf>
    <xf numFmtId="164" fontId="5" fillId="2" borderId="0" xfId="1" applyNumberFormat="1" applyFont="1" applyFill="1" applyAlignment="1">
      <alignment horizontal="left" wrapText="1"/>
    </xf>
    <xf numFmtId="164" fontId="5" fillId="3" borderId="0" xfId="1" applyNumberFormat="1" applyFont="1" applyFill="1" applyAlignment="1">
      <alignment horizontal="left" wrapText="1"/>
    </xf>
    <xf numFmtId="164" fontId="5" fillId="2" borderId="0" xfId="1" applyNumberFormat="1" applyFont="1" applyFill="1" applyAlignment="1">
      <alignment horizontal="left"/>
    </xf>
    <xf numFmtId="164" fontId="5" fillId="3" borderId="0" xfId="1" applyNumberFormat="1" applyFont="1" applyFill="1" applyAlignment="1">
      <alignment horizontal="left"/>
    </xf>
    <xf numFmtId="164" fontId="6" fillId="0" borderId="0" xfId="1" applyNumberFormat="1" applyFont="1" applyAlignment="1">
      <alignment horizontal="left"/>
    </xf>
    <xf numFmtId="164" fontId="7" fillId="0" borderId="0" xfId="1" applyNumberFormat="1" applyFont="1" applyAlignment="1">
      <alignment horizontal="left"/>
    </xf>
    <xf numFmtId="164" fontId="5" fillId="4" borderId="0" xfId="1" applyNumberFormat="1" applyFont="1" applyFill="1" applyAlignment="1">
      <alignment horizontal="left"/>
    </xf>
    <xf numFmtId="164" fontId="5" fillId="5" borderId="0" xfId="1" applyNumberFormat="1" applyFont="1" applyFill="1" applyAlignment="1">
      <alignment horizontal="left"/>
    </xf>
    <xf numFmtId="164" fontId="8" fillId="0" borderId="0" xfId="1" applyNumberFormat="1" applyFont="1" applyAlignment="1">
      <alignment horizontal="left"/>
    </xf>
    <xf numFmtId="165" fontId="8" fillId="0" borderId="0" xfId="1" applyNumberFormat="1" applyFont="1" applyAlignment="1">
      <alignment horizontal="left"/>
    </xf>
    <xf numFmtId="164" fontId="9" fillId="0" borderId="0" xfId="1" applyNumberFormat="1" applyFont="1" applyAlignment="1">
      <alignment horizontal="left"/>
    </xf>
    <xf numFmtId="166" fontId="8" fillId="0" borderId="0" xfId="1" applyNumberFormat="1" applyFont="1" applyAlignment="1">
      <alignment horizontal="left"/>
    </xf>
    <xf numFmtId="2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164" fontId="8" fillId="4" borderId="0" xfId="1" applyNumberFormat="1" applyFont="1" applyFill="1" applyAlignment="1">
      <alignment horizontal="left"/>
    </xf>
    <xf numFmtId="164" fontId="8" fillId="5" borderId="0" xfId="1" applyNumberFormat="1" applyFont="1" applyFill="1" applyAlignment="1">
      <alignment horizontal="left"/>
    </xf>
    <xf numFmtId="0" fontId="6" fillId="0" borderId="0" xfId="1" applyFont="1" applyAlignment="1">
      <alignment horizontal="left"/>
    </xf>
  </cellXfs>
  <cellStyles count="2">
    <cellStyle name="Normal" xfId="0" builtinId="0"/>
    <cellStyle name="Normal 2" xfId="1" xr:uid="{A3F7E913-3B1F-4270-AB9A-4D1224977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PFROMC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PVO2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PFROMC_values!$R$5:$R$24</c:f>
              <c:numCache>
                <c:formatCode>0.0_);[Red]\(0.0\)</c:formatCode>
                <c:ptCount val="20"/>
                <c:pt idx="0">
                  <c:v>19.600000000000001</c:v>
                </c:pt>
                <c:pt idx="1">
                  <c:v>20.399999999999999</c:v>
                </c:pt>
                <c:pt idx="2">
                  <c:v>19.100000000000001</c:v>
                </c:pt>
                <c:pt idx="3">
                  <c:v>7.8</c:v>
                </c:pt>
                <c:pt idx="4">
                  <c:v>28.7</c:v>
                </c:pt>
                <c:pt idx="5">
                  <c:v>24.2</c:v>
                </c:pt>
                <c:pt idx="6">
                  <c:v>23.1</c:v>
                </c:pt>
                <c:pt idx="7">
                  <c:v>18.399999999999999</c:v>
                </c:pt>
                <c:pt idx="8">
                  <c:v>16.100000000000001</c:v>
                </c:pt>
                <c:pt idx="9">
                  <c:v>13.4</c:v>
                </c:pt>
                <c:pt idx="10">
                  <c:v>15.5</c:v>
                </c:pt>
                <c:pt idx="11">
                  <c:v>17.399999999999999</c:v>
                </c:pt>
                <c:pt idx="12">
                  <c:v>24.7</c:v>
                </c:pt>
                <c:pt idx="13">
                  <c:v>21.9</c:v>
                </c:pt>
                <c:pt idx="14">
                  <c:v>14.9</c:v>
                </c:pt>
                <c:pt idx="15">
                  <c:v>16.399999999999999</c:v>
                </c:pt>
                <c:pt idx="16">
                  <c:v>23.3</c:v>
                </c:pt>
                <c:pt idx="17">
                  <c:v>19</c:v>
                </c:pt>
                <c:pt idx="18">
                  <c:v>22.4</c:v>
                </c:pt>
                <c:pt idx="19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1-44C3-81FB-23C4384DF3DD}"/>
            </c:ext>
          </c:extLst>
        </c:ser>
        <c:ser>
          <c:idx val="1"/>
          <c:order val="1"/>
          <c:tx>
            <c:v>PVCO2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PFROMC_values!$S$5:$S$24</c:f>
              <c:numCache>
                <c:formatCode>0.0_);[Red]\(0.0\)</c:formatCode>
                <c:ptCount val="20"/>
                <c:pt idx="0">
                  <c:v>73.5</c:v>
                </c:pt>
                <c:pt idx="1">
                  <c:v>62.4</c:v>
                </c:pt>
                <c:pt idx="2">
                  <c:v>63.7</c:v>
                </c:pt>
                <c:pt idx="3">
                  <c:v>66.599999999999994</c:v>
                </c:pt>
                <c:pt idx="4">
                  <c:v>65.2</c:v>
                </c:pt>
                <c:pt idx="5">
                  <c:v>49.3</c:v>
                </c:pt>
                <c:pt idx="6">
                  <c:v>53.5</c:v>
                </c:pt>
                <c:pt idx="7">
                  <c:v>55.8</c:v>
                </c:pt>
                <c:pt idx="8">
                  <c:v>61.4</c:v>
                </c:pt>
                <c:pt idx="9">
                  <c:v>58</c:v>
                </c:pt>
                <c:pt idx="10">
                  <c:v>58</c:v>
                </c:pt>
                <c:pt idx="11">
                  <c:v>53.4</c:v>
                </c:pt>
                <c:pt idx="12">
                  <c:v>42.2</c:v>
                </c:pt>
                <c:pt idx="13">
                  <c:v>55.8</c:v>
                </c:pt>
                <c:pt idx="14">
                  <c:v>53.6</c:v>
                </c:pt>
                <c:pt idx="15">
                  <c:v>46</c:v>
                </c:pt>
                <c:pt idx="16">
                  <c:v>57.4</c:v>
                </c:pt>
                <c:pt idx="17">
                  <c:v>46.9</c:v>
                </c:pt>
                <c:pt idx="18">
                  <c:v>59.4</c:v>
                </c:pt>
                <c:pt idx="19">
                  <c:v>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1-44C3-81FB-23C4384DF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348112"/>
        <c:axId val="381349072"/>
      </c:barChart>
      <c:catAx>
        <c:axId val="3813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9072"/>
        <c:crosses val="autoZero"/>
        <c:auto val="1"/>
        <c:lblAlgn val="ctr"/>
        <c:lblOffset val="100"/>
        <c:noMultiLvlLbl val="0"/>
      </c:catAx>
      <c:valAx>
        <c:axId val="3813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FICK'S</a:t>
            </a:r>
            <a:r>
              <a:rPr lang="en-US" baseline="0"/>
              <a:t> EQUATION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PFROMC_values!$B$5:$B$24</c:f>
            </c:numRef>
          </c:val>
          <c:extLst>
            <c:ext xmlns:c16="http://schemas.microsoft.com/office/drawing/2014/chart" uri="{C3380CC4-5D6E-409C-BE32-E72D297353CC}">
              <c16:uniqueId val="{00000000-0C0A-4244-B6B3-E43522D2F0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PFROMC_values!$C$5:$C$24</c:f>
            </c:numRef>
          </c:val>
          <c:extLst>
            <c:ext xmlns:c16="http://schemas.microsoft.com/office/drawing/2014/chart" uri="{C3380CC4-5D6E-409C-BE32-E72D297353CC}">
              <c16:uniqueId val="{00000001-0C0A-4244-B6B3-E43522D2F0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PFROMC_values!$D$5:$D$24</c:f>
            </c:numRef>
          </c:val>
          <c:extLst>
            <c:ext xmlns:c16="http://schemas.microsoft.com/office/drawing/2014/chart" uri="{C3380CC4-5D6E-409C-BE32-E72D297353CC}">
              <c16:uniqueId val="{00000002-0C0A-4244-B6B3-E43522D2F09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PFROMC_values!$E$5:$E$24</c:f>
            </c:numRef>
          </c:val>
          <c:extLst>
            <c:ext xmlns:c16="http://schemas.microsoft.com/office/drawing/2014/chart" uri="{C3380CC4-5D6E-409C-BE32-E72D297353CC}">
              <c16:uniqueId val="{00000003-0C0A-4244-B6B3-E43522D2F09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PFROMC_values!$F$5:$F$24</c:f>
            </c:numRef>
          </c:val>
          <c:extLst>
            <c:ext xmlns:c16="http://schemas.microsoft.com/office/drawing/2014/chart" uri="{C3380CC4-5D6E-409C-BE32-E72D297353CC}">
              <c16:uniqueId val="{00000004-0C0A-4244-B6B3-E43522D2F094}"/>
            </c:ext>
          </c:extLst>
        </c:ser>
        <c:ser>
          <c:idx val="5"/>
          <c:order val="5"/>
          <c:tx>
            <c:v>CVO2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PFROMC_values!$G$5:$G$24</c:f>
              <c:numCache>
                <c:formatCode>0.00_);[Red]\(0.00\)</c:formatCode>
                <c:ptCount val="20"/>
                <c:pt idx="0">
                  <c:v>6.0232776531100178</c:v>
                </c:pt>
                <c:pt idx="1">
                  <c:v>5.6482692007308586</c:v>
                </c:pt>
                <c:pt idx="2">
                  <c:v>8.0789379372925403</c:v>
                </c:pt>
                <c:pt idx="3">
                  <c:v>1.3387155282361931</c:v>
                </c:pt>
                <c:pt idx="4">
                  <c:v>12.370611848917749</c:v>
                </c:pt>
                <c:pt idx="5">
                  <c:v>7.6292755021414287</c:v>
                </c:pt>
                <c:pt idx="6">
                  <c:v>10.36222526838854</c:v>
                </c:pt>
                <c:pt idx="7">
                  <c:v>4.5075131402859974</c:v>
                </c:pt>
                <c:pt idx="8">
                  <c:v>4.9466363288783803</c:v>
                </c:pt>
                <c:pt idx="9">
                  <c:v>2.9038349088040416</c:v>
                </c:pt>
                <c:pt idx="10">
                  <c:v>4.1050644903622882</c:v>
                </c:pt>
                <c:pt idx="11">
                  <c:v>4.074684547536858</c:v>
                </c:pt>
                <c:pt idx="12">
                  <c:v>8.3894359207940994</c:v>
                </c:pt>
                <c:pt idx="13">
                  <c:v>6.9456155246006404</c:v>
                </c:pt>
                <c:pt idx="14">
                  <c:v>3.5198643455926018</c:v>
                </c:pt>
                <c:pt idx="15">
                  <c:v>4.1624462029754206</c:v>
                </c:pt>
                <c:pt idx="16">
                  <c:v>7.9359408713884658</c:v>
                </c:pt>
                <c:pt idx="17">
                  <c:v>5.8613003605611951</c:v>
                </c:pt>
                <c:pt idx="18">
                  <c:v>7.5460955189648065</c:v>
                </c:pt>
                <c:pt idx="19">
                  <c:v>9.0542908817112622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0A-4244-B6B3-E43522D2F094}"/>
            </c:ext>
          </c:extLst>
        </c:ser>
        <c:ser>
          <c:idx val="6"/>
          <c:order val="6"/>
          <c:tx>
            <c:v>CVCO2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PFROMC_values!$H$5:$H$24</c:f>
              <c:numCache>
                <c:formatCode>0.00_);[Red]\(0.00\)</c:formatCode>
                <c:ptCount val="20"/>
                <c:pt idx="0">
                  <c:v>41.039860930382666</c:v>
                </c:pt>
                <c:pt idx="1">
                  <c:v>42.234574215965623</c:v>
                </c:pt>
                <c:pt idx="2">
                  <c:v>42.408930754317893</c:v>
                </c:pt>
                <c:pt idx="3">
                  <c:v>50.514658711058736</c:v>
                </c:pt>
                <c:pt idx="4">
                  <c:v>37.270047162628288</c:v>
                </c:pt>
                <c:pt idx="5">
                  <c:v>36.406538813374297</c:v>
                </c:pt>
                <c:pt idx="6">
                  <c:v>40.198440181613435</c:v>
                </c:pt>
                <c:pt idx="7">
                  <c:v>39.14845908471262</c:v>
                </c:pt>
                <c:pt idx="8">
                  <c:v>46.091135610969559</c:v>
                </c:pt>
                <c:pt idx="9">
                  <c:v>48.832261420623723</c:v>
                </c:pt>
                <c:pt idx="10">
                  <c:v>39.569902412384565</c:v>
                </c:pt>
                <c:pt idx="11">
                  <c:v>36.693377333323149</c:v>
                </c:pt>
                <c:pt idx="12">
                  <c:v>33.582124229991919</c:v>
                </c:pt>
                <c:pt idx="13">
                  <c:v>35.260029563633879</c:v>
                </c:pt>
                <c:pt idx="14">
                  <c:v>38.460619148553882</c:v>
                </c:pt>
                <c:pt idx="15">
                  <c:v>37.48513038608202</c:v>
                </c:pt>
                <c:pt idx="16">
                  <c:v>41.285386380781617</c:v>
                </c:pt>
                <c:pt idx="17">
                  <c:v>40.498347261081143</c:v>
                </c:pt>
                <c:pt idx="18">
                  <c:v>39.693597826742931</c:v>
                </c:pt>
                <c:pt idx="19">
                  <c:v>29.453426807629768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0A-4244-B6B3-E43522D2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26648"/>
        <c:axId val="608328888"/>
      </c:barChart>
      <c:catAx>
        <c:axId val="60832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8888"/>
        <c:crosses val="autoZero"/>
        <c:auto val="1"/>
        <c:lblAlgn val="ctr"/>
        <c:lblOffset val="100"/>
        <c:noMultiLvlLbl val="0"/>
      </c:catAx>
      <c:valAx>
        <c:axId val="60832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298695</xdr:colOff>
      <xdr:row>24</xdr:row>
      <xdr:rowOff>112636</xdr:rowOff>
    </xdr:from>
    <xdr:to>
      <xdr:col>25</xdr:col>
      <xdr:colOff>934005</xdr:colOff>
      <xdr:row>39</xdr:row>
      <xdr:rowOff>72316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2E25F-86BB-4BB6-9E09-BB17B9A7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261706</xdr:colOff>
      <xdr:row>39</xdr:row>
      <xdr:rowOff>149625</xdr:rowOff>
    </xdr:from>
    <xdr:to>
      <xdr:col>25</xdr:col>
      <xdr:colOff>952500</xdr:colOff>
      <xdr:row>54</xdr:row>
      <xdr:rowOff>118554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F41E5-40BB-4873-A65A-BA7745134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74DE-CA62-4FE3-ADA6-61F6E8FBE240}">
  <sheetPr codeName="Sheet3"/>
  <dimension ref="A1:AD97"/>
  <sheetViews>
    <sheetView tabSelected="1" zoomScale="103" zoomScaleNormal="145" zoomScalePageLayoutView="115" workbookViewId="0">
      <selection activeCell="A8" sqref="A8:XFD8"/>
    </sheetView>
  </sheetViews>
  <sheetFormatPr defaultColWidth="16.42578125" defaultRowHeight="14.25" x14ac:dyDescent="0.2"/>
  <cols>
    <col min="1" max="1" width="11.85546875" style="7" customWidth="1"/>
    <col min="2" max="5" width="1.85546875" style="7" hidden="1" customWidth="1"/>
    <col min="6" max="6" width="2.140625" style="7" hidden="1" customWidth="1"/>
    <col min="7" max="8" width="7.85546875" style="13" bestFit="1" customWidth="1"/>
    <col min="9" max="10" width="6.7109375" style="7" bestFit="1" customWidth="1"/>
    <col min="11" max="11" width="6.7109375" style="35" hidden="1" customWidth="1"/>
    <col min="12" max="12" width="10.28515625" style="7" bestFit="1" customWidth="1"/>
    <col min="13" max="14" width="6.7109375" style="13" bestFit="1" customWidth="1"/>
    <col min="15" max="15" width="6.7109375" style="7" bestFit="1" customWidth="1"/>
    <col min="16" max="16" width="15.42578125" style="7" customWidth="1"/>
    <col min="17" max="17" width="6.7109375" style="7" bestFit="1" customWidth="1"/>
    <col min="18" max="18" width="9.7109375" style="7" customWidth="1"/>
    <col min="19" max="19" width="8.140625" style="7" bestFit="1" customWidth="1"/>
    <col min="20" max="20" width="6.7109375" style="7" bestFit="1" customWidth="1"/>
    <col min="21" max="21" width="14.42578125" style="7" bestFit="1" customWidth="1"/>
    <col min="22" max="22" width="12.42578125" style="17" customWidth="1"/>
    <col min="23" max="23" width="16.42578125" style="7"/>
    <col min="24" max="24" width="5.7109375" style="18" bestFit="1" customWidth="1"/>
    <col min="25" max="26" width="16.5703125" style="7" bestFit="1" customWidth="1"/>
    <col min="27" max="16384" width="16.42578125" style="7"/>
  </cols>
  <sheetData>
    <row r="1" spans="1:3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1" t="s">
        <v>19</v>
      </c>
      <c r="U1" s="5" t="s">
        <v>20</v>
      </c>
      <c r="V1" s="6" t="s">
        <v>21</v>
      </c>
      <c r="X1" s="8" t="s">
        <v>22</v>
      </c>
      <c r="Y1" s="9" t="s">
        <v>23</v>
      </c>
      <c r="Z1" s="10" t="s">
        <v>24</v>
      </c>
      <c r="AB1" s="16"/>
      <c r="AC1" s="24"/>
      <c r="AD1" s="24"/>
    </row>
    <row r="2" spans="1:30" ht="30" hidden="1" thickBot="1" x14ac:dyDescent="0.3">
      <c r="A2" s="11" t="s">
        <v>25</v>
      </c>
      <c r="B2" s="12">
        <v>2145</v>
      </c>
      <c r="C2" s="12">
        <v>2724</v>
      </c>
      <c r="D2" s="12">
        <v>17.7</v>
      </c>
      <c r="E2" s="12">
        <v>18.5</v>
      </c>
      <c r="F2" s="12">
        <v>28</v>
      </c>
      <c r="G2" s="13">
        <v>6.38</v>
      </c>
      <c r="H2" s="13">
        <v>42.9</v>
      </c>
      <c r="I2" s="12">
        <v>17.100000000000001</v>
      </c>
      <c r="J2" s="12">
        <v>51.3</v>
      </c>
      <c r="K2" s="14">
        <v>37</v>
      </c>
      <c r="L2" s="12"/>
      <c r="M2" s="15">
        <v>7.27</v>
      </c>
      <c r="N2" s="15">
        <v>7.12</v>
      </c>
      <c r="O2" s="12">
        <v>25.6</v>
      </c>
      <c r="P2" s="12">
        <v>459</v>
      </c>
      <c r="Q2" s="12">
        <v>86.2</v>
      </c>
      <c r="R2" s="12">
        <v>21</v>
      </c>
      <c r="S2" s="12">
        <v>60</v>
      </c>
      <c r="T2" s="12">
        <v>-12</v>
      </c>
      <c r="U2" s="16"/>
      <c r="Y2" s="19" t="s">
        <v>26</v>
      </c>
      <c r="Z2" s="20" t="s">
        <v>26</v>
      </c>
      <c r="AB2" s="16"/>
      <c r="AC2" s="24"/>
      <c r="AD2" s="24"/>
    </row>
    <row r="3" spans="1:30" ht="15.75" hidden="1" thickBot="1" x14ac:dyDescent="0.3">
      <c r="A3" s="11" t="s">
        <v>27</v>
      </c>
      <c r="B3" s="12">
        <v>2738</v>
      </c>
      <c r="C3" s="12">
        <v>3408</v>
      </c>
      <c r="D3" s="12">
        <v>16.7</v>
      </c>
      <c r="E3" s="12">
        <v>22.3</v>
      </c>
      <c r="F3" s="12">
        <v>14.8</v>
      </c>
      <c r="G3" s="13">
        <v>5.9</v>
      </c>
      <c r="H3" s="13">
        <v>35.1</v>
      </c>
      <c r="I3" s="12">
        <v>18.899999999999999</v>
      </c>
      <c r="J3" s="12">
        <v>56.7</v>
      </c>
      <c r="K3" s="14">
        <v>37</v>
      </c>
      <c r="L3" s="12"/>
      <c r="M3" s="15">
        <v>7.11</v>
      </c>
      <c r="N3" s="15">
        <v>7</v>
      </c>
      <c r="O3" s="12">
        <v>23.8</v>
      </c>
      <c r="P3" s="12">
        <v>459</v>
      </c>
      <c r="Q3" s="12">
        <v>86.2</v>
      </c>
      <c r="R3" s="12">
        <v>19.899999999999999</v>
      </c>
      <c r="S3" s="12">
        <v>64.7</v>
      </c>
      <c r="T3" s="12">
        <v>-21</v>
      </c>
      <c r="U3" s="16"/>
      <c r="Y3" s="21">
        <v>43</v>
      </c>
      <c r="Z3" s="22">
        <v>30</v>
      </c>
      <c r="AB3" s="16"/>
      <c r="AC3" s="24"/>
      <c r="AD3" s="24"/>
    </row>
    <row r="4" spans="1:30" hidden="1" x14ac:dyDescent="0.2">
      <c r="A4" s="16"/>
      <c r="B4" s="16"/>
      <c r="C4" s="16"/>
      <c r="D4" s="16"/>
      <c r="E4" s="16"/>
      <c r="F4" s="16"/>
      <c r="I4" s="16"/>
      <c r="J4" s="16"/>
      <c r="K4" s="23"/>
      <c r="L4" s="16"/>
      <c r="O4" s="16"/>
      <c r="P4" s="16"/>
      <c r="Q4" s="16"/>
      <c r="R4" s="16"/>
      <c r="S4" s="16"/>
      <c r="T4" s="16"/>
      <c r="U4" s="16"/>
      <c r="Y4" s="21">
        <v>47</v>
      </c>
      <c r="Z4" s="22">
        <v>30</v>
      </c>
      <c r="AB4" s="16"/>
      <c r="AC4" s="24"/>
      <c r="AD4" s="24"/>
    </row>
    <row r="5" spans="1:30" x14ac:dyDescent="0.2">
      <c r="A5" s="16" t="s">
        <v>28</v>
      </c>
      <c r="B5" s="16"/>
      <c r="C5" s="16"/>
      <c r="D5" s="16"/>
      <c r="E5" s="16"/>
      <c r="F5" s="16"/>
      <c r="G5" s="13">
        <v>6.0232776531100178</v>
      </c>
      <c r="H5" s="13">
        <v>41.039860930382666</v>
      </c>
      <c r="I5" s="16">
        <v>20.45068694468306</v>
      </c>
      <c r="J5" s="16">
        <f t="shared" ref="J5:J24" si="0">I5*3</f>
        <v>61.352060834049183</v>
      </c>
      <c r="K5" s="23">
        <v>36.700000000000003</v>
      </c>
      <c r="L5" s="16">
        <v>37</v>
      </c>
      <c r="M5" s="13">
        <v>7.16</v>
      </c>
      <c r="N5" s="13">
        <v>7.04</v>
      </c>
      <c r="O5" s="16">
        <v>24.6</v>
      </c>
      <c r="P5" s="16">
        <v>457</v>
      </c>
      <c r="Q5" s="16">
        <f t="shared" ref="Q5:Q24" si="1">(P5-47) * 0.2092</f>
        <v>85.772000000000006</v>
      </c>
      <c r="R5" s="24">
        <v>19.600000000000001</v>
      </c>
      <c r="S5" s="24">
        <v>73.5</v>
      </c>
      <c r="T5" s="17">
        <v>-17.307346273410076</v>
      </c>
      <c r="U5" s="18">
        <v>-17</v>
      </c>
      <c r="V5" s="17">
        <f>Q5-(Z5/X5)+(0.2093*Z5*((1-X5)/X5))</f>
        <v>65.424194976980459</v>
      </c>
      <c r="X5" s="18">
        <v>1.2797676147345189</v>
      </c>
      <c r="Y5" s="25">
        <v>55</v>
      </c>
      <c r="Z5" s="26">
        <v>24.6</v>
      </c>
      <c r="AB5" s="27"/>
      <c r="AC5" s="29"/>
      <c r="AD5" s="29"/>
    </row>
    <row r="6" spans="1:30" x14ac:dyDescent="0.2">
      <c r="A6" s="16" t="s">
        <v>29</v>
      </c>
      <c r="B6" s="16"/>
      <c r="C6" s="16"/>
      <c r="D6" s="16"/>
      <c r="E6" s="16"/>
      <c r="F6" s="16"/>
      <c r="G6" s="13">
        <v>5.6482692007308586</v>
      </c>
      <c r="H6" s="13">
        <v>42.234574215965623</v>
      </c>
      <c r="I6" s="16">
        <v>17.299768902397343</v>
      </c>
      <c r="J6" s="16">
        <f t="shared" si="0"/>
        <v>51.899306707192025</v>
      </c>
      <c r="K6" s="23">
        <v>36.5</v>
      </c>
      <c r="L6" s="16">
        <v>37</v>
      </c>
      <c r="M6" s="13">
        <v>7.24</v>
      </c>
      <c r="N6" s="13">
        <v>7.1</v>
      </c>
      <c r="O6" s="16">
        <v>26.2</v>
      </c>
      <c r="P6" s="16">
        <v>456</v>
      </c>
      <c r="Q6" s="16">
        <f t="shared" si="1"/>
        <v>85.562799999999996</v>
      </c>
      <c r="R6" s="24">
        <v>20.399999999999999</v>
      </c>
      <c r="S6" s="24">
        <v>62.4</v>
      </c>
      <c r="T6" s="17">
        <v>-13.559141722273594</v>
      </c>
      <c r="U6" s="18">
        <v>-14</v>
      </c>
      <c r="V6" s="17">
        <f t="shared" ref="V6:V24" si="2">Q6-(Z6/X6)+(0.2093*Z6*((1-X6)/X6))</f>
        <v>65.930222234244013</v>
      </c>
      <c r="X6" s="18">
        <v>1.3208602807341225</v>
      </c>
      <c r="Y6" s="25">
        <v>55</v>
      </c>
      <c r="Z6" s="26">
        <v>24.3</v>
      </c>
      <c r="AB6" s="27"/>
      <c r="AC6" s="29"/>
      <c r="AD6" s="29"/>
    </row>
    <row r="7" spans="1:30" x14ac:dyDescent="0.2">
      <c r="A7" s="16" t="s">
        <v>30</v>
      </c>
      <c r="B7" s="16"/>
      <c r="C7" s="16"/>
      <c r="D7" s="16"/>
      <c r="E7" s="16"/>
      <c r="F7" s="16"/>
      <c r="G7" s="13">
        <v>8.0789379372925403</v>
      </c>
      <c r="H7" s="13">
        <v>42.408930754317893</v>
      </c>
      <c r="I7" s="16">
        <v>21.452500000000001</v>
      </c>
      <c r="J7" s="16">
        <f t="shared" si="0"/>
        <v>64.357500000000002</v>
      </c>
      <c r="K7" s="23">
        <v>36.9</v>
      </c>
      <c r="L7" s="16">
        <v>37</v>
      </c>
      <c r="M7" s="13">
        <v>7.24</v>
      </c>
      <c r="N7" s="13">
        <v>7.11</v>
      </c>
      <c r="O7" s="16">
        <v>22.8</v>
      </c>
      <c r="P7" s="16">
        <v>456</v>
      </c>
      <c r="Q7" s="16">
        <f t="shared" si="1"/>
        <v>85.562799999999996</v>
      </c>
      <c r="R7" s="24">
        <v>19.100000000000001</v>
      </c>
      <c r="S7" s="24">
        <v>63.7</v>
      </c>
      <c r="T7" s="17">
        <v>-13.938748210821899</v>
      </c>
      <c r="U7" s="18">
        <v>-14.1</v>
      </c>
      <c r="V7" s="17">
        <f t="shared" si="2"/>
        <v>64.090756459141929</v>
      </c>
      <c r="X7" s="18">
        <v>1.128713036782407</v>
      </c>
      <c r="Y7" s="25">
        <v>48</v>
      </c>
      <c r="Z7" s="26">
        <v>23.6</v>
      </c>
      <c r="AB7" s="27"/>
      <c r="AC7" s="29"/>
      <c r="AD7" s="29"/>
    </row>
    <row r="8" spans="1:30" x14ac:dyDescent="0.2">
      <c r="A8" s="16" t="s">
        <v>31</v>
      </c>
      <c r="B8" s="16"/>
      <c r="C8" s="16"/>
      <c r="D8" s="16"/>
      <c r="E8" s="16"/>
      <c r="F8" s="16"/>
      <c r="G8" s="13">
        <v>1.3387155282361931</v>
      </c>
      <c r="H8" s="13">
        <v>50.514658711058736</v>
      </c>
      <c r="I8" s="16">
        <v>18.608819831724801</v>
      </c>
      <c r="J8" s="16">
        <f t="shared" si="0"/>
        <v>55.826459495174404</v>
      </c>
      <c r="K8" s="23">
        <v>36.6</v>
      </c>
      <c r="L8" s="16">
        <v>37</v>
      </c>
      <c r="M8" s="13">
        <v>7.31</v>
      </c>
      <c r="N8" s="13">
        <v>7.16</v>
      </c>
      <c r="O8" s="16">
        <v>25</v>
      </c>
      <c r="P8" s="16">
        <v>456</v>
      </c>
      <c r="Q8" s="16">
        <f t="shared" si="1"/>
        <v>85.562799999999996</v>
      </c>
      <c r="R8" s="24">
        <v>7.8</v>
      </c>
      <c r="S8" s="24">
        <v>66.599999999999994</v>
      </c>
      <c r="T8" s="17">
        <v>-10.705654509928806</v>
      </c>
      <c r="U8" s="18">
        <v>-11</v>
      </c>
      <c r="V8" s="17">
        <f t="shared" si="2"/>
        <v>62.965514072341087</v>
      </c>
      <c r="X8" s="18">
        <v>1.1983455372053942</v>
      </c>
      <c r="Y8" s="25">
        <v>48</v>
      </c>
      <c r="Z8" s="26">
        <v>26</v>
      </c>
      <c r="AB8" s="27"/>
      <c r="AC8" s="29"/>
      <c r="AD8" s="29"/>
    </row>
    <row r="9" spans="1:30" s="32" customFormat="1" x14ac:dyDescent="0.2">
      <c r="A9" s="27" t="s">
        <v>32</v>
      </c>
      <c r="B9" s="27"/>
      <c r="C9" s="27"/>
      <c r="D9" s="27"/>
      <c r="E9" s="27"/>
      <c r="F9" s="27"/>
      <c r="G9" s="28">
        <v>12.370611848917749</v>
      </c>
      <c r="H9" s="28">
        <v>37.270047162628288</v>
      </c>
      <c r="I9" s="27">
        <v>21.292633333000001</v>
      </c>
      <c r="J9" s="27">
        <f t="shared" si="0"/>
        <v>63.877899999000007</v>
      </c>
      <c r="K9" s="23">
        <v>35.9</v>
      </c>
      <c r="L9" s="27">
        <v>37</v>
      </c>
      <c r="M9" s="28">
        <v>7.17</v>
      </c>
      <c r="N9" s="28">
        <v>7.05</v>
      </c>
      <c r="O9" s="27">
        <v>23.9</v>
      </c>
      <c r="P9" s="27">
        <v>457</v>
      </c>
      <c r="Q9" s="27">
        <f t="shared" si="1"/>
        <v>85.772000000000006</v>
      </c>
      <c r="R9" s="29">
        <v>28.7</v>
      </c>
      <c r="S9" s="29">
        <v>65.2</v>
      </c>
      <c r="T9" s="30">
        <v>-16.321196411265404</v>
      </c>
      <c r="U9" s="31">
        <v>-14.95</v>
      </c>
      <c r="V9" s="30">
        <f t="shared" si="2"/>
        <v>62.816220477474523</v>
      </c>
      <c r="X9" s="31">
        <v>1.2458590540170118</v>
      </c>
      <c r="Y9" s="33">
        <v>56</v>
      </c>
      <c r="Z9" s="34">
        <v>27.2</v>
      </c>
      <c r="AB9" s="27"/>
      <c r="AC9" s="29"/>
      <c r="AD9" s="29"/>
    </row>
    <row r="10" spans="1:30" s="32" customFormat="1" x14ac:dyDescent="0.2">
      <c r="A10" s="27" t="s">
        <v>33</v>
      </c>
      <c r="B10" s="27"/>
      <c r="C10" s="27"/>
      <c r="D10" s="27"/>
      <c r="E10" s="27"/>
      <c r="F10" s="27"/>
      <c r="G10" s="28">
        <v>7.6292755021414287</v>
      </c>
      <c r="H10" s="28">
        <v>36.406538813374297</v>
      </c>
      <c r="I10" s="27">
        <v>17.212132341283713</v>
      </c>
      <c r="J10" s="27">
        <f t="shared" si="0"/>
        <v>51.636397023851138</v>
      </c>
      <c r="K10" s="23">
        <v>36.200000000000003</v>
      </c>
      <c r="L10" s="27">
        <v>37</v>
      </c>
      <c r="M10" s="28">
        <v>7.24</v>
      </c>
      <c r="N10" s="28">
        <v>7.1</v>
      </c>
      <c r="O10" s="27">
        <v>27.3</v>
      </c>
      <c r="P10" s="27">
        <v>456</v>
      </c>
      <c r="Q10" s="27">
        <f t="shared" si="1"/>
        <v>85.562799999999996</v>
      </c>
      <c r="R10" s="29">
        <v>24.2</v>
      </c>
      <c r="S10" s="29">
        <v>49.3</v>
      </c>
      <c r="T10" s="30">
        <v>-13.635125631928545</v>
      </c>
      <c r="U10" s="31">
        <v>-14.2</v>
      </c>
      <c r="V10" s="30">
        <f t="shared" si="2"/>
        <v>65.378856850181108</v>
      </c>
      <c r="X10" s="31">
        <v>1.1563410042433211</v>
      </c>
      <c r="Y10" s="33">
        <v>55</v>
      </c>
      <c r="Z10" s="34">
        <v>22.6</v>
      </c>
      <c r="AB10" s="27"/>
      <c r="AC10" s="29"/>
      <c r="AD10" s="29"/>
    </row>
    <row r="11" spans="1:30" s="32" customFormat="1" x14ac:dyDescent="0.2">
      <c r="A11" s="27" t="s">
        <v>34</v>
      </c>
      <c r="B11" s="27"/>
      <c r="C11" s="27"/>
      <c r="D11" s="27"/>
      <c r="E11" s="27"/>
      <c r="F11" s="27"/>
      <c r="G11" s="28">
        <v>10.36222526838854</v>
      </c>
      <c r="H11" s="28">
        <v>40.198440181613435</v>
      </c>
      <c r="I11" s="27">
        <v>20.787180767011183</v>
      </c>
      <c r="J11" s="27">
        <f t="shared" si="0"/>
        <v>62.361542301033552</v>
      </c>
      <c r="K11" s="23">
        <v>36.4</v>
      </c>
      <c r="L11" s="27">
        <v>37</v>
      </c>
      <c r="M11" s="28">
        <v>7.28</v>
      </c>
      <c r="N11" s="28">
        <v>7.14</v>
      </c>
      <c r="O11" s="27">
        <v>24.6</v>
      </c>
      <c r="P11" s="27">
        <v>456</v>
      </c>
      <c r="Q11" s="27">
        <f t="shared" si="1"/>
        <v>85.562799999999996</v>
      </c>
      <c r="R11" s="29">
        <v>23.1</v>
      </c>
      <c r="S11" s="29">
        <v>53.5</v>
      </c>
      <c r="T11" s="30">
        <v>-12.287548854828358</v>
      </c>
      <c r="U11" s="31">
        <v>-12</v>
      </c>
      <c r="V11" s="30">
        <f t="shared" si="2"/>
        <v>62.492802273946168</v>
      </c>
      <c r="X11" s="31">
        <v>1.1779791974146576</v>
      </c>
      <c r="Y11" s="33">
        <v>49</v>
      </c>
      <c r="Z11" s="34">
        <v>26.2</v>
      </c>
      <c r="AB11" s="27"/>
      <c r="AC11" s="29"/>
      <c r="AD11" s="29"/>
    </row>
    <row r="12" spans="1:30" s="32" customFormat="1" x14ac:dyDescent="0.2">
      <c r="A12" s="27" t="s">
        <v>35</v>
      </c>
      <c r="B12" s="27"/>
      <c r="C12" s="27"/>
      <c r="D12" s="27"/>
      <c r="E12" s="27"/>
      <c r="F12" s="27"/>
      <c r="G12" s="28">
        <v>4.5075131402859974</v>
      </c>
      <c r="H12" s="28">
        <v>39.14845908471262</v>
      </c>
      <c r="I12" s="27">
        <v>16.363548190195814</v>
      </c>
      <c r="J12" s="27">
        <f t="shared" si="0"/>
        <v>49.090644570587443</v>
      </c>
      <c r="K12" s="23">
        <v>36.32</v>
      </c>
      <c r="L12" s="27">
        <v>37</v>
      </c>
      <c r="M12" s="28">
        <v>7.23</v>
      </c>
      <c r="N12" s="28">
        <v>7.09</v>
      </c>
      <c r="O12" s="27">
        <v>26.4</v>
      </c>
      <c r="P12" s="27">
        <v>457</v>
      </c>
      <c r="Q12" s="27">
        <f t="shared" si="1"/>
        <v>85.772000000000006</v>
      </c>
      <c r="R12" s="29">
        <v>18.399999999999999</v>
      </c>
      <c r="S12" s="29">
        <v>55.8</v>
      </c>
      <c r="T12" s="30">
        <v>-13.71956199843676</v>
      </c>
      <c r="U12" s="31">
        <v>-13.95</v>
      </c>
      <c r="V12" s="30">
        <f t="shared" si="2"/>
        <v>62.902165556622144</v>
      </c>
      <c r="X12" s="31">
        <v>1.1796051968333991</v>
      </c>
      <c r="Y12" s="33">
        <v>47</v>
      </c>
      <c r="Z12" s="34">
        <v>26</v>
      </c>
      <c r="AB12" s="27"/>
      <c r="AC12" s="29"/>
      <c r="AD12" s="29"/>
    </row>
    <row r="13" spans="1:30" s="32" customFormat="1" x14ac:dyDescent="0.2">
      <c r="A13" s="27" t="s">
        <v>36</v>
      </c>
      <c r="B13" s="27"/>
      <c r="C13" s="27"/>
      <c r="D13" s="27"/>
      <c r="E13" s="27"/>
      <c r="F13" s="27"/>
      <c r="G13" s="28">
        <v>4.9466363288783803</v>
      </c>
      <c r="H13" s="28">
        <v>46.091135610969559</v>
      </c>
      <c r="I13" s="27">
        <v>20.099905511155015</v>
      </c>
      <c r="J13" s="27">
        <f t="shared" si="0"/>
        <v>60.299716533465045</v>
      </c>
      <c r="K13" s="23">
        <v>36.878999999999998</v>
      </c>
      <c r="L13" s="27">
        <v>37</v>
      </c>
      <c r="M13" s="28">
        <v>7.29</v>
      </c>
      <c r="N13" s="28">
        <v>7.15</v>
      </c>
      <c r="O13" s="27">
        <v>25.5</v>
      </c>
      <c r="P13" s="27">
        <v>455</v>
      </c>
      <c r="Q13" s="27">
        <f t="shared" si="1"/>
        <v>85.3536</v>
      </c>
      <c r="R13" s="29">
        <v>16.100000000000001</v>
      </c>
      <c r="S13" s="29">
        <v>61.4</v>
      </c>
      <c r="T13" s="30">
        <v>-11.033697749715358</v>
      </c>
      <c r="U13" s="31">
        <v>-11.05</v>
      </c>
      <c r="V13" s="30">
        <f t="shared" si="2"/>
        <v>60.173522951456562</v>
      </c>
      <c r="X13" s="31">
        <v>1.2217900359842566</v>
      </c>
      <c r="Y13" s="33">
        <v>42</v>
      </c>
      <c r="Z13" s="34">
        <v>29.4</v>
      </c>
      <c r="AB13" s="27"/>
      <c r="AC13" s="29"/>
      <c r="AD13" s="29"/>
    </row>
    <row r="14" spans="1:30" s="32" customFormat="1" x14ac:dyDescent="0.2">
      <c r="A14" s="27" t="s">
        <v>37</v>
      </c>
      <c r="B14" s="27"/>
      <c r="C14" s="27"/>
      <c r="D14" s="27"/>
      <c r="E14" s="27"/>
      <c r="F14" s="27"/>
      <c r="G14" s="28">
        <v>2.9038349088040416</v>
      </c>
      <c r="H14" s="28">
        <v>48.832261420623723</v>
      </c>
      <c r="I14" s="27">
        <v>17.087130441884874</v>
      </c>
      <c r="J14" s="27">
        <f t="shared" si="0"/>
        <v>51.261391325654621</v>
      </c>
      <c r="K14" s="23">
        <v>36.700000000000003</v>
      </c>
      <c r="L14" s="27">
        <v>37</v>
      </c>
      <c r="M14" s="28">
        <v>7.35</v>
      </c>
      <c r="N14" s="28">
        <v>7.18</v>
      </c>
      <c r="O14" s="27">
        <v>26.3</v>
      </c>
      <c r="P14" s="27">
        <v>456</v>
      </c>
      <c r="Q14" s="27">
        <f t="shared" si="1"/>
        <v>85.562799999999996</v>
      </c>
      <c r="R14" s="29">
        <v>13.4</v>
      </c>
      <c r="S14" s="29">
        <v>58</v>
      </c>
      <c r="T14" s="30">
        <v>-9.002999912682256</v>
      </c>
      <c r="U14" s="31">
        <v>-9.0500000000000007</v>
      </c>
      <c r="V14" s="30">
        <f t="shared" si="2"/>
        <v>63.564191741864164</v>
      </c>
      <c r="X14" s="31">
        <v>1.254399328184054</v>
      </c>
      <c r="Y14" s="33">
        <v>45</v>
      </c>
      <c r="Z14" s="34">
        <v>26.2</v>
      </c>
      <c r="AB14" s="27"/>
      <c r="AC14" s="29"/>
      <c r="AD14" s="29"/>
    </row>
    <row r="15" spans="1:30" s="32" customFormat="1" x14ac:dyDescent="0.2">
      <c r="A15" s="27" t="s">
        <v>38</v>
      </c>
      <c r="B15" s="27"/>
      <c r="C15" s="27"/>
      <c r="D15" s="27"/>
      <c r="E15" s="27"/>
      <c r="F15" s="27"/>
      <c r="G15" s="28">
        <v>4.1050644903622882</v>
      </c>
      <c r="H15" s="28">
        <v>39.569902412384565</v>
      </c>
      <c r="I15" s="27">
        <v>19.847344054444246</v>
      </c>
      <c r="J15" s="27">
        <f t="shared" si="0"/>
        <v>59.542032163332735</v>
      </c>
      <c r="K15" s="23">
        <v>37.4</v>
      </c>
      <c r="L15" s="27">
        <v>37</v>
      </c>
      <c r="M15" s="28">
        <v>7.22</v>
      </c>
      <c r="N15" s="28">
        <v>7.09</v>
      </c>
      <c r="O15" s="27">
        <v>25.6</v>
      </c>
      <c r="P15" s="27">
        <v>456</v>
      </c>
      <c r="Q15" s="27">
        <f t="shared" si="1"/>
        <v>85.562799999999996</v>
      </c>
      <c r="R15" s="29">
        <v>15.5</v>
      </c>
      <c r="S15" s="29">
        <v>58</v>
      </c>
      <c r="T15" s="30">
        <v>-14.601956468794484</v>
      </c>
      <c r="U15" s="31">
        <v>-14.95</v>
      </c>
      <c r="V15" s="30">
        <f t="shared" si="2"/>
        <v>63.700301474944361</v>
      </c>
      <c r="X15" s="31">
        <v>1.1026708959971823</v>
      </c>
      <c r="Y15" s="33">
        <v>47</v>
      </c>
      <c r="Z15" s="34">
        <v>23.6</v>
      </c>
      <c r="AB15" s="27"/>
      <c r="AC15" s="29"/>
      <c r="AD15" s="29"/>
    </row>
    <row r="16" spans="1:30" s="32" customFormat="1" x14ac:dyDescent="0.2">
      <c r="A16" s="27" t="s">
        <v>39</v>
      </c>
      <c r="B16" s="27"/>
      <c r="C16" s="27"/>
      <c r="D16" s="27"/>
      <c r="E16" s="27"/>
      <c r="F16" s="27"/>
      <c r="G16" s="28">
        <v>4.074684547536858</v>
      </c>
      <c r="H16" s="28">
        <v>36.693377333323149</v>
      </c>
      <c r="I16" s="27">
        <v>16.556636729739505</v>
      </c>
      <c r="J16" s="27">
        <f t="shared" si="0"/>
        <v>49.669910189218513</v>
      </c>
      <c r="K16" s="23">
        <v>36.5</v>
      </c>
      <c r="L16" s="27">
        <v>37</v>
      </c>
      <c r="M16" s="28">
        <v>7.21</v>
      </c>
      <c r="N16" s="28">
        <v>7.07</v>
      </c>
      <c r="O16" s="27">
        <v>26.4</v>
      </c>
      <c r="P16" s="27">
        <v>457</v>
      </c>
      <c r="Q16" s="27">
        <f t="shared" si="1"/>
        <v>85.772000000000006</v>
      </c>
      <c r="R16" s="29">
        <v>17.399999999999999</v>
      </c>
      <c r="S16" s="29">
        <v>53.4</v>
      </c>
      <c r="T16" s="30">
        <v>-14.721287687743896</v>
      </c>
      <c r="U16" s="31">
        <v>-15</v>
      </c>
      <c r="V16" s="30">
        <f t="shared" si="2"/>
        <v>63.716989197827239</v>
      </c>
      <c r="X16" s="31">
        <v>1.0783912433618341</v>
      </c>
      <c r="Y16" s="33">
        <v>50</v>
      </c>
      <c r="Z16" s="34">
        <v>23.4</v>
      </c>
      <c r="AB16" s="27"/>
      <c r="AC16" s="29"/>
      <c r="AD16" s="29"/>
    </row>
    <row r="17" spans="1:30" s="32" customFormat="1" x14ac:dyDescent="0.2">
      <c r="A17" s="27" t="s">
        <v>40</v>
      </c>
      <c r="B17" s="27"/>
      <c r="C17" s="27"/>
      <c r="D17" s="27"/>
      <c r="E17" s="27"/>
      <c r="F17" s="27"/>
      <c r="G17" s="28">
        <v>8.3894359207940994</v>
      </c>
      <c r="H17" s="28">
        <v>33.582124229991919</v>
      </c>
      <c r="I17" s="27">
        <v>16.670849424208043</v>
      </c>
      <c r="J17" s="27">
        <f t="shared" si="0"/>
        <v>50.01254827262413</v>
      </c>
      <c r="K17" s="23">
        <v>35.6</v>
      </c>
      <c r="L17" s="27">
        <v>37</v>
      </c>
      <c r="M17" s="28">
        <v>7.25</v>
      </c>
      <c r="N17" s="28">
        <v>7.1</v>
      </c>
      <c r="O17" s="27">
        <v>26.6</v>
      </c>
      <c r="P17" s="27">
        <v>456</v>
      </c>
      <c r="Q17" s="27">
        <f t="shared" si="1"/>
        <v>85.562799999999996</v>
      </c>
      <c r="R17" s="29">
        <v>24.7</v>
      </c>
      <c r="S17" s="29">
        <v>42.2</v>
      </c>
      <c r="T17" s="30">
        <v>-14.029539101628714</v>
      </c>
      <c r="U17" s="31">
        <v>-14.1</v>
      </c>
      <c r="V17" s="30">
        <f t="shared" si="2"/>
        <v>64.328431399156656</v>
      </c>
      <c r="X17" s="31">
        <v>1.0643226157787404</v>
      </c>
      <c r="Y17" s="33">
        <v>54</v>
      </c>
      <c r="Z17" s="34">
        <v>22.3</v>
      </c>
      <c r="AB17" s="27"/>
      <c r="AC17" s="29"/>
      <c r="AD17" s="29"/>
    </row>
    <row r="18" spans="1:30" s="32" customFormat="1" x14ac:dyDescent="0.2">
      <c r="A18" s="27" t="s">
        <v>41</v>
      </c>
      <c r="B18" s="27"/>
      <c r="C18" s="27"/>
      <c r="D18" s="27"/>
      <c r="E18" s="27"/>
      <c r="F18" s="27"/>
      <c r="G18" s="28">
        <v>6.9456155246006404</v>
      </c>
      <c r="H18" s="28">
        <v>35.260029563633879</v>
      </c>
      <c r="I18" s="27">
        <v>17.976196158039226</v>
      </c>
      <c r="J18" s="27">
        <f t="shared" si="0"/>
        <v>53.928588474117674</v>
      </c>
      <c r="K18" s="23">
        <v>36.4</v>
      </c>
      <c r="L18" s="27">
        <v>37</v>
      </c>
      <c r="M18" s="28">
        <v>7.18</v>
      </c>
      <c r="N18" s="28">
        <v>7.05</v>
      </c>
      <c r="O18" s="27">
        <v>25</v>
      </c>
      <c r="P18" s="27">
        <v>457</v>
      </c>
      <c r="Q18" s="27">
        <f t="shared" si="1"/>
        <v>85.772000000000006</v>
      </c>
      <c r="R18" s="29">
        <v>21.9</v>
      </c>
      <c r="S18" s="29">
        <v>55.8</v>
      </c>
      <c r="T18" s="30">
        <v>-16.035963694836326</v>
      </c>
      <c r="U18" s="31">
        <v>-15.6</v>
      </c>
      <c r="V18" s="30">
        <f t="shared" si="2"/>
        <v>61.718942879641538</v>
      </c>
      <c r="X18" s="31">
        <v>1.1211390065314524</v>
      </c>
      <c r="Y18" s="33">
        <v>49</v>
      </c>
      <c r="Z18" s="34">
        <v>26.3</v>
      </c>
      <c r="AB18" s="27"/>
      <c r="AC18" s="29"/>
      <c r="AD18" s="29"/>
    </row>
    <row r="19" spans="1:30" s="32" customFormat="1" x14ac:dyDescent="0.2">
      <c r="A19" s="27" t="s">
        <v>42</v>
      </c>
      <c r="B19" s="27"/>
      <c r="C19" s="27"/>
      <c r="D19" s="27"/>
      <c r="E19" s="27"/>
      <c r="F19" s="27"/>
      <c r="G19" s="28">
        <v>3.5198643455926018</v>
      </c>
      <c r="H19" s="28">
        <v>38.460619148553882</v>
      </c>
      <c r="I19" s="27">
        <v>17.23194684676313</v>
      </c>
      <c r="J19" s="27">
        <f t="shared" si="0"/>
        <v>51.695840540289389</v>
      </c>
      <c r="K19" s="23">
        <v>36.200000000000003</v>
      </c>
      <c r="L19" s="27">
        <v>37</v>
      </c>
      <c r="M19" s="28">
        <v>7.24</v>
      </c>
      <c r="N19" s="28">
        <v>7.09</v>
      </c>
      <c r="O19" s="27">
        <v>25.2</v>
      </c>
      <c r="P19" s="27">
        <v>457</v>
      </c>
      <c r="Q19" s="27">
        <f t="shared" si="1"/>
        <v>85.772000000000006</v>
      </c>
      <c r="R19" s="29">
        <v>14.9</v>
      </c>
      <c r="S19" s="29">
        <v>53.6</v>
      </c>
      <c r="T19" s="30">
        <v>-14.278993680465021</v>
      </c>
      <c r="U19" s="31">
        <v>-14.6</v>
      </c>
      <c r="V19" s="30">
        <f t="shared" si="2"/>
        <v>65.894606553241886</v>
      </c>
      <c r="X19" s="31">
        <v>1.1055186162030053</v>
      </c>
      <c r="Y19" s="33">
        <v>47</v>
      </c>
      <c r="Z19" s="34">
        <v>21.5</v>
      </c>
      <c r="AB19" s="27"/>
      <c r="AC19" s="29"/>
      <c r="AD19" s="29"/>
    </row>
    <row r="20" spans="1:30" s="32" customFormat="1" x14ac:dyDescent="0.2">
      <c r="A20" s="27" t="s">
        <v>43</v>
      </c>
      <c r="B20" s="27"/>
      <c r="C20" s="27"/>
      <c r="D20" s="27"/>
      <c r="E20" s="27"/>
      <c r="F20" s="27"/>
      <c r="G20" s="28">
        <v>4.1624462029754206</v>
      </c>
      <c r="H20" s="28">
        <v>37.48513038608202</v>
      </c>
      <c r="I20" s="27">
        <v>17.54809699282665</v>
      </c>
      <c r="J20" s="27">
        <f t="shared" si="0"/>
        <v>52.644290978479951</v>
      </c>
      <c r="K20" s="23">
        <v>36.44</v>
      </c>
      <c r="L20" s="27">
        <v>37</v>
      </c>
      <c r="M20" s="28">
        <v>7.27</v>
      </c>
      <c r="N20" s="28">
        <v>7.12</v>
      </c>
      <c r="O20" s="27">
        <v>27.6</v>
      </c>
      <c r="P20" s="27">
        <v>456</v>
      </c>
      <c r="Q20" s="27">
        <f t="shared" si="1"/>
        <v>85.562799999999996</v>
      </c>
      <c r="R20" s="29">
        <v>16.399999999999999</v>
      </c>
      <c r="S20" s="29">
        <v>46</v>
      </c>
      <c r="T20" s="30">
        <v>-13.078092556509887</v>
      </c>
      <c r="U20" s="31">
        <v>-14</v>
      </c>
      <c r="V20" s="30">
        <f t="shared" si="2"/>
        <v>68.356090692467731</v>
      </c>
      <c r="X20" s="31">
        <v>1.0440088451478946</v>
      </c>
      <c r="Y20" s="33">
        <v>54</v>
      </c>
      <c r="Z20" s="34">
        <v>17.8</v>
      </c>
      <c r="AB20" s="27"/>
      <c r="AC20" s="29"/>
      <c r="AD20" s="29"/>
    </row>
    <row r="21" spans="1:30" s="32" customFormat="1" x14ac:dyDescent="0.2">
      <c r="A21" s="27" t="s">
        <v>44</v>
      </c>
      <c r="B21" s="27"/>
      <c r="C21" s="27"/>
      <c r="D21" s="27"/>
      <c r="E21" s="27"/>
      <c r="F21" s="27"/>
      <c r="G21" s="28">
        <v>7.9359408713884658</v>
      </c>
      <c r="H21" s="28">
        <v>41.285386380781617</v>
      </c>
      <c r="I21" s="27">
        <v>18.538881092949858</v>
      </c>
      <c r="J21" s="27">
        <f t="shared" si="0"/>
        <v>55.616643278849573</v>
      </c>
      <c r="K21" s="23">
        <v>37</v>
      </c>
      <c r="L21" s="27">
        <v>37</v>
      </c>
      <c r="M21" s="28">
        <v>7.28</v>
      </c>
      <c r="N21" s="28">
        <v>7.12</v>
      </c>
      <c r="O21" s="27">
        <v>26.4</v>
      </c>
      <c r="P21" s="27">
        <v>456</v>
      </c>
      <c r="Q21" s="27">
        <f t="shared" si="1"/>
        <v>85.562799999999996</v>
      </c>
      <c r="R21" s="29">
        <v>23.3</v>
      </c>
      <c r="S21" s="29">
        <v>57.4</v>
      </c>
      <c r="T21" s="30">
        <v>-12.37688168799761</v>
      </c>
      <c r="U21" s="31">
        <v>-12.45</v>
      </c>
      <c r="V21" s="30">
        <f t="shared" si="2"/>
        <v>63.642234274828034</v>
      </c>
      <c r="X21" s="31">
        <v>1.2475570284124218</v>
      </c>
      <c r="Y21" s="33">
        <v>50</v>
      </c>
      <c r="Z21" s="34">
        <v>26</v>
      </c>
    </row>
    <row r="22" spans="1:30" s="32" customFormat="1" x14ac:dyDescent="0.2">
      <c r="A22" s="27" t="s">
        <v>45</v>
      </c>
      <c r="B22" s="27"/>
      <c r="C22" s="27"/>
      <c r="D22" s="27"/>
      <c r="E22" s="27"/>
      <c r="F22" s="27"/>
      <c r="G22" s="28">
        <v>5.8613003605611951</v>
      </c>
      <c r="H22" s="28">
        <v>40.498347261081143</v>
      </c>
      <c r="I22" s="27">
        <v>16.335707926925846</v>
      </c>
      <c r="J22" s="27">
        <f t="shared" si="0"/>
        <v>49.007123780777533</v>
      </c>
      <c r="K22" s="23">
        <v>36.299999999999997</v>
      </c>
      <c r="L22" s="27">
        <v>37</v>
      </c>
      <c r="M22" s="28">
        <v>7.31</v>
      </c>
      <c r="N22" s="28">
        <v>7.15</v>
      </c>
      <c r="O22" s="27">
        <v>26</v>
      </c>
      <c r="P22" s="27">
        <v>455</v>
      </c>
      <c r="Q22" s="27">
        <f t="shared" si="1"/>
        <v>85.3536</v>
      </c>
      <c r="R22" s="29">
        <v>19</v>
      </c>
      <c r="S22" s="29">
        <v>46.9</v>
      </c>
      <c r="T22" s="30">
        <v>-11.450307428447488</v>
      </c>
      <c r="U22" s="31">
        <v>-10.55</v>
      </c>
      <c r="V22" s="30">
        <f t="shared" si="2"/>
        <v>63.480956492901292</v>
      </c>
      <c r="X22" s="31">
        <v>1.2257011813420988</v>
      </c>
      <c r="Y22" s="33">
        <v>44</v>
      </c>
      <c r="Z22" s="34">
        <v>25.6</v>
      </c>
    </row>
    <row r="23" spans="1:30" s="32" customFormat="1" x14ac:dyDescent="0.2">
      <c r="A23" s="27" t="s">
        <v>46</v>
      </c>
      <c r="B23" s="27"/>
      <c r="C23" s="27"/>
      <c r="D23" s="27"/>
      <c r="E23" s="27"/>
      <c r="F23" s="27"/>
      <c r="G23" s="28">
        <v>7.5460955189648065</v>
      </c>
      <c r="H23" s="28">
        <v>39.693597826742931</v>
      </c>
      <c r="I23" s="27">
        <v>17.859396406692667</v>
      </c>
      <c r="J23" s="27">
        <f t="shared" si="0"/>
        <v>53.578189220078002</v>
      </c>
      <c r="K23" s="23">
        <v>36.878999999999998</v>
      </c>
      <c r="L23" s="27">
        <v>37</v>
      </c>
      <c r="M23" s="28">
        <v>7.23</v>
      </c>
      <c r="N23" s="28">
        <v>7.09</v>
      </c>
      <c r="O23" s="27">
        <v>24.7</v>
      </c>
      <c r="P23" s="27">
        <v>455</v>
      </c>
      <c r="Q23" s="27">
        <f t="shared" si="1"/>
        <v>85.3536</v>
      </c>
      <c r="R23" s="29">
        <v>22.4</v>
      </c>
      <c r="S23" s="29">
        <v>59.4</v>
      </c>
      <c r="T23" s="30">
        <v>-13.893064120040364</v>
      </c>
      <c r="U23" s="31">
        <v>-13.85</v>
      </c>
      <c r="V23" s="30">
        <f t="shared" si="2"/>
        <v>64.443105377779233</v>
      </c>
      <c r="X23" s="31">
        <v>1.3919750087684164</v>
      </c>
      <c r="Y23" s="33">
        <v>47</v>
      </c>
      <c r="Z23" s="34">
        <v>26.9</v>
      </c>
    </row>
    <row r="24" spans="1:30" s="32" customFormat="1" x14ac:dyDescent="0.2">
      <c r="A24" s="27" t="s">
        <v>47</v>
      </c>
      <c r="B24" s="27"/>
      <c r="C24" s="27"/>
      <c r="D24" s="27"/>
      <c r="E24" s="27"/>
      <c r="F24" s="27"/>
      <c r="G24" s="28">
        <v>9.0542908817112622</v>
      </c>
      <c r="H24" s="28">
        <v>29.453426807629768</v>
      </c>
      <c r="I24" s="27">
        <v>19.200079989035288</v>
      </c>
      <c r="J24" s="27">
        <f t="shared" si="0"/>
        <v>57.600239967105864</v>
      </c>
      <c r="K24" s="23">
        <v>36</v>
      </c>
      <c r="L24" s="27">
        <v>37</v>
      </c>
      <c r="M24" s="28">
        <v>7.12</v>
      </c>
      <c r="N24" s="28">
        <v>6.99</v>
      </c>
      <c r="O24" s="27">
        <v>25.9</v>
      </c>
      <c r="P24" s="27">
        <v>456</v>
      </c>
      <c r="Q24" s="27">
        <f t="shared" si="1"/>
        <v>85.562799999999996</v>
      </c>
      <c r="R24" s="29">
        <v>26.9</v>
      </c>
      <c r="S24" s="29">
        <v>52.2</v>
      </c>
      <c r="T24" s="30">
        <v>-18.738800495109942</v>
      </c>
      <c r="U24" s="31">
        <v>-18.8</v>
      </c>
      <c r="V24" s="30">
        <f t="shared" si="2"/>
        <v>64.736372304367535</v>
      </c>
      <c r="X24" s="31">
        <v>1.0723452576606707</v>
      </c>
      <c r="Y24" s="33">
        <v>49</v>
      </c>
      <c r="Z24" s="34">
        <v>22</v>
      </c>
    </row>
    <row r="25" spans="1:30" ht="15" x14ac:dyDescent="0.25">
      <c r="A25" s="16"/>
      <c r="B25" s="16"/>
      <c r="C25" s="16"/>
      <c r="D25" s="16"/>
      <c r="E25" s="16"/>
      <c r="F25" s="16"/>
      <c r="I25" s="16"/>
      <c r="J25" s="16"/>
      <c r="K25" s="23"/>
      <c r="L25" s="16"/>
      <c r="O25" s="16"/>
      <c r="P25" s="16"/>
      <c r="Q25" s="16"/>
      <c r="R25" s="16"/>
      <c r="S25" s="16"/>
      <c r="T25" s="16"/>
      <c r="U25" s="16"/>
      <c r="Y25" s="5"/>
      <c r="Z25" s="5"/>
    </row>
    <row r="26" spans="1:30" x14ac:dyDescent="0.2">
      <c r="A26" s="16"/>
      <c r="B26" s="16"/>
      <c r="C26" s="16"/>
      <c r="D26" s="16"/>
      <c r="E26" s="16"/>
      <c r="F26" s="16"/>
      <c r="I26" s="16"/>
      <c r="J26" s="16"/>
      <c r="K26" s="23"/>
      <c r="L26" s="16"/>
      <c r="O26" s="16"/>
      <c r="P26" s="16"/>
      <c r="Q26" s="16"/>
      <c r="R26" s="16"/>
      <c r="S26" s="16"/>
      <c r="T26" s="16"/>
      <c r="U26" s="16"/>
    </row>
    <row r="27" spans="1:30" x14ac:dyDescent="0.2">
      <c r="A27" s="16"/>
      <c r="B27" s="16"/>
      <c r="C27" s="16"/>
      <c r="D27" s="16"/>
      <c r="E27" s="16"/>
      <c r="F27" s="16"/>
      <c r="I27" s="16"/>
      <c r="J27" s="16"/>
      <c r="K27" s="23"/>
      <c r="L27" s="16"/>
      <c r="O27" s="16"/>
      <c r="P27" s="16"/>
      <c r="Q27" s="16"/>
      <c r="R27" s="16"/>
      <c r="S27" s="16"/>
      <c r="T27" s="16"/>
      <c r="U27" s="16"/>
    </row>
    <row r="28" spans="1:30" x14ac:dyDescent="0.2">
      <c r="A28" s="16"/>
      <c r="B28" s="16"/>
      <c r="C28" s="16"/>
      <c r="D28" s="16"/>
      <c r="E28" s="16"/>
      <c r="F28" s="16"/>
      <c r="I28" s="16"/>
      <c r="J28" s="16"/>
      <c r="K28" s="23"/>
      <c r="L28" s="16"/>
      <c r="O28" s="16"/>
      <c r="P28" s="16"/>
      <c r="Q28" s="16"/>
      <c r="R28" s="16"/>
      <c r="S28" s="16"/>
      <c r="T28" s="16"/>
      <c r="U28" s="16"/>
    </row>
    <row r="29" spans="1:30" x14ac:dyDescent="0.2">
      <c r="A29" s="16"/>
      <c r="B29" s="16"/>
      <c r="C29" s="16"/>
      <c r="D29" s="16"/>
      <c r="E29" s="16"/>
      <c r="F29" s="16"/>
      <c r="I29" s="16"/>
      <c r="J29" s="16"/>
      <c r="K29" s="23"/>
      <c r="L29" s="16"/>
      <c r="O29" s="16"/>
      <c r="P29" s="16"/>
      <c r="Q29" s="16"/>
      <c r="R29" s="16"/>
      <c r="S29" s="16"/>
      <c r="T29" s="16"/>
      <c r="U29" s="16"/>
    </row>
    <row r="30" spans="1:30" x14ac:dyDescent="0.2">
      <c r="A30" s="16"/>
      <c r="B30" s="16"/>
      <c r="C30" s="16"/>
      <c r="D30" s="16"/>
      <c r="E30" s="16"/>
      <c r="F30" s="16"/>
      <c r="I30" s="16"/>
      <c r="J30" s="16"/>
      <c r="K30" s="23"/>
      <c r="L30" s="16"/>
      <c r="O30" s="16"/>
      <c r="P30" s="16"/>
      <c r="Q30" s="16"/>
      <c r="R30" s="16"/>
      <c r="S30" s="16"/>
      <c r="T30" s="16"/>
      <c r="U30" s="16"/>
    </row>
    <row r="31" spans="1:30" x14ac:dyDescent="0.2">
      <c r="A31" s="16"/>
      <c r="B31" s="16"/>
      <c r="C31" s="16"/>
      <c r="D31" s="16"/>
      <c r="E31" s="16"/>
      <c r="F31" s="16"/>
      <c r="I31" s="16"/>
      <c r="J31" s="16"/>
      <c r="K31" s="23"/>
      <c r="L31" s="16"/>
      <c r="O31" s="16"/>
      <c r="P31" s="16"/>
      <c r="Q31" s="16"/>
      <c r="R31" s="16"/>
      <c r="S31" s="16"/>
      <c r="T31" s="16"/>
      <c r="U31" s="16"/>
    </row>
    <row r="32" spans="1:30" x14ac:dyDescent="0.2">
      <c r="A32" s="16"/>
      <c r="B32" s="16"/>
      <c r="C32" s="16"/>
      <c r="D32" s="16"/>
      <c r="E32" s="16"/>
      <c r="F32" s="16"/>
      <c r="I32" s="16"/>
      <c r="J32" s="16"/>
      <c r="K32" s="23"/>
      <c r="L32" s="16"/>
      <c r="O32" s="16"/>
      <c r="P32" s="16"/>
      <c r="Q32" s="16"/>
      <c r="R32" s="16"/>
      <c r="S32" s="16"/>
      <c r="T32" s="16"/>
      <c r="U32" s="16"/>
    </row>
    <row r="33" spans="1:21" x14ac:dyDescent="0.2">
      <c r="A33" s="16"/>
      <c r="B33" s="16"/>
      <c r="C33" s="16"/>
      <c r="D33" s="16"/>
      <c r="E33" s="16"/>
      <c r="F33" s="16"/>
      <c r="I33" s="16"/>
      <c r="J33" s="16"/>
      <c r="K33" s="23"/>
      <c r="L33" s="16"/>
      <c r="O33" s="16"/>
      <c r="P33" s="16"/>
      <c r="Q33" s="16"/>
      <c r="R33" s="16"/>
      <c r="S33" s="16"/>
      <c r="T33" s="16"/>
      <c r="U33" s="16"/>
    </row>
    <row r="34" spans="1:21" x14ac:dyDescent="0.2">
      <c r="A34" s="16"/>
      <c r="B34" s="16"/>
      <c r="C34" s="16"/>
      <c r="D34" s="16"/>
      <c r="E34" s="16"/>
      <c r="F34" s="16"/>
      <c r="I34" s="16"/>
      <c r="J34" s="16"/>
      <c r="K34" s="23"/>
      <c r="L34" s="16"/>
      <c r="O34" s="16"/>
      <c r="P34" s="16"/>
      <c r="Q34" s="16"/>
      <c r="R34" s="16"/>
      <c r="S34" s="16"/>
      <c r="T34" s="16"/>
      <c r="U34" s="16"/>
    </row>
    <row r="35" spans="1:21" x14ac:dyDescent="0.2">
      <c r="A35" s="16"/>
      <c r="B35" s="16"/>
      <c r="C35" s="16"/>
      <c r="D35" s="16"/>
      <c r="E35" s="16"/>
      <c r="F35" s="16"/>
      <c r="I35" s="16"/>
      <c r="J35" s="16"/>
      <c r="K35" s="23"/>
      <c r="L35" s="16"/>
      <c r="O35" s="16"/>
      <c r="P35" s="16"/>
      <c r="Q35" s="16"/>
      <c r="R35" s="16"/>
      <c r="S35" s="16"/>
      <c r="T35" s="16"/>
      <c r="U35" s="16"/>
    </row>
    <row r="36" spans="1:21" x14ac:dyDescent="0.2">
      <c r="A36" s="16"/>
      <c r="B36" s="16"/>
      <c r="C36" s="16"/>
      <c r="D36" s="16"/>
      <c r="E36" s="16"/>
      <c r="F36" s="16"/>
      <c r="I36" s="16"/>
      <c r="J36" s="16"/>
      <c r="K36" s="23"/>
      <c r="L36" s="16"/>
      <c r="O36" s="16"/>
      <c r="P36" s="16"/>
      <c r="Q36" s="16"/>
      <c r="R36" s="16"/>
      <c r="S36" s="16"/>
      <c r="T36" s="16"/>
      <c r="U36" s="16"/>
    </row>
    <row r="37" spans="1:21" x14ac:dyDescent="0.2">
      <c r="A37" s="16"/>
      <c r="B37" s="16"/>
      <c r="C37" s="16"/>
      <c r="D37" s="16"/>
      <c r="E37" s="16"/>
      <c r="F37" s="16"/>
      <c r="I37" s="16"/>
      <c r="J37" s="16"/>
      <c r="K37" s="23"/>
      <c r="L37" s="16"/>
      <c r="O37" s="16"/>
      <c r="P37" s="16"/>
      <c r="Q37" s="16"/>
      <c r="R37" s="16"/>
      <c r="S37" s="16"/>
      <c r="T37" s="16"/>
      <c r="U37" s="16"/>
    </row>
    <row r="38" spans="1:21" x14ac:dyDescent="0.2">
      <c r="A38" s="16"/>
      <c r="B38" s="16"/>
      <c r="C38" s="16"/>
      <c r="D38" s="16"/>
      <c r="E38" s="16"/>
      <c r="F38" s="16"/>
      <c r="I38" s="16"/>
      <c r="J38" s="16"/>
      <c r="K38" s="23"/>
      <c r="L38" s="16"/>
      <c r="O38" s="16"/>
      <c r="P38" s="16"/>
      <c r="Q38" s="16"/>
      <c r="R38" s="16"/>
      <c r="S38" s="16"/>
      <c r="T38" s="16"/>
      <c r="U38" s="16"/>
    </row>
    <row r="39" spans="1:21" x14ac:dyDescent="0.2">
      <c r="A39" s="16"/>
      <c r="B39" s="16"/>
      <c r="C39" s="16"/>
      <c r="D39" s="16"/>
      <c r="E39" s="16"/>
      <c r="F39" s="16"/>
      <c r="I39" s="16"/>
      <c r="J39" s="16"/>
      <c r="K39" s="23"/>
      <c r="L39" s="16"/>
      <c r="O39" s="16"/>
      <c r="P39" s="16"/>
      <c r="Q39" s="16"/>
      <c r="R39" s="16"/>
      <c r="S39" s="16"/>
      <c r="T39" s="16"/>
      <c r="U39" s="16"/>
    </row>
    <row r="40" spans="1:21" x14ac:dyDescent="0.2">
      <c r="A40" s="16"/>
      <c r="B40" s="16"/>
      <c r="C40" s="16"/>
      <c r="D40" s="16"/>
      <c r="E40" s="16"/>
      <c r="F40" s="16"/>
      <c r="I40" s="16"/>
      <c r="J40" s="16"/>
      <c r="K40" s="23"/>
      <c r="L40" s="16"/>
      <c r="O40" s="16"/>
      <c r="P40" s="16"/>
      <c r="Q40" s="16"/>
      <c r="R40" s="16"/>
      <c r="S40" s="16"/>
      <c r="T40" s="16"/>
      <c r="U40" s="16"/>
    </row>
    <row r="41" spans="1:21" x14ac:dyDescent="0.2">
      <c r="A41" s="16"/>
      <c r="B41" s="16"/>
      <c r="C41" s="16"/>
      <c r="D41" s="16"/>
      <c r="E41" s="16"/>
      <c r="F41" s="16"/>
      <c r="I41" s="16"/>
      <c r="J41" s="16"/>
      <c r="K41" s="23"/>
      <c r="L41" s="16"/>
      <c r="O41" s="16"/>
      <c r="P41" s="16"/>
      <c r="Q41" s="16"/>
      <c r="R41" s="16"/>
      <c r="S41" s="16"/>
      <c r="T41" s="16"/>
      <c r="U41" s="16"/>
    </row>
    <row r="42" spans="1:21" x14ac:dyDescent="0.2">
      <c r="A42" s="16"/>
      <c r="B42" s="16"/>
      <c r="C42" s="16"/>
      <c r="D42" s="16"/>
      <c r="E42" s="16"/>
      <c r="F42" s="16"/>
      <c r="I42" s="16"/>
      <c r="J42" s="16"/>
      <c r="K42" s="23"/>
      <c r="L42" s="16"/>
      <c r="O42" s="16"/>
      <c r="P42" s="16"/>
      <c r="Q42" s="16"/>
      <c r="R42" s="16"/>
      <c r="S42" s="16"/>
      <c r="T42" s="16"/>
      <c r="U42" s="16"/>
    </row>
    <row r="43" spans="1:21" x14ac:dyDescent="0.2">
      <c r="A43" s="16"/>
      <c r="B43" s="16"/>
      <c r="C43" s="16"/>
      <c r="D43" s="16"/>
      <c r="E43" s="16"/>
      <c r="F43" s="16"/>
      <c r="I43" s="16"/>
      <c r="J43" s="16"/>
      <c r="K43" s="23"/>
      <c r="L43" s="16"/>
      <c r="O43" s="16"/>
      <c r="P43" s="16"/>
      <c r="Q43" s="16"/>
      <c r="R43" s="16"/>
      <c r="S43" s="16"/>
      <c r="T43" s="16"/>
      <c r="U43" s="16"/>
    </row>
    <row r="44" spans="1:21" x14ac:dyDescent="0.2">
      <c r="A44" s="16"/>
      <c r="B44" s="16"/>
      <c r="C44" s="16"/>
      <c r="D44" s="16"/>
      <c r="E44" s="16"/>
      <c r="F44" s="16"/>
      <c r="I44" s="16"/>
      <c r="J44" s="16"/>
      <c r="K44" s="23"/>
      <c r="L44" s="16"/>
      <c r="O44" s="16"/>
      <c r="P44" s="16"/>
      <c r="Q44" s="16"/>
      <c r="R44" s="16"/>
      <c r="S44" s="16"/>
      <c r="T44" s="16"/>
      <c r="U44" s="16"/>
    </row>
    <row r="45" spans="1:21" x14ac:dyDescent="0.2">
      <c r="A45" s="16"/>
      <c r="B45" s="16"/>
      <c r="C45" s="16"/>
      <c r="D45" s="16"/>
      <c r="E45" s="16"/>
      <c r="F45" s="16"/>
      <c r="I45" s="16"/>
      <c r="J45" s="16"/>
      <c r="K45" s="23"/>
      <c r="L45" s="16"/>
      <c r="O45" s="16"/>
      <c r="P45" s="16"/>
      <c r="Q45" s="16"/>
      <c r="R45" s="16"/>
      <c r="S45" s="16"/>
      <c r="T45" s="16"/>
      <c r="U45" s="16"/>
    </row>
    <row r="46" spans="1:21" x14ac:dyDescent="0.2">
      <c r="A46" s="16"/>
      <c r="B46" s="16"/>
      <c r="C46" s="16"/>
      <c r="D46" s="16"/>
      <c r="E46" s="16"/>
      <c r="F46" s="16"/>
      <c r="I46" s="16"/>
      <c r="J46" s="16"/>
      <c r="K46" s="23"/>
      <c r="L46" s="16"/>
      <c r="O46" s="16"/>
      <c r="P46" s="16"/>
      <c r="Q46" s="16"/>
      <c r="R46" s="16"/>
      <c r="S46" s="16"/>
      <c r="T46" s="16"/>
      <c r="U46" s="16"/>
    </row>
    <row r="47" spans="1:21" x14ac:dyDescent="0.2">
      <c r="A47" s="16"/>
      <c r="B47" s="16"/>
      <c r="C47" s="16"/>
      <c r="D47" s="16"/>
      <c r="E47" s="16"/>
      <c r="F47" s="16"/>
      <c r="I47" s="16"/>
      <c r="J47" s="16"/>
      <c r="K47" s="23"/>
      <c r="L47" s="16"/>
      <c r="O47" s="16"/>
      <c r="P47" s="16"/>
      <c r="Q47" s="16"/>
      <c r="R47" s="16"/>
      <c r="S47" s="16"/>
      <c r="T47" s="16"/>
      <c r="U47" s="16"/>
    </row>
    <row r="48" spans="1:21" x14ac:dyDescent="0.2">
      <c r="A48" s="16"/>
      <c r="B48" s="16"/>
      <c r="C48" s="16"/>
      <c r="D48" s="16"/>
      <c r="E48" s="16"/>
      <c r="F48" s="16"/>
      <c r="I48" s="16"/>
      <c r="J48" s="16"/>
      <c r="K48" s="23"/>
      <c r="L48" s="16"/>
      <c r="O48" s="16"/>
      <c r="P48" s="16"/>
      <c r="Q48" s="16"/>
      <c r="R48" s="16"/>
      <c r="S48" s="16"/>
      <c r="T48" s="16"/>
      <c r="U48" s="16"/>
    </row>
    <row r="49" spans="1:21" x14ac:dyDescent="0.2">
      <c r="A49" s="16"/>
      <c r="B49" s="16"/>
      <c r="C49" s="16"/>
      <c r="D49" s="16"/>
      <c r="E49" s="16"/>
      <c r="F49" s="16"/>
      <c r="I49" s="16"/>
      <c r="J49" s="16"/>
      <c r="K49" s="23"/>
      <c r="L49" s="16"/>
      <c r="O49" s="16"/>
      <c r="P49" s="16"/>
      <c r="Q49" s="16"/>
      <c r="R49" s="16"/>
      <c r="S49" s="16"/>
      <c r="T49" s="16"/>
      <c r="U49" s="16"/>
    </row>
    <row r="50" spans="1:21" x14ac:dyDescent="0.2">
      <c r="A50" s="16"/>
      <c r="B50" s="16"/>
      <c r="C50" s="16"/>
      <c r="D50" s="16"/>
      <c r="E50" s="16"/>
      <c r="F50" s="16"/>
      <c r="I50" s="16"/>
      <c r="J50" s="16"/>
      <c r="K50" s="23"/>
      <c r="L50" s="16"/>
      <c r="O50" s="16"/>
      <c r="P50" s="16"/>
      <c r="Q50" s="16"/>
      <c r="R50" s="16"/>
      <c r="S50" s="16"/>
      <c r="T50" s="16"/>
      <c r="U50" s="16"/>
    </row>
    <row r="51" spans="1:21" x14ac:dyDescent="0.2">
      <c r="A51" s="16"/>
      <c r="B51" s="16"/>
      <c r="C51" s="16"/>
      <c r="D51" s="16"/>
      <c r="E51" s="16"/>
      <c r="F51" s="16"/>
      <c r="I51" s="16"/>
      <c r="J51" s="16"/>
      <c r="K51" s="23"/>
      <c r="L51" s="16"/>
      <c r="O51" s="16"/>
      <c r="P51" s="16"/>
      <c r="Q51" s="16"/>
      <c r="R51" s="16"/>
      <c r="S51" s="16"/>
      <c r="T51" s="16"/>
      <c r="U51" s="16"/>
    </row>
    <row r="52" spans="1:21" x14ac:dyDescent="0.2">
      <c r="A52" s="16"/>
      <c r="B52" s="16"/>
      <c r="C52" s="16"/>
      <c r="D52" s="16"/>
      <c r="E52" s="16"/>
      <c r="F52" s="16"/>
      <c r="I52" s="16"/>
      <c r="J52" s="16"/>
      <c r="K52" s="23"/>
      <c r="L52" s="16"/>
      <c r="O52" s="16"/>
      <c r="P52" s="16"/>
    </row>
    <row r="53" spans="1:21" x14ac:dyDescent="0.2">
      <c r="A53" s="16"/>
      <c r="B53" s="16"/>
      <c r="C53" s="16"/>
      <c r="D53" s="16"/>
      <c r="E53" s="16"/>
      <c r="F53" s="16"/>
      <c r="I53" s="16"/>
      <c r="J53" s="16"/>
      <c r="K53" s="23"/>
      <c r="L53" s="16"/>
      <c r="O53" s="16"/>
      <c r="P53" s="16"/>
    </row>
    <row r="54" spans="1:21" x14ac:dyDescent="0.2">
      <c r="A54" s="16"/>
      <c r="B54" s="16"/>
      <c r="C54" s="16"/>
      <c r="D54" s="16"/>
      <c r="E54" s="16"/>
      <c r="F54" s="16"/>
      <c r="I54" s="16"/>
      <c r="J54" s="16"/>
      <c r="K54" s="23"/>
      <c r="L54" s="16"/>
      <c r="O54" s="16"/>
      <c r="P54" s="16"/>
    </row>
    <row r="55" spans="1:21" x14ac:dyDescent="0.2">
      <c r="A55" s="16"/>
      <c r="B55" s="16"/>
      <c r="C55" s="16"/>
      <c r="D55" s="16"/>
      <c r="E55" s="16"/>
      <c r="F55" s="16"/>
      <c r="I55" s="16"/>
      <c r="J55" s="16"/>
      <c r="K55" s="23"/>
      <c r="L55" s="16"/>
      <c r="O55" s="16"/>
      <c r="P55" s="16"/>
    </row>
    <row r="56" spans="1:21" x14ac:dyDescent="0.2">
      <c r="A56" s="16"/>
      <c r="B56" s="16"/>
      <c r="C56" s="16"/>
      <c r="D56" s="16"/>
      <c r="E56" s="16"/>
      <c r="F56" s="16"/>
      <c r="I56" s="16"/>
      <c r="J56" s="16"/>
      <c r="K56" s="23"/>
      <c r="L56" s="16"/>
      <c r="O56" s="16"/>
      <c r="P56" s="16"/>
    </row>
    <row r="57" spans="1:21" x14ac:dyDescent="0.2">
      <c r="A57" s="16"/>
      <c r="B57" s="16"/>
      <c r="C57" s="16"/>
      <c r="D57" s="16"/>
      <c r="E57" s="16"/>
      <c r="F57" s="16"/>
      <c r="I57" s="16"/>
      <c r="J57" s="16"/>
      <c r="K57" s="23"/>
      <c r="L57" s="16"/>
      <c r="O57" s="16"/>
      <c r="P57" s="16"/>
    </row>
    <row r="58" spans="1:21" x14ac:dyDescent="0.2">
      <c r="A58" s="16"/>
      <c r="B58" s="16"/>
      <c r="C58" s="16"/>
      <c r="D58" s="16"/>
      <c r="E58" s="16"/>
      <c r="F58" s="16"/>
      <c r="I58" s="16"/>
      <c r="J58" s="16"/>
      <c r="K58" s="23"/>
      <c r="L58" s="16"/>
      <c r="O58" s="16"/>
      <c r="P58" s="16"/>
    </row>
    <row r="59" spans="1:21" x14ac:dyDescent="0.2">
      <c r="A59" s="16"/>
      <c r="B59" s="16"/>
      <c r="C59" s="16"/>
      <c r="D59" s="16"/>
      <c r="E59" s="16"/>
      <c r="F59" s="16"/>
      <c r="I59" s="16"/>
      <c r="J59" s="16"/>
      <c r="K59" s="23"/>
      <c r="L59" s="16"/>
      <c r="O59" s="16"/>
      <c r="P59" s="16"/>
    </row>
    <row r="60" spans="1:21" x14ac:dyDescent="0.2">
      <c r="A60" s="16"/>
      <c r="B60" s="16"/>
      <c r="C60" s="16"/>
      <c r="D60" s="16"/>
      <c r="E60" s="16"/>
      <c r="F60" s="16"/>
      <c r="I60" s="16"/>
      <c r="J60" s="16"/>
      <c r="K60" s="23"/>
      <c r="L60" s="16"/>
      <c r="O60" s="16"/>
      <c r="P60" s="16"/>
    </row>
    <row r="61" spans="1:21" x14ac:dyDescent="0.2">
      <c r="A61" s="16"/>
      <c r="B61" s="16"/>
      <c r="C61" s="16"/>
      <c r="D61" s="16"/>
      <c r="E61" s="16"/>
      <c r="F61" s="16"/>
      <c r="I61" s="16"/>
      <c r="J61" s="16"/>
      <c r="K61" s="23"/>
      <c r="L61" s="16"/>
      <c r="O61" s="16"/>
      <c r="P61" s="16"/>
    </row>
    <row r="62" spans="1:21" x14ac:dyDescent="0.2">
      <c r="A62" s="16"/>
      <c r="B62" s="16"/>
      <c r="C62" s="16"/>
      <c r="D62" s="16"/>
      <c r="E62" s="16"/>
      <c r="F62" s="16"/>
      <c r="I62" s="16"/>
      <c r="J62" s="16"/>
      <c r="K62" s="23"/>
      <c r="L62" s="16"/>
      <c r="O62" s="16"/>
      <c r="P62" s="16"/>
    </row>
    <row r="63" spans="1:21" x14ac:dyDescent="0.2">
      <c r="A63" s="16"/>
      <c r="B63" s="16"/>
      <c r="C63" s="16"/>
      <c r="D63" s="16"/>
      <c r="E63" s="16"/>
      <c r="F63" s="16"/>
      <c r="I63" s="16"/>
      <c r="J63" s="16"/>
      <c r="K63" s="23"/>
      <c r="L63" s="16"/>
      <c r="O63" s="16"/>
      <c r="P63" s="16"/>
    </row>
    <row r="64" spans="1:21" x14ac:dyDescent="0.2">
      <c r="A64" s="16"/>
      <c r="B64" s="16"/>
      <c r="C64" s="16"/>
      <c r="D64" s="16"/>
      <c r="E64" s="16"/>
      <c r="F64" s="16"/>
      <c r="I64" s="16"/>
      <c r="J64" s="16"/>
      <c r="K64" s="23"/>
      <c r="L64" s="16"/>
      <c r="O64" s="16"/>
      <c r="P64" s="16"/>
    </row>
    <row r="65" spans="1:16" x14ac:dyDescent="0.2">
      <c r="A65" s="16"/>
      <c r="B65" s="16"/>
      <c r="C65" s="16"/>
      <c r="D65" s="16"/>
      <c r="E65" s="16"/>
      <c r="F65" s="16"/>
      <c r="I65" s="16"/>
      <c r="J65" s="16"/>
      <c r="K65" s="23"/>
      <c r="L65" s="16"/>
      <c r="O65" s="16"/>
      <c r="P65" s="16"/>
    </row>
    <row r="66" spans="1:16" x14ac:dyDescent="0.2">
      <c r="A66" s="16"/>
      <c r="B66" s="16"/>
      <c r="C66" s="16"/>
      <c r="D66" s="16"/>
      <c r="E66" s="16"/>
      <c r="F66" s="16"/>
      <c r="I66" s="16"/>
      <c r="J66" s="16"/>
      <c r="K66" s="23"/>
      <c r="L66" s="16"/>
      <c r="O66" s="16"/>
      <c r="P66" s="16"/>
    </row>
    <row r="67" spans="1:16" x14ac:dyDescent="0.2">
      <c r="A67" s="16"/>
      <c r="B67" s="16"/>
      <c r="C67" s="16"/>
      <c r="D67" s="16"/>
      <c r="E67" s="16"/>
      <c r="F67" s="16"/>
      <c r="I67" s="16"/>
      <c r="J67" s="16"/>
      <c r="K67" s="23"/>
      <c r="L67" s="16"/>
      <c r="O67" s="16"/>
      <c r="P67" s="16"/>
    </row>
    <row r="68" spans="1:16" x14ac:dyDescent="0.2">
      <c r="A68" s="16"/>
      <c r="B68" s="16"/>
      <c r="C68" s="16"/>
      <c r="D68" s="16"/>
      <c r="E68" s="16"/>
      <c r="F68" s="16"/>
      <c r="I68" s="16"/>
      <c r="J68" s="16"/>
      <c r="K68" s="23"/>
      <c r="L68" s="16"/>
      <c r="O68" s="16"/>
      <c r="P68" s="16"/>
    </row>
    <row r="69" spans="1:16" x14ac:dyDescent="0.2">
      <c r="A69" s="16"/>
      <c r="B69" s="16"/>
      <c r="C69" s="16"/>
      <c r="D69" s="16"/>
      <c r="E69" s="16"/>
      <c r="F69" s="16"/>
      <c r="I69" s="16"/>
      <c r="J69" s="16"/>
      <c r="K69" s="23"/>
      <c r="L69" s="16"/>
      <c r="O69" s="16"/>
      <c r="P69" s="16"/>
    </row>
    <row r="70" spans="1:16" x14ac:dyDescent="0.2">
      <c r="A70" s="16"/>
      <c r="B70" s="16"/>
      <c r="C70" s="16"/>
      <c r="D70" s="16"/>
      <c r="E70" s="16"/>
      <c r="F70" s="16"/>
      <c r="I70" s="16"/>
      <c r="J70" s="16"/>
      <c r="K70" s="23"/>
      <c r="L70" s="16"/>
      <c r="O70" s="16"/>
      <c r="P70" s="16"/>
    </row>
    <row r="71" spans="1:16" x14ac:dyDescent="0.2">
      <c r="A71" s="16"/>
      <c r="B71" s="16"/>
      <c r="C71" s="16"/>
      <c r="D71" s="16"/>
      <c r="E71" s="16"/>
      <c r="F71" s="16"/>
      <c r="I71" s="16"/>
      <c r="J71" s="16"/>
      <c r="K71" s="23"/>
      <c r="L71" s="16"/>
      <c r="O71" s="16"/>
      <c r="P71" s="16"/>
    </row>
    <row r="72" spans="1:16" x14ac:dyDescent="0.2">
      <c r="A72" s="16"/>
      <c r="B72" s="16"/>
      <c r="C72" s="16"/>
      <c r="D72" s="16"/>
      <c r="E72" s="16"/>
      <c r="F72" s="16"/>
      <c r="I72" s="16"/>
      <c r="J72" s="16"/>
      <c r="K72" s="23"/>
      <c r="L72" s="16"/>
      <c r="O72" s="16"/>
      <c r="P72" s="16"/>
    </row>
    <row r="73" spans="1:16" x14ac:dyDescent="0.2">
      <c r="A73" s="16"/>
      <c r="B73" s="16"/>
      <c r="C73" s="16"/>
      <c r="D73" s="16"/>
      <c r="E73" s="16"/>
      <c r="F73" s="16"/>
      <c r="I73" s="16"/>
      <c r="J73" s="16"/>
      <c r="K73" s="23"/>
      <c r="L73" s="16"/>
      <c r="O73" s="16"/>
      <c r="P73" s="16"/>
    </row>
    <row r="74" spans="1:16" x14ac:dyDescent="0.2">
      <c r="A74" s="16"/>
      <c r="B74" s="16"/>
      <c r="C74" s="16"/>
      <c r="D74" s="16"/>
      <c r="E74" s="16"/>
      <c r="F74" s="16"/>
      <c r="I74" s="16"/>
      <c r="J74" s="16"/>
      <c r="K74" s="23"/>
      <c r="L74" s="16"/>
      <c r="O74" s="16"/>
      <c r="P74" s="16"/>
    </row>
    <row r="75" spans="1:16" x14ac:dyDescent="0.2">
      <c r="A75" s="16"/>
      <c r="B75" s="16"/>
      <c r="C75" s="16"/>
      <c r="D75" s="16"/>
      <c r="E75" s="16"/>
      <c r="F75" s="16"/>
      <c r="I75" s="16"/>
      <c r="J75" s="16"/>
      <c r="K75" s="23"/>
      <c r="L75" s="16"/>
      <c r="O75" s="16"/>
      <c r="P75" s="16"/>
    </row>
    <row r="76" spans="1:16" x14ac:dyDescent="0.2">
      <c r="A76" s="16"/>
      <c r="B76" s="16"/>
      <c r="C76" s="16"/>
      <c r="D76" s="16"/>
      <c r="E76" s="16"/>
      <c r="F76" s="16"/>
      <c r="I76" s="16"/>
      <c r="J76" s="16"/>
      <c r="K76" s="23"/>
      <c r="L76" s="16"/>
      <c r="O76" s="16"/>
      <c r="P76" s="16"/>
    </row>
    <row r="77" spans="1:16" x14ac:dyDescent="0.2">
      <c r="A77" s="16"/>
      <c r="B77" s="16"/>
      <c r="C77" s="16"/>
      <c r="D77" s="16"/>
      <c r="E77" s="16"/>
      <c r="F77" s="16"/>
      <c r="I77" s="16"/>
      <c r="J77" s="16"/>
      <c r="K77" s="23"/>
      <c r="L77" s="16"/>
      <c r="O77" s="16"/>
      <c r="P77" s="16"/>
    </row>
    <row r="78" spans="1:16" x14ac:dyDescent="0.2">
      <c r="A78" s="16"/>
      <c r="B78" s="16"/>
      <c r="C78" s="16"/>
      <c r="D78" s="16"/>
      <c r="E78" s="16"/>
      <c r="F78" s="16"/>
      <c r="I78" s="16"/>
      <c r="J78" s="16"/>
      <c r="K78" s="23"/>
      <c r="L78" s="16"/>
      <c r="O78" s="16"/>
      <c r="P78" s="16"/>
    </row>
    <row r="79" spans="1:16" x14ac:dyDescent="0.2">
      <c r="A79" s="16"/>
      <c r="B79" s="16"/>
      <c r="C79" s="16"/>
      <c r="D79" s="16"/>
      <c r="E79" s="16"/>
      <c r="F79" s="16"/>
      <c r="I79" s="16"/>
      <c r="J79" s="16"/>
      <c r="K79" s="23"/>
      <c r="L79" s="16"/>
      <c r="O79" s="16"/>
      <c r="P79" s="16"/>
    </row>
    <row r="80" spans="1:16" x14ac:dyDescent="0.2">
      <c r="A80" s="16"/>
      <c r="B80" s="16"/>
      <c r="C80" s="16"/>
      <c r="D80" s="16"/>
      <c r="E80" s="16"/>
      <c r="F80" s="16"/>
      <c r="I80" s="16"/>
      <c r="J80" s="16"/>
      <c r="K80" s="23"/>
      <c r="L80" s="16"/>
      <c r="O80" s="16"/>
      <c r="P80" s="16"/>
    </row>
    <row r="81" spans="1:16" x14ac:dyDescent="0.2">
      <c r="A81" s="16"/>
      <c r="B81" s="16"/>
      <c r="C81" s="16"/>
      <c r="D81" s="16"/>
      <c r="E81" s="16"/>
      <c r="F81" s="16"/>
      <c r="I81" s="16"/>
      <c r="J81" s="16"/>
      <c r="K81" s="23"/>
      <c r="L81" s="16"/>
      <c r="O81" s="16"/>
      <c r="P81" s="16"/>
    </row>
    <row r="82" spans="1:16" x14ac:dyDescent="0.2">
      <c r="A82" s="16"/>
      <c r="B82" s="16"/>
      <c r="C82" s="16"/>
      <c r="D82" s="16"/>
      <c r="E82" s="16"/>
      <c r="F82" s="16"/>
      <c r="I82" s="16"/>
      <c r="J82" s="16"/>
      <c r="K82" s="23"/>
      <c r="L82" s="16"/>
      <c r="O82" s="16"/>
      <c r="P82" s="16"/>
    </row>
    <row r="83" spans="1:16" x14ac:dyDescent="0.2">
      <c r="A83" s="16"/>
      <c r="B83" s="16"/>
      <c r="C83" s="16"/>
      <c r="D83" s="16"/>
      <c r="E83" s="16"/>
      <c r="F83" s="16"/>
      <c r="I83" s="16"/>
      <c r="J83" s="16"/>
      <c r="K83" s="23"/>
      <c r="L83" s="16"/>
      <c r="O83" s="16"/>
      <c r="P83" s="16"/>
    </row>
    <row r="84" spans="1:16" x14ac:dyDescent="0.2">
      <c r="A84" s="16"/>
      <c r="B84" s="16"/>
      <c r="C84" s="16"/>
      <c r="D84" s="16"/>
      <c r="E84" s="16"/>
      <c r="F84" s="16"/>
      <c r="I84" s="16"/>
      <c r="J84" s="16"/>
      <c r="K84" s="23"/>
      <c r="L84" s="16"/>
      <c r="O84" s="16"/>
      <c r="P84" s="16"/>
    </row>
    <row r="85" spans="1:16" x14ac:dyDescent="0.2">
      <c r="A85" s="16"/>
      <c r="B85" s="16"/>
      <c r="C85" s="16"/>
      <c r="D85" s="16"/>
      <c r="E85" s="16"/>
      <c r="F85" s="16"/>
      <c r="I85" s="16"/>
      <c r="J85" s="16"/>
      <c r="K85" s="23"/>
      <c r="L85" s="16"/>
      <c r="O85" s="16"/>
      <c r="P85" s="16"/>
    </row>
    <row r="86" spans="1:16" x14ac:dyDescent="0.2">
      <c r="A86" s="16"/>
      <c r="B86" s="16"/>
      <c r="C86" s="16"/>
      <c r="D86" s="16"/>
      <c r="E86" s="16"/>
      <c r="F86" s="16"/>
      <c r="I86" s="16"/>
      <c r="J86" s="16"/>
      <c r="K86" s="23"/>
      <c r="L86" s="16"/>
      <c r="O86" s="16"/>
      <c r="P86" s="16"/>
    </row>
    <row r="87" spans="1:16" x14ac:dyDescent="0.2">
      <c r="A87" s="16"/>
      <c r="B87" s="16"/>
      <c r="C87" s="16"/>
      <c r="D87" s="16"/>
      <c r="E87" s="16"/>
      <c r="F87" s="16"/>
      <c r="I87" s="16"/>
      <c r="J87" s="16"/>
      <c r="K87" s="23"/>
      <c r="L87" s="16"/>
      <c r="O87" s="16"/>
      <c r="P87" s="16"/>
    </row>
    <row r="88" spans="1:16" x14ac:dyDescent="0.2">
      <c r="A88" s="16"/>
      <c r="B88" s="16"/>
      <c r="C88" s="16"/>
      <c r="D88" s="16"/>
      <c r="E88" s="16"/>
      <c r="F88" s="16"/>
      <c r="I88" s="16"/>
      <c r="J88" s="16"/>
      <c r="K88" s="23"/>
      <c r="L88" s="16"/>
      <c r="O88" s="16"/>
      <c r="P88" s="16"/>
    </row>
    <row r="89" spans="1:16" x14ac:dyDescent="0.2">
      <c r="A89" s="16"/>
      <c r="B89" s="16"/>
      <c r="C89" s="16"/>
      <c r="D89" s="16"/>
      <c r="E89" s="16"/>
      <c r="F89" s="16"/>
      <c r="I89" s="16"/>
      <c r="J89" s="16"/>
      <c r="K89" s="23"/>
      <c r="L89" s="16"/>
      <c r="O89" s="16"/>
      <c r="P89" s="16"/>
    </row>
    <row r="90" spans="1:16" x14ac:dyDescent="0.2">
      <c r="A90" s="16"/>
      <c r="B90" s="16"/>
      <c r="C90" s="16"/>
      <c r="D90" s="16"/>
      <c r="E90" s="16"/>
      <c r="F90" s="16"/>
      <c r="I90" s="16"/>
      <c r="J90" s="16"/>
      <c r="K90" s="23"/>
      <c r="L90" s="16"/>
      <c r="O90" s="16"/>
      <c r="P90" s="16"/>
    </row>
    <row r="91" spans="1:16" x14ac:dyDescent="0.2">
      <c r="A91" s="16"/>
      <c r="B91" s="16"/>
      <c r="C91" s="16"/>
      <c r="D91" s="16"/>
      <c r="E91" s="16"/>
      <c r="F91" s="16"/>
      <c r="I91" s="16"/>
      <c r="J91" s="16"/>
      <c r="K91" s="23"/>
      <c r="L91" s="16"/>
      <c r="O91" s="16"/>
      <c r="P91" s="16"/>
    </row>
    <row r="92" spans="1:16" x14ac:dyDescent="0.2">
      <c r="A92" s="16"/>
      <c r="B92" s="16"/>
      <c r="C92" s="16"/>
      <c r="D92" s="16"/>
      <c r="E92" s="16"/>
      <c r="F92" s="16"/>
      <c r="I92" s="16"/>
      <c r="J92" s="16"/>
      <c r="K92" s="23"/>
      <c r="L92" s="16"/>
      <c r="O92" s="16"/>
      <c r="P92" s="16"/>
    </row>
    <row r="93" spans="1:16" x14ac:dyDescent="0.2">
      <c r="A93" s="16"/>
      <c r="B93" s="16"/>
      <c r="C93" s="16"/>
      <c r="D93" s="16"/>
      <c r="E93" s="16"/>
      <c r="F93" s="16"/>
      <c r="I93" s="16"/>
      <c r="J93" s="16"/>
      <c r="K93" s="23"/>
      <c r="L93" s="16"/>
      <c r="O93" s="16"/>
      <c r="P93" s="16"/>
    </row>
    <row r="94" spans="1:16" x14ac:dyDescent="0.2">
      <c r="A94" s="16"/>
      <c r="B94" s="16"/>
      <c r="C94" s="16"/>
      <c r="D94" s="16"/>
      <c r="E94" s="16"/>
      <c r="F94" s="16"/>
      <c r="I94" s="16"/>
      <c r="J94" s="16"/>
      <c r="K94" s="23"/>
      <c r="L94" s="16"/>
      <c r="O94" s="16"/>
      <c r="P94" s="16"/>
    </row>
    <row r="95" spans="1:16" x14ac:dyDescent="0.2">
      <c r="A95" s="16"/>
      <c r="B95" s="16"/>
      <c r="C95" s="16"/>
      <c r="D95" s="16"/>
      <c r="E95" s="16"/>
      <c r="F95" s="16"/>
      <c r="I95" s="16"/>
      <c r="J95" s="16"/>
      <c r="K95" s="23"/>
      <c r="L95" s="16"/>
      <c r="O95" s="16"/>
      <c r="P95" s="16"/>
    </row>
    <row r="96" spans="1:16" x14ac:dyDescent="0.2">
      <c r="A96" s="16"/>
      <c r="B96" s="16"/>
      <c r="C96" s="16"/>
      <c r="D96" s="16"/>
      <c r="E96" s="16"/>
      <c r="F96" s="16"/>
      <c r="I96" s="16"/>
      <c r="J96" s="16"/>
      <c r="K96" s="23"/>
      <c r="L96" s="16"/>
      <c r="O96" s="16"/>
      <c r="P96" s="16"/>
    </row>
    <row r="97" spans="1:16" x14ac:dyDescent="0.2">
      <c r="A97" s="16"/>
      <c r="B97" s="16"/>
      <c r="C97" s="16"/>
      <c r="D97" s="16"/>
      <c r="E97" s="16"/>
      <c r="F97" s="16"/>
      <c r="I97" s="16"/>
      <c r="J97" s="16"/>
      <c r="K97" s="23"/>
      <c r="L97" s="16"/>
      <c r="O97" s="16"/>
      <c r="P97" s="16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PFROMC_values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</dc:creator>
  <cp:lastModifiedBy>wanju</cp:lastModifiedBy>
  <dcterms:created xsi:type="dcterms:W3CDTF">2019-03-13T09:57:07Z</dcterms:created>
  <dcterms:modified xsi:type="dcterms:W3CDTF">2019-04-03T16:08:28Z</dcterms:modified>
</cp:coreProperties>
</file>