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anju\Desktop\Tatum‘s Group\FORTRAN_Rewrite\Peru Data Analysis\Fortran Input File\"/>
    </mc:Choice>
  </mc:AlternateContent>
  <xr:revisionPtr revIDLastSave="0" documentId="13_ncr:1_{4A1328A6-99A3-44EF-8901-E5B6091D7DD3}" xr6:coauthVersionLast="41" xr6:coauthVersionMax="41" xr10:uidLastSave="{00000000-0000-0000-0000-000000000000}"/>
  <bookViews>
    <workbookView xWindow="-120" yWindow="-120" windowWidth="29040" windowHeight="15840" xr2:uid="{3E63EFAE-D2DF-4BAC-A226-4ACE07FA935A}"/>
  </bookViews>
  <sheets>
    <sheet name="Kelman_values" sheetId="2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7" i="2" l="1"/>
  <c r="Z11" i="2"/>
  <c r="Y18" i="2"/>
  <c r="X18" i="2"/>
  <c r="X19" i="2"/>
  <c r="X20" i="2"/>
  <c r="X21" i="2"/>
  <c r="X22" i="2"/>
  <c r="X23" i="2"/>
  <c r="X24" i="2"/>
  <c r="X25" i="2"/>
  <c r="U25" i="2"/>
  <c r="I25" i="2"/>
  <c r="U24" i="2"/>
  <c r="I24" i="2"/>
  <c r="U23" i="2"/>
  <c r="I23" i="2"/>
  <c r="U22" i="2"/>
  <c r="I22" i="2"/>
  <c r="U21" i="2"/>
  <c r="I21" i="2"/>
  <c r="U20" i="2"/>
  <c r="I20" i="2"/>
  <c r="U19" i="2"/>
  <c r="I19" i="2"/>
  <c r="U18" i="2"/>
  <c r="I18" i="2"/>
  <c r="U17" i="2"/>
  <c r="I17" i="2"/>
  <c r="U16" i="2"/>
  <c r="I16" i="2"/>
  <c r="U15" i="2"/>
  <c r="I15" i="2"/>
  <c r="U14" i="2"/>
  <c r="I14" i="2"/>
  <c r="U13" i="2"/>
  <c r="I13" i="2"/>
  <c r="U12" i="2"/>
  <c r="I12" i="2"/>
  <c r="U11" i="2"/>
  <c r="I11" i="2"/>
  <c r="U10" i="2"/>
  <c r="I10" i="2"/>
  <c r="U9" i="2"/>
  <c r="I9" i="2"/>
  <c r="U8" i="2"/>
  <c r="I8" i="2"/>
  <c r="U7" i="2"/>
  <c r="I7" i="2"/>
  <c r="U6" i="2"/>
  <c r="I6" i="2"/>
  <c r="U4" i="2"/>
  <c r="I4" i="2"/>
  <c r="U3" i="2"/>
  <c r="I3" i="2"/>
</calcChain>
</file>

<file path=xl/sharedStrings.xml><?xml version="1.0" encoding="utf-8"?>
<sst xmlns="http://schemas.openxmlformats.org/spreadsheetml/2006/main" count="58" uniqueCount="49">
  <si>
    <t>ID#</t>
  </si>
  <si>
    <t>AGE</t>
  </si>
  <si>
    <t>WT Kg</t>
  </si>
  <si>
    <t>Height cm</t>
  </si>
  <si>
    <t>Art PO2 (pao2)</t>
  </si>
  <si>
    <t>Art PCO2</t>
  </si>
  <si>
    <t>Art pH</t>
  </si>
  <si>
    <t>Hb</t>
  </si>
  <si>
    <t>Hct = 3*Hb</t>
  </si>
  <si>
    <t>TEMP</t>
  </si>
  <si>
    <t>Calc Temp</t>
  </si>
  <si>
    <t>P50</t>
  </si>
  <si>
    <t>SaO2 Measured</t>
  </si>
  <si>
    <t>CaO2 Derived</t>
  </si>
  <si>
    <t>SaO2 calculated</t>
  </si>
  <si>
    <t>CaO2 Calculated</t>
  </si>
  <si>
    <t>CaCO2 Calculated</t>
  </si>
  <si>
    <t>APH30</t>
  </si>
  <si>
    <t>BPH60</t>
  </si>
  <si>
    <t>Base Excess</t>
  </si>
  <si>
    <t>BG measurement</t>
  </si>
  <si>
    <t>Measured</t>
  </si>
  <si>
    <t>Calculated</t>
  </si>
  <si>
    <t>formula   CaO2, ml/dl = 1.39 x Hb x satrn/100  +  0.003 x PaO2</t>
  </si>
  <si>
    <t>Kelman</t>
  </si>
  <si>
    <t>Using Online Equation</t>
  </si>
  <si>
    <t>Use Siggaard-Andersen Monogram</t>
  </si>
  <si>
    <t>Base excess equation</t>
  </si>
  <si>
    <t>http://www-users.med.cornell.edu/~spon/picu/calc/basecalc.htm</t>
  </si>
  <si>
    <t>CMS02_PR</t>
  </si>
  <si>
    <t>CMS02_PO</t>
  </si>
  <si>
    <t>CMS03_PR</t>
  </si>
  <si>
    <t>CMS03_PO</t>
  </si>
  <si>
    <t>CMS04_PR</t>
  </si>
  <si>
    <t>CMS04_PO</t>
  </si>
  <si>
    <t>CMS05_PR</t>
  </si>
  <si>
    <t>CMS05_PO</t>
  </si>
  <si>
    <t>CMS06_PR</t>
  </si>
  <si>
    <t>CMS06_PO</t>
  </si>
  <si>
    <t>CMS07_PR</t>
  </si>
  <si>
    <t>CMS07_PO</t>
  </si>
  <si>
    <t>CON01</t>
  </si>
  <si>
    <t>CON02</t>
  </si>
  <si>
    <t>CON03</t>
  </si>
  <si>
    <t>CON04</t>
  </si>
  <si>
    <t>CON06</t>
  </si>
  <si>
    <t>CON07</t>
  </si>
  <si>
    <t>CON08</t>
  </si>
  <si>
    <t>CON09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</si>
</sst>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_);[Red]\(0.0\)"/>
    <numFmt numFmtId="165" formatCode="0.00_);[Red]\(0.00\)"/>
    <numFmt numFmtId="166" formatCode="0.0"/>
  </numFmts>
  <fonts count="22" x14ac:knownFonts="1">
    <font>
      <sz val="11"/>
      <color theme="1"/>
      <name val="Calibri"/>
      <family val="2"/>
      <scheme val="minor"/>
    </font>
    <font>
      <sz val="11"/>
      <color rgb="FF000000"/>
      <name val="SimSun"/>
    </font>
    <font>
      <b/>
      <sz val="10"/>
      <name val="Arial"/>
    </font>
    <font>
      <b/>
      <sz val="10"/>
      <color rgb="FFFF0000"/>
      <name val="Arial"/>
      <family val="2"/>
    </font>
    <font>
      <b/>
      <sz val="10"/>
      <color theme="0" tint="-0.249977111117893"/>
      <name val="Arial"/>
      <family val="2"/>
    </font>
    <font>
      <b/>
      <sz val="11"/>
      <color rgb="FFFF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rgb="FFFF0000"/>
      <name val="Arial"/>
      <family val="2"/>
    </font>
    <font>
      <sz val="10"/>
      <name val="Arial"/>
    </font>
    <font>
      <sz val="11"/>
      <color theme="0" tint="-0.249977111117893"/>
      <name val="Arial"/>
      <family val="2"/>
    </font>
    <font>
      <sz val="11"/>
      <color rgb="FFFF0000"/>
      <name val="Arial"/>
    </font>
    <font>
      <sz val="11"/>
      <color rgb="FF171717"/>
      <name val="Arial"/>
    </font>
    <font>
      <u/>
      <sz val="11"/>
      <color theme="10"/>
      <name val="SimSun"/>
      <charset val="134"/>
    </font>
    <font>
      <u/>
      <sz val="11"/>
      <color theme="10"/>
      <name val="Arial"/>
    </font>
    <font>
      <sz val="11"/>
      <color rgb="FFC00000"/>
      <name val="Arial"/>
    </font>
    <font>
      <sz val="11"/>
      <color rgb="FF000000"/>
      <name val="Arial"/>
      <family val="2"/>
    </font>
    <font>
      <sz val="11"/>
      <color rgb="FFC00000"/>
      <name val="Arial"/>
      <family val="2"/>
    </font>
    <font>
      <b/>
      <sz val="11"/>
      <color rgb="FF000000"/>
      <name val="Arial"/>
      <family val="2"/>
    </font>
    <font>
      <b/>
      <sz val="11"/>
      <color rgb="FFFF0000"/>
      <name val="Arial"/>
      <family val="2"/>
    </font>
    <font>
      <b/>
      <sz val="11"/>
      <color theme="0" tint="-0.249977111117893"/>
      <name val="Arial"/>
      <family val="2"/>
    </font>
    <font>
      <b/>
      <sz val="11"/>
      <color rgb="FFC0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3" fillId="0" borderId="0" applyNumberFormat="0" applyFill="0" applyBorder="0" applyAlignment="0" applyProtection="0"/>
  </cellStyleXfs>
  <cellXfs count="48">
    <xf numFmtId="0" fontId="0" fillId="0" borderId="0" xfId="0"/>
    <xf numFmtId="164" fontId="2" fillId="0" borderId="0" xfId="1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165" fontId="3" fillId="0" borderId="0" xfId="1" applyNumberFormat="1" applyFont="1" applyAlignment="1">
      <alignment horizontal="left"/>
    </xf>
    <xf numFmtId="165" fontId="4" fillId="0" borderId="0" xfId="1" applyNumberFormat="1" applyFont="1" applyAlignment="1">
      <alignment horizontal="left"/>
    </xf>
    <xf numFmtId="2" fontId="5" fillId="0" borderId="0" xfId="1" applyNumberFormat="1" applyFont="1" applyAlignment="1">
      <alignment horizontal="left"/>
    </xf>
    <xf numFmtId="164" fontId="6" fillId="0" borderId="0" xfId="1" applyNumberFormat="1" applyFont="1" applyAlignment="1">
      <alignment horizontal="left"/>
    </xf>
    <xf numFmtId="0" fontId="6" fillId="0" borderId="0" xfId="1" applyFont="1" applyAlignment="1">
      <alignment horizontal="left"/>
    </xf>
    <xf numFmtId="164" fontId="7" fillId="0" borderId="0" xfId="1" applyNumberFormat="1" applyFont="1" applyAlignment="1">
      <alignment horizontal="left"/>
    </xf>
    <xf numFmtId="164" fontId="7" fillId="0" borderId="0" xfId="1" applyNumberFormat="1" applyFont="1" applyAlignment="1">
      <alignment horizontal="left" wrapText="1"/>
    </xf>
    <xf numFmtId="165" fontId="7" fillId="0" borderId="0" xfId="1" applyNumberFormat="1" applyFont="1" applyAlignment="1">
      <alignment horizontal="left" wrapText="1"/>
    </xf>
    <xf numFmtId="165" fontId="8" fillId="0" borderId="0" xfId="1" applyNumberFormat="1" applyFont="1" applyAlignment="1">
      <alignment horizontal="left"/>
    </xf>
    <xf numFmtId="164" fontId="9" fillId="0" borderId="0" xfId="1" applyNumberFormat="1" applyFont="1" applyAlignment="1">
      <alignment horizontal="left"/>
    </xf>
    <xf numFmtId="165" fontId="10" fillId="0" borderId="0" xfId="1" applyNumberFormat="1" applyFont="1" applyAlignment="1">
      <alignment horizontal="left"/>
    </xf>
    <xf numFmtId="165" fontId="7" fillId="0" borderId="0" xfId="1" applyNumberFormat="1" applyFont="1" applyAlignment="1">
      <alignment horizontal="left"/>
    </xf>
    <xf numFmtId="2" fontId="7" fillId="0" borderId="0" xfId="1" applyNumberFormat="1" applyFont="1" applyAlignment="1">
      <alignment horizontal="left"/>
    </xf>
    <xf numFmtId="164" fontId="11" fillId="0" borderId="0" xfId="1" applyNumberFormat="1" applyFont="1" applyAlignment="1">
      <alignment horizontal="left"/>
    </xf>
    <xf numFmtId="0" fontId="7" fillId="0" borderId="0" xfId="1" applyFont="1" applyAlignment="1">
      <alignment horizontal="left"/>
    </xf>
    <xf numFmtId="164" fontId="12" fillId="0" borderId="1" xfId="1" applyNumberFormat="1" applyFont="1" applyBorder="1" applyAlignment="1">
      <alignment horizontal="left"/>
    </xf>
    <xf numFmtId="164" fontId="14" fillId="0" borderId="0" xfId="2" applyNumberFormat="1" applyFont="1" applyAlignment="1">
      <alignment horizontal="left"/>
    </xf>
    <xf numFmtId="165" fontId="15" fillId="0" borderId="0" xfId="1" applyNumberFormat="1" applyFont="1" applyAlignment="1">
      <alignment horizontal="left"/>
    </xf>
    <xf numFmtId="166" fontId="7" fillId="0" borderId="0" xfId="1" applyNumberFormat="1" applyFont="1" applyAlignment="1">
      <alignment horizontal="left"/>
    </xf>
    <xf numFmtId="164" fontId="16" fillId="0" borderId="0" xfId="1" applyNumberFormat="1" applyFont="1" applyAlignment="1">
      <alignment horizontal="left"/>
    </xf>
    <xf numFmtId="165" fontId="16" fillId="0" borderId="0" xfId="1" applyNumberFormat="1" applyFont="1" applyAlignment="1">
      <alignment horizontal="left"/>
    </xf>
    <xf numFmtId="0" fontId="16" fillId="0" borderId="0" xfId="1" applyFont="1" applyAlignment="1">
      <alignment horizontal="left"/>
    </xf>
    <xf numFmtId="165" fontId="17" fillId="0" borderId="0" xfId="1" applyNumberFormat="1" applyFont="1" applyAlignment="1">
      <alignment horizontal="left"/>
    </xf>
    <xf numFmtId="2" fontId="16" fillId="0" borderId="0" xfId="1" applyNumberFormat="1" applyFont="1" applyAlignment="1">
      <alignment horizontal="left"/>
    </xf>
    <xf numFmtId="166" fontId="16" fillId="0" borderId="0" xfId="1" applyNumberFormat="1" applyFont="1" applyAlignment="1">
      <alignment horizontal="left"/>
    </xf>
    <xf numFmtId="164" fontId="18" fillId="0" borderId="0" xfId="1" applyNumberFormat="1" applyFont="1" applyAlignment="1">
      <alignment horizontal="left"/>
    </xf>
    <xf numFmtId="165" fontId="18" fillId="0" borderId="0" xfId="1" applyNumberFormat="1" applyFont="1" applyAlignment="1">
      <alignment horizontal="left"/>
    </xf>
    <xf numFmtId="165" fontId="19" fillId="0" borderId="0" xfId="1" applyNumberFormat="1" applyFont="1" applyAlignment="1">
      <alignment horizontal="left"/>
    </xf>
    <xf numFmtId="0" fontId="18" fillId="0" borderId="0" xfId="1" applyFont="1" applyAlignment="1">
      <alignment horizontal="left"/>
    </xf>
    <xf numFmtId="165" fontId="20" fillId="0" borderId="0" xfId="1" applyNumberFormat="1" applyFont="1" applyAlignment="1">
      <alignment horizontal="left"/>
    </xf>
    <xf numFmtId="165" fontId="21" fillId="0" borderId="0" xfId="1" applyNumberFormat="1" applyFont="1" applyAlignment="1">
      <alignment horizontal="left"/>
    </xf>
    <xf numFmtId="2" fontId="18" fillId="0" borderId="0" xfId="1" applyNumberFormat="1" applyFont="1" applyAlignment="1">
      <alignment horizontal="left"/>
    </xf>
    <xf numFmtId="166" fontId="18" fillId="0" borderId="0" xfId="1" applyNumberFormat="1" applyFont="1" applyAlignment="1">
      <alignment horizontal="left"/>
    </xf>
    <xf numFmtId="164" fontId="8" fillId="0" borderId="0" xfId="1" applyNumberFormat="1" applyFont="1" applyAlignment="1">
      <alignment horizontal="left"/>
    </xf>
    <xf numFmtId="0" fontId="8" fillId="0" borderId="0" xfId="1" applyFont="1" applyAlignment="1">
      <alignment horizontal="left"/>
    </xf>
    <xf numFmtId="165" fontId="7" fillId="0" borderId="2" xfId="1" applyNumberFormat="1" applyFont="1" applyBorder="1" applyAlignment="1">
      <alignment horizontal="left"/>
    </xf>
    <xf numFmtId="165" fontId="18" fillId="0" borderId="3" xfId="1" applyNumberFormat="1" applyFont="1" applyBorder="1" applyAlignment="1">
      <alignment horizontal="left"/>
    </xf>
    <xf numFmtId="165" fontId="7" fillId="0" borderId="4" xfId="1" applyNumberFormat="1" applyFont="1" applyBorder="1" applyAlignment="1">
      <alignment horizontal="left"/>
    </xf>
    <xf numFmtId="0" fontId="16" fillId="0" borderId="5" xfId="1" applyFont="1" applyBorder="1" applyAlignment="1">
      <alignment horizontal="left"/>
    </xf>
    <xf numFmtId="165" fontId="7" fillId="0" borderId="6" xfId="1" applyNumberFormat="1" applyFont="1" applyBorder="1" applyAlignment="1">
      <alignment horizontal="left"/>
    </xf>
    <xf numFmtId="0" fontId="7" fillId="0" borderId="7" xfId="1" applyFont="1" applyBorder="1" applyAlignment="1">
      <alignment horizontal="left"/>
    </xf>
    <xf numFmtId="0" fontId="7" fillId="0" borderId="3" xfId="1" applyFont="1" applyBorder="1" applyAlignment="1">
      <alignment horizontal="left"/>
    </xf>
    <xf numFmtId="0" fontId="7" fillId="0" borderId="5" xfId="1" applyFont="1" applyBorder="1" applyAlignment="1">
      <alignment horizontal="left"/>
    </xf>
    <xf numFmtId="165" fontId="16" fillId="0" borderId="7" xfId="1" applyNumberFormat="1" applyFont="1" applyBorder="1" applyAlignment="1">
      <alignment horizontal="left"/>
    </xf>
    <xf numFmtId="0" fontId="16" fillId="0" borderId="3" xfId="1" applyFont="1" applyBorder="1" applyAlignment="1">
      <alignment horizontal="left"/>
    </xf>
  </cellXfs>
  <cellStyles count="3">
    <cellStyle name="Hyperlink 2" xfId="2" xr:uid="{7BA663B6-36F2-4DE8-80E8-57ED9ABD71AB}"/>
    <cellStyle name="Normal" xfId="0" builtinId="0"/>
    <cellStyle name="Normal 2" xfId="1" xr:uid="{DC038CAC-C2B6-428D-82C1-1E2489493F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Base Access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Online Equation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Kelman_values!$A$6:$A$25</c:f>
              <c:strCache>
                <c:ptCount val="20"/>
                <c:pt idx="0">
                  <c:v>CMS02_PR</c:v>
                </c:pt>
                <c:pt idx="1">
                  <c:v>CMS02_PO</c:v>
                </c:pt>
                <c:pt idx="2">
                  <c:v>CMS03_PR</c:v>
                </c:pt>
                <c:pt idx="3">
                  <c:v>CMS03_PO</c:v>
                </c:pt>
                <c:pt idx="4">
                  <c:v>CMS04_PR</c:v>
                </c:pt>
                <c:pt idx="5">
                  <c:v>CMS04_PO</c:v>
                </c:pt>
                <c:pt idx="6">
                  <c:v>CMS05_PR</c:v>
                </c:pt>
                <c:pt idx="7">
                  <c:v>CMS05_PO</c:v>
                </c:pt>
                <c:pt idx="8">
                  <c:v>CMS06_PR</c:v>
                </c:pt>
                <c:pt idx="9">
                  <c:v>CMS06_PO</c:v>
                </c:pt>
                <c:pt idx="10">
                  <c:v>CMS07_PR</c:v>
                </c:pt>
                <c:pt idx="11">
                  <c:v>CMS07_PO</c:v>
                </c:pt>
                <c:pt idx="12">
                  <c:v>CON01</c:v>
                </c:pt>
                <c:pt idx="13">
                  <c:v>CON02</c:v>
                </c:pt>
                <c:pt idx="14">
                  <c:v>CON03</c:v>
                </c:pt>
                <c:pt idx="15">
                  <c:v>CON04</c:v>
                </c:pt>
                <c:pt idx="16">
                  <c:v>CON06</c:v>
                </c:pt>
                <c:pt idx="17">
                  <c:v>CON07</c:v>
                </c:pt>
                <c:pt idx="18">
                  <c:v>CON08</c:v>
                </c:pt>
                <c:pt idx="19">
                  <c:v>CON09</c:v>
                </c:pt>
              </c:strCache>
            </c:strRef>
          </c:cat>
          <c:val>
            <c:numRef>
              <c:f>Kelman_values!$U$6:$U$25</c:f>
              <c:numCache>
                <c:formatCode>0.00</c:formatCode>
                <c:ptCount val="20"/>
                <c:pt idx="0">
                  <c:v>-17.307346273410076</c:v>
                </c:pt>
                <c:pt idx="1">
                  <c:v>-13.559141722273594</c:v>
                </c:pt>
                <c:pt idx="2">
                  <c:v>-13.938748210821899</c:v>
                </c:pt>
                <c:pt idx="3">
                  <c:v>-10.705654509928806</c:v>
                </c:pt>
                <c:pt idx="4">
                  <c:v>-16.321196411265404</c:v>
                </c:pt>
                <c:pt idx="5">
                  <c:v>-13.635125631928545</c:v>
                </c:pt>
                <c:pt idx="6">
                  <c:v>-12.287548854828358</c:v>
                </c:pt>
                <c:pt idx="7">
                  <c:v>-13.71956199843676</c:v>
                </c:pt>
                <c:pt idx="8">
                  <c:v>-11.033697749715358</c:v>
                </c:pt>
                <c:pt idx="9">
                  <c:v>-9.002999912682256</c:v>
                </c:pt>
                <c:pt idx="10">
                  <c:v>-14.601956468794484</c:v>
                </c:pt>
                <c:pt idx="11">
                  <c:v>-14.721287687743896</c:v>
                </c:pt>
                <c:pt idx="12">
                  <c:v>-14.029539101628714</c:v>
                </c:pt>
                <c:pt idx="13">
                  <c:v>-16.035963694836326</c:v>
                </c:pt>
                <c:pt idx="14">
                  <c:v>-14.278993680465021</c:v>
                </c:pt>
                <c:pt idx="15">
                  <c:v>-13.078092556509887</c:v>
                </c:pt>
                <c:pt idx="16">
                  <c:v>-12.37688168799761</c:v>
                </c:pt>
                <c:pt idx="17">
                  <c:v>-11.450307428447488</c:v>
                </c:pt>
                <c:pt idx="18">
                  <c:v>-13.893064120040364</c:v>
                </c:pt>
                <c:pt idx="19">
                  <c:v>-18.738800495109942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5-4238-A8A7-11907C6ACA60}"/>
            </c:ext>
          </c:extLst>
        </c:ser>
        <c:ser>
          <c:idx val="1"/>
          <c:order val="1"/>
          <c:tx>
            <c:v>SA Monogram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Kelman_values!$A$6:$A$25</c:f>
              <c:strCache>
                <c:ptCount val="20"/>
                <c:pt idx="0">
                  <c:v>CMS02_PR</c:v>
                </c:pt>
                <c:pt idx="1">
                  <c:v>CMS02_PO</c:v>
                </c:pt>
                <c:pt idx="2">
                  <c:v>CMS03_PR</c:v>
                </c:pt>
                <c:pt idx="3">
                  <c:v>CMS03_PO</c:v>
                </c:pt>
                <c:pt idx="4">
                  <c:v>CMS04_PR</c:v>
                </c:pt>
                <c:pt idx="5">
                  <c:v>CMS04_PO</c:v>
                </c:pt>
                <c:pt idx="6">
                  <c:v>CMS05_PR</c:v>
                </c:pt>
                <c:pt idx="7">
                  <c:v>CMS05_PO</c:v>
                </c:pt>
                <c:pt idx="8">
                  <c:v>CMS06_PR</c:v>
                </c:pt>
                <c:pt idx="9">
                  <c:v>CMS06_PO</c:v>
                </c:pt>
                <c:pt idx="10">
                  <c:v>CMS07_PR</c:v>
                </c:pt>
                <c:pt idx="11">
                  <c:v>CMS07_PO</c:v>
                </c:pt>
                <c:pt idx="12">
                  <c:v>CON01</c:v>
                </c:pt>
                <c:pt idx="13">
                  <c:v>CON02</c:v>
                </c:pt>
                <c:pt idx="14">
                  <c:v>CON03</c:v>
                </c:pt>
                <c:pt idx="15">
                  <c:v>CON04</c:v>
                </c:pt>
                <c:pt idx="16">
                  <c:v>CON06</c:v>
                </c:pt>
                <c:pt idx="17">
                  <c:v>CON07</c:v>
                </c:pt>
                <c:pt idx="18">
                  <c:v>CON08</c:v>
                </c:pt>
                <c:pt idx="19">
                  <c:v>CON09</c:v>
                </c:pt>
              </c:strCache>
            </c:strRef>
          </c:cat>
          <c:val>
            <c:numRef>
              <c:f>Kelman_values!$V$6:$V$25</c:f>
              <c:numCache>
                <c:formatCode>0.00</c:formatCode>
                <c:ptCount val="20"/>
                <c:pt idx="0">
                  <c:v>-17</c:v>
                </c:pt>
                <c:pt idx="1">
                  <c:v>-14</c:v>
                </c:pt>
                <c:pt idx="2">
                  <c:v>-14.1</c:v>
                </c:pt>
                <c:pt idx="3">
                  <c:v>-11</c:v>
                </c:pt>
                <c:pt idx="4">
                  <c:v>-14.95</c:v>
                </c:pt>
                <c:pt idx="5">
                  <c:v>-14.2</c:v>
                </c:pt>
                <c:pt idx="6">
                  <c:v>-12</c:v>
                </c:pt>
                <c:pt idx="7">
                  <c:v>-13.95</c:v>
                </c:pt>
                <c:pt idx="8">
                  <c:v>-11.05</c:v>
                </c:pt>
                <c:pt idx="9">
                  <c:v>-9.0500000000000007</c:v>
                </c:pt>
                <c:pt idx="10">
                  <c:v>-14.95</c:v>
                </c:pt>
                <c:pt idx="11">
                  <c:v>-15</c:v>
                </c:pt>
                <c:pt idx="12">
                  <c:v>-14.1</c:v>
                </c:pt>
                <c:pt idx="13">
                  <c:v>-15.6</c:v>
                </c:pt>
                <c:pt idx="14">
                  <c:v>-14.6</c:v>
                </c:pt>
                <c:pt idx="15">
                  <c:v>-14</c:v>
                </c:pt>
                <c:pt idx="16">
                  <c:v>-12.45</c:v>
                </c:pt>
                <c:pt idx="17">
                  <c:v>-10.55</c:v>
                </c:pt>
                <c:pt idx="18">
                  <c:v>-13.85</c:v>
                </c:pt>
                <c:pt idx="19">
                  <c:v>-18.8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45-4238-A8A7-11907C6ACA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1211867680"/>
        <c:axId val="-1211889344"/>
      </c:barChart>
      <c:catAx>
        <c:axId val="-1211867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1889344"/>
        <c:crosses val="autoZero"/>
        <c:auto val="1"/>
        <c:lblAlgn val="ctr"/>
        <c:lblOffset val="100"/>
        <c:noMultiLvlLbl val="0"/>
      </c:catAx>
      <c:valAx>
        <c:axId val="-121188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186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Kelman_values!$A$6:$A$25</c:f>
              <c:strCache>
                <c:ptCount val="20"/>
                <c:pt idx="0">
                  <c:v>CMS02_PR</c:v>
                </c:pt>
                <c:pt idx="1">
                  <c:v>CMS02_PO</c:v>
                </c:pt>
                <c:pt idx="2">
                  <c:v>CMS03_PR</c:v>
                </c:pt>
                <c:pt idx="3">
                  <c:v>CMS03_PO</c:v>
                </c:pt>
                <c:pt idx="4">
                  <c:v>CMS04_PR</c:v>
                </c:pt>
                <c:pt idx="5">
                  <c:v>CMS04_PO</c:v>
                </c:pt>
                <c:pt idx="6">
                  <c:v>CMS05_PR</c:v>
                </c:pt>
                <c:pt idx="7">
                  <c:v>CMS05_PO</c:v>
                </c:pt>
                <c:pt idx="8">
                  <c:v>CMS06_PR</c:v>
                </c:pt>
                <c:pt idx="9">
                  <c:v>CMS06_PO</c:v>
                </c:pt>
                <c:pt idx="10">
                  <c:v>CMS07_PR</c:v>
                </c:pt>
                <c:pt idx="11">
                  <c:v>CMS07_PO</c:v>
                </c:pt>
                <c:pt idx="12">
                  <c:v>CON01</c:v>
                </c:pt>
                <c:pt idx="13">
                  <c:v>CON02</c:v>
                </c:pt>
                <c:pt idx="14">
                  <c:v>CON03</c:v>
                </c:pt>
                <c:pt idx="15">
                  <c:v>CON04</c:v>
                </c:pt>
                <c:pt idx="16">
                  <c:v>CON06</c:v>
                </c:pt>
                <c:pt idx="17">
                  <c:v>CON07</c:v>
                </c:pt>
                <c:pt idx="18">
                  <c:v>CON08</c:v>
                </c:pt>
                <c:pt idx="19">
                  <c:v>CON09</c:v>
                </c:pt>
              </c:strCache>
            </c:strRef>
          </c:cat>
          <c:val>
            <c:numRef>
              <c:f>Kelman_values!$G$6:$G$25</c:f>
              <c:numCache>
                <c:formatCode>0.00_);[Red]\(0.00\)</c:formatCode>
                <c:ptCount val="20"/>
                <c:pt idx="0">
                  <c:v>7.1849999999999996</c:v>
                </c:pt>
                <c:pt idx="1">
                  <c:v>7.2939999999999996</c:v>
                </c:pt>
                <c:pt idx="2">
                  <c:v>7.2919999999999998</c:v>
                </c:pt>
                <c:pt idx="3">
                  <c:v>7.3449999999999998</c:v>
                </c:pt>
                <c:pt idx="4">
                  <c:v>7.1879999999999997</c:v>
                </c:pt>
                <c:pt idx="5">
                  <c:v>7.3120000000000003</c:v>
                </c:pt>
                <c:pt idx="6">
                  <c:v>7.3049999999999997</c:v>
                </c:pt>
                <c:pt idx="7">
                  <c:v>7.2709999999999999</c:v>
                </c:pt>
                <c:pt idx="8">
                  <c:v>7.3010000000000002</c:v>
                </c:pt>
                <c:pt idx="9">
                  <c:v>7.3810000000000002</c:v>
                </c:pt>
                <c:pt idx="10">
                  <c:v>7.274</c:v>
                </c:pt>
                <c:pt idx="11">
                  <c:v>7.2729999999999997</c:v>
                </c:pt>
                <c:pt idx="12">
                  <c:v>7.3049999999999997</c:v>
                </c:pt>
                <c:pt idx="13">
                  <c:v>7.2050000000000001</c:v>
                </c:pt>
                <c:pt idx="14">
                  <c:v>7.3079999999999998</c:v>
                </c:pt>
                <c:pt idx="15">
                  <c:v>7.3920000000000003</c:v>
                </c:pt>
                <c:pt idx="16">
                  <c:v>7.3049999999999997</c:v>
                </c:pt>
                <c:pt idx="17">
                  <c:v>7.3319999999999999</c:v>
                </c:pt>
                <c:pt idx="18">
                  <c:v>7.2569999999999997</c:v>
                </c:pt>
                <c:pt idx="19">
                  <c:v>7.1669999999999998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B-4313-BC02-B830B7C71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506768"/>
        <c:axId val="663507728"/>
      </c:barChart>
      <c:catAx>
        <c:axId val="66350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07728"/>
        <c:crosses val="autoZero"/>
        <c:auto val="1"/>
        <c:lblAlgn val="ctr"/>
        <c:lblOffset val="100"/>
        <c:noMultiLvlLbl val="0"/>
      </c:catAx>
      <c:valAx>
        <c:axId val="6635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0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Kelman_values!$A$6:$A$25</c:f>
              <c:strCache>
                <c:ptCount val="20"/>
                <c:pt idx="0">
                  <c:v>CMS02_PR</c:v>
                </c:pt>
                <c:pt idx="1">
                  <c:v>CMS02_PO</c:v>
                </c:pt>
                <c:pt idx="2">
                  <c:v>CMS03_PR</c:v>
                </c:pt>
                <c:pt idx="3">
                  <c:v>CMS03_PO</c:v>
                </c:pt>
                <c:pt idx="4">
                  <c:v>CMS04_PR</c:v>
                </c:pt>
                <c:pt idx="5">
                  <c:v>CMS04_PO</c:v>
                </c:pt>
                <c:pt idx="6">
                  <c:v>CMS05_PR</c:v>
                </c:pt>
                <c:pt idx="7">
                  <c:v>CMS05_PO</c:v>
                </c:pt>
                <c:pt idx="8">
                  <c:v>CMS06_PR</c:v>
                </c:pt>
                <c:pt idx="9">
                  <c:v>CMS06_PO</c:v>
                </c:pt>
                <c:pt idx="10">
                  <c:v>CMS07_PR</c:v>
                </c:pt>
                <c:pt idx="11">
                  <c:v>CMS07_PO</c:v>
                </c:pt>
                <c:pt idx="12">
                  <c:v>CON01</c:v>
                </c:pt>
                <c:pt idx="13">
                  <c:v>CON02</c:v>
                </c:pt>
                <c:pt idx="14">
                  <c:v>CON03</c:v>
                </c:pt>
                <c:pt idx="15">
                  <c:v>CON04</c:v>
                </c:pt>
                <c:pt idx="16">
                  <c:v>CON06</c:v>
                </c:pt>
                <c:pt idx="17">
                  <c:v>CON07</c:v>
                </c:pt>
                <c:pt idx="18">
                  <c:v>CON08</c:v>
                </c:pt>
                <c:pt idx="19">
                  <c:v>CON09</c:v>
                </c:pt>
              </c:strCache>
            </c:strRef>
          </c:cat>
          <c:val>
            <c:numRef>
              <c:f>Kelman_values!$U$6:$U$25</c:f>
              <c:numCache>
                <c:formatCode>0.00</c:formatCode>
                <c:ptCount val="20"/>
                <c:pt idx="0">
                  <c:v>-17.307346273410076</c:v>
                </c:pt>
                <c:pt idx="1">
                  <c:v>-13.559141722273594</c:v>
                </c:pt>
                <c:pt idx="2">
                  <c:v>-13.938748210821899</c:v>
                </c:pt>
                <c:pt idx="3">
                  <c:v>-10.705654509928806</c:v>
                </c:pt>
                <c:pt idx="4">
                  <c:v>-16.321196411265404</c:v>
                </c:pt>
                <c:pt idx="5">
                  <c:v>-13.635125631928545</c:v>
                </c:pt>
                <c:pt idx="6">
                  <c:v>-12.287548854828358</c:v>
                </c:pt>
                <c:pt idx="7">
                  <c:v>-13.71956199843676</c:v>
                </c:pt>
                <c:pt idx="8">
                  <c:v>-11.033697749715358</c:v>
                </c:pt>
                <c:pt idx="9">
                  <c:v>-9.002999912682256</c:v>
                </c:pt>
                <c:pt idx="10">
                  <c:v>-14.601956468794484</c:v>
                </c:pt>
                <c:pt idx="11">
                  <c:v>-14.721287687743896</c:v>
                </c:pt>
                <c:pt idx="12">
                  <c:v>-14.029539101628714</c:v>
                </c:pt>
                <c:pt idx="13">
                  <c:v>-16.035963694836326</c:v>
                </c:pt>
                <c:pt idx="14">
                  <c:v>-14.278993680465021</c:v>
                </c:pt>
                <c:pt idx="15">
                  <c:v>-13.078092556509887</c:v>
                </c:pt>
                <c:pt idx="16">
                  <c:v>-12.37688168799761</c:v>
                </c:pt>
                <c:pt idx="17">
                  <c:v>-11.450307428447488</c:v>
                </c:pt>
                <c:pt idx="18">
                  <c:v>-13.893064120040364</c:v>
                </c:pt>
                <c:pt idx="19">
                  <c:v>-18.738800495109942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3-46F0-8031-BD7CED462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509328"/>
        <c:axId val="663510928"/>
      </c:barChart>
      <c:catAx>
        <c:axId val="66350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10928"/>
        <c:crosses val="autoZero"/>
        <c:auto val="1"/>
        <c:lblAlgn val="ctr"/>
        <c:lblOffset val="100"/>
        <c:noMultiLvlLbl val="0"/>
      </c:catAx>
      <c:valAx>
        <c:axId val="663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0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303059</xdr:colOff>
      <xdr:row>0</xdr:row>
      <xdr:rowOff>50118</xdr:rowOff>
    </xdr:from>
    <xdr:to>
      <xdr:col>34</xdr:col>
      <xdr:colOff>367089</xdr:colOff>
      <xdr:row>72</xdr:row>
      <xdr:rowOff>13606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52DE9B-BE7E-42A7-A3F8-85D6967C5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338666</xdr:colOff>
      <xdr:row>26</xdr:row>
      <xdr:rowOff>78317</xdr:rowOff>
    </xdr:from>
    <xdr:to>
      <xdr:col>21</xdr:col>
      <xdr:colOff>254000</xdr:colOff>
      <xdr:row>41</xdr:row>
      <xdr:rowOff>122767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ACF12E-70B4-4AD1-81D0-00E20FBC0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328082</xdr:colOff>
      <xdr:row>42</xdr:row>
      <xdr:rowOff>57150</xdr:rowOff>
    </xdr:from>
    <xdr:to>
      <xdr:col>21</xdr:col>
      <xdr:colOff>253999</xdr:colOff>
      <xdr:row>57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6AB3CC-C285-4799-9BF2-8D047187A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-users.med.cornell.edu/~spon/picu/calc/basecalc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1289-2EA2-43BE-BFAB-5894B28EC4D8}">
  <sheetPr codeName="Sheet2"/>
  <dimension ref="A1:Z100"/>
  <sheetViews>
    <sheetView tabSelected="1" topLeftCell="F1" zoomScale="90" zoomScaleNormal="175" zoomScalePageLayoutView="175" workbookViewId="0">
      <pane ySplit="1" topLeftCell="A2" activePane="bottomLeft" state="frozen"/>
      <selection pane="bottomLeft" activeCell="X12" sqref="X12"/>
    </sheetView>
  </sheetViews>
  <sheetFormatPr defaultColWidth="16.42578125" defaultRowHeight="14.25" x14ac:dyDescent="0.2"/>
  <cols>
    <col min="1" max="1" width="11.85546875" style="17" customWidth="1"/>
    <col min="2" max="2" width="3.85546875" style="17" hidden="1" customWidth="1"/>
    <col min="3" max="4" width="1.7109375" style="17" hidden="1" customWidth="1"/>
    <col min="5" max="5" width="14" style="17" bestFit="1" customWidth="1"/>
    <col min="6" max="6" width="11" style="17" customWidth="1"/>
    <col min="7" max="7" width="11" style="14" customWidth="1"/>
    <col min="8" max="8" width="10.42578125" style="17" customWidth="1"/>
    <col min="9" max="9" width="11.5703125" style="17" customWidth="1"/>
    <col min="10" max="10" width="10.28515625" style="17" hidden="1" customWidth="1"/>
    <col min="11" max="11" width="10.28515625" style="17" customWidth="1"/>
    <col min="12" max="13" width="11" style="17" customWidth="1"/>
    <col min="14" max="14" width="15.42578125" style="17" bestFit="1" customWidth="1"/>
    <col min="15" max="15" width="15.42578125" style="37" customWidth="1"/>
    <col min="16" max="16" width="16" style="17" hidden="1" customWidth="1"/>
    <col min="17" max="17" width="16.28515625" style="13" hidden="1" customWidth="1"/>
    <col min="18" max="18" width="17.5703125" style="14" bestFit="1" customWidth="1"/>
    <col min="19" max="19" width="10.7109375" style="14" customWidth="1"/>
    <col min="20" max="20" width="8" style="14" customWidth="1"/>
    <col min="21" max="21" width="14.140625" style="15" customWidth="1"/>
    <col min="22" max="22" width="14.28515625" style="15" customWidth="1"/>
    <col min="23" max="23" width="10.140625" style="17" customWidth="1"/>
    <col min="24" max="16384" width="16.42578125" style="17"/>
  </cols>
  <sheetData>
    <row r="1" spans="1:26" s="7" customFormat="1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 t="s">
        <v>12</v>
      </c>
      <c r="O1" s="3" t="s">
        <v>13</v>
      </c>
      <c r="P1" s="1" t="s">
        <v>14</v>
      </c>
      <c r="Q1" s="4" t="s">
        <v>15</v>
      </c>
      <c r="R1" s="2" t="s">
        <v>16</v>
      </c>
      <c r="S1" s="2" t="s">
        <v>17</v>
      </c>
      <c r="T1" s="2" t="s">
        <v>18</v>
      </c>
      <c r="U1" s="5" t="s">
        <v>19</v>
      </c>
      <c r="V1" s="5" t="s">
        <v>19</v>
      </c>
      <c r="W1" s="6"/>
    </row>
    <row r="2" spans="1:26" ht="43.5" thickBot="1" x14ac:dyDescent="0.25">
      <c r="A2" s="8"/>
      <c r="B2" s="8"/>
      <c r="C2" s="8"/>
      <c r="D2" s="8"/>
      <c r="E2" s="9" t="s">
        <v>20</v>
      </c>
      <c r="F2" s="9" t="s">
        <v>20</v>
      </c>
      <c r="G2" s="10" t="s">
        <v>20</v>
      </c>
      <c r="H2" s="8" t="s">
        <v>21</v>
      </c>
      <c r="I2" s="8" t="s">
        <v>22</v>
      </c>
      <c r="J2" s="8" t="s">
        <v>21</v>
      </c>
      <c r="K2" s="8"/>
      <c r="L2" s="8" t="s">
        <v>11</v>
      </c>
      <c r="M2" s="8"/>
      <c r="N2" s="8"/>
      <c r="O2" s="11" t="s">
        <v>23</v>
      </c>
      <c r="P2" s="12" t="s">
        <v>24</v>
      </c>
      <c r="Q2" s="13" t="s">
        <v>24</v>
      </c>
      <c r="R2" s="14" t="s">
        <v>24</v>
      </c>
      <c r="S2" s="14" t="s">
        <v>24</v>
      </c>
      <c r="T2" s="14" t="s">
        <v>24</v>
      </c>
      <c r="U2" s="15" t="s">
        <v>25</v>
      </c>
      <c r="V2" s="15" t="s">
        <v>26</v>
      </c>
      <c r="W2" s="16" t="s">
        <v>27</v>
      </c>
    </row>
    <row r="3" spans="1:26" ht="15" thickBot="1" x14ac:dyDescent="0.25">
      <c r="A3" s="8">
        <v>1</v>
      </c>
      <c r="B3" s="8">
        <v>22</v>
      </c>
      <c r="C3" s="18">
        <v>67.5</v>
      </c>
      <c r="D3" s="18">
        <v>173</v>
      </c>
      <c r="E3" s="8">
        <v>43</v>
      </c>
      <c r="F3" s="8">
        <v>30</v>
      </c>
      <c r="G3" s="14">
        <v>7.41</v>
      </c>
      <c r="H3" s="8">
        <v>16.2</v>
      </c>
      <c r="I3" s="8">
        <f>H3*3</f>
        <v>48.599999999999994</v>
      </c>
      <c r="J3" s="8">
        <v>37</v>
      </c>
      <c r="K3" s="8"/>
      <c r="L3" s="8">
        <v>29</v>
      </c>
      <c r="M3" s="8"/>
      <c r="N3" s="8"/>
      <c r="O3" s="11">
        <v>17.074999999999999</v>
      </c>
      <c r="P3" s="8">
        <v>75.3</v>
      </c>
      <c r="Q3" s="13">
        <v>17.074999999999999</v>
      </c>
      <c r="R3" s="14">
        <v>36.182000000000002</v>
      </c>
      <c r="S3" s="14">
        <v>7.39</v>
      </c>
      <c r="T3" s="14">
        <v>7.2</v>
      </c>
      <c r="U3" s="15">
        <f>0.02786*F3*(10^(G3-6.1))+13.77*G3-124.58</f>
        <v>-5.4794542584520514</v>
      </c>
      <c r="W3" s="19" t="s">
        <v>28</v>
      </c>
    </row>
    <row r="4" spans="1:26" ht="15" thickBot="1" x14ac:dyDescent="0.25">
      <c r="A4" s="8">
        <v>2</v>
      </c>
      <c r="B4" s="8">
        <v>20</v>
      </c>
      <c r="C4" s="18">
        <v>54</v>
      </c>
      <c r="D4" s="18">
        <v>172</v>
      </c>
      <c r="E4" s="8">
        <v>47</v>
      </c>
      <c r="F4" s="8">
        <v>30</v>
      </c>
      <c r="G4" s="14">
        <v>7.4</v>
      </c>
      <c r="H4" s="8">
        <v>17.3</v>
      </c>
      <c r="I4" s="8">
        <f>H4*3</f>
        <v>51.900000000000006</v>
      </c>
      <c r="J4" s="8">
        <v>37</v>
      </c>
      <c r="K4" s="8"/>
      <c r="L4" s="8">
        <v>31.2</v>
      </c>
      <c r="M4" s="8"/>
      <c r="N4" s="8"/>
      <c r="O4" s="11">
        <v>18.327000000000002</v>
      </c>
      <c r="P4" s="8">
        <v>75.599999999999994</v>
      </c>
      <c r="Q4" s="13">
        <v>18.327000000000002</v>
      </c>
      <c r="R4" s="14">
        <v>34.851999999999997</v>
      </c>
      <c r="S4" s="14">
        <v>7.38</v>
      </c>
      <c r="T4" s="14">
        <v>7.21</v>
      </c>
      <c r="U4" s="15">
        <f>0.02786*F4*(10^(G4-6.1))+13.77*G4-124.58</f>
        <v>-6.0055975714900711</v>
      </c>
      <c r="W4" s="8"/>
    </row>
    <row r="5" spans="1:26" ht="15" thickBot="1" x14ac:dyDescent="0.25">
      <c r="A5" s="8"/>
      <c r="B5" s="8"/>
      <c r="C5" s="8"/>
      <c r="D5" s="8"/>
      <c r="E5" s="8"/>
      <c r="F5" s="8"/>
      <c r="H5" s="8"/>
      <c r="I5" s="8"/>
      <c r="J5" s="8"/>
      <c r="K5" s="8"/>
      <c r="L5" s="8"/>
      <c r="M5" s="8"/>
      <c r="N5" s="8"/>
      <c r="O5" s="11"/>
      <c r="P5" s="8"/>
      <c r="W5" s="8"/>
    </row>
    <row r="6" spans="1:26" x14ac:dyDescent="0.2">
      <c r="A6" s="8" t="s">
        <v>29</v>
      </c>
      <c r="B6" s="8"/>
      <c r="C6" s="8"/>
      <c r="D6" s="8"/>
      <c r="E6" s="8">
        <v>55</v>
      </c>
      <c r="F6" s="8">
        <v>24.6</v>
      </c>
      <c r="G6" s="14">
        <v>7.1849999999999996</v>
      </c>
      <c r="H6" s="8">
        <v>20.45068694468306</v>
      </c>
      <c r="I6" s="8">
        <f t="shared" ref="I6:I25" si="0">H6*3</f>
        <v>61.352060834049183</v>
      </c>
      <c r="J6" s="8">
        <v>36.700000000000003</v>
      </c>
      <c r="K6" s="8">
        <v>37</v>
      </c>
      <c r="L6" s="8">
        <v>24.6</v>
      </c>
      <c r="M6" s="8"/>
      <c r="N6" s="8">
        <v>85.026737969999999</v>
      </c>
      <c r="O6" s="11">
        <v>24.335087282113722</v>
      </c>
      <c r="P6" s="17">
        <v>85.8</v>
      </c>
      <c r="Q6" s="13">
        <v>24.619</v>
      </c>
      <c r="R6" s="20">
        <v>17.605</v>
      </c>
      <c r="S6" s="14">
        <v>7.16</v>
      </c>
      <c r="T6" s="14">
        <v>7.04</v>
      </c>
      <c r="U6" s="15">
        <f>0.02786*F6*(10^(G6-6.1))+13.77*G6-124.58</f>
        <v>-17.307346273410076</v>
      </c>
      <c r="V6" s="15">
        <v>-17</v>
      </c>
      <c r="W6" s="21"/>
      <c r="X6" s="14"/>
      <c r="Y6" s="38">
        <v>0.12000000000000011</v>
      </c>
      <c r="Z6" s="44"/>
    </row>
    <row r="7" spans="1:26" x14ac:dyDescent="0.2">
      <c r="A7" s="8" t="s">
        <v>30</v>
      </c>
      <c r="B7" s="8"/>
      <c r="C7" s="8"/>
      <c r="D7" s="8"/>
      <c r="E7" s="8">
        <v>55</v>
      </c>
      <c r="F7" s="8">
        <v>24.3</v>
      </c>
      <c r="G7" s="14">
        <v>7.2939999999999996</v>
      </c>
      <c r="H7" s="8">
        <v>17.299768902397343</v>
      </c>
      <c r="I7" s="8">
        <f t="shared" si="0"/>
        <v>51.899306707192025</v>
      </c>
      <c r="J7" s="8">
        <v>36.5</v>
      </c>
      <c r="K7" s="8">
        <v>37</v>
      </c>
      <c r="L7" s="8">
        <v>26.2</v>
      </c>
      <c r="M7" s="8"/>
      <c r="N7" s="8">
        <v>85.62416528</v>
      </c>
      <c r="O7" s="11">
        <v>20.754767978084967</v>
      </c>
      <c r="P7" s="17">
        <v>86.9</v>
      </c>
      <c r="Q7" s="13">
        <v>21.07</v>
      </c>
      <c r="R7" s="20">
        <v>22.280999999999999</v>
      </c>
      <c r="S7" s="14">
        <v>7.24</v>
      </c>
      <c r="T7" s="14">
        <v>7.1</v>
      </c>
      <c r="U7" s="15">
        <f t="shared" ref="U7:U25" si="1">0.02786*F7*(10^(G7-6.1))+13.77*G7-124.58</f>
        <v>-13.559141722273594</v>
      </c>
      <c r="V7" s="15">
        <v>-14</v>
      </c>
      <c r="W7" s="21"/>
      <c r="X7" s="14"/>
      <c r="Y7" s="40">
        <v>0.12999999999999989</v>
      </c>
      <c r="Z7" s="45"/>
    </row>
    <row r="8" spans="1:26" s="24" customFormat="1" x14ac:dyDescent="0.2">
      <c r="A8" s="22" t="s">
        <v>31</v>
      </c>
      <c r="B8" s="22"/>
      <c r="C8" s="22"/>
      <c r="D8" s="22"/>
      <c r="E8" s="22">
        <v>48</v>
      </c>
      <c r="F8" s="22">
        <v>23.6</v>
      </c>
      <c r="G8" s="23">
        <v>7.2919999999999998</v>
      </c>
      <c r="H8" s="22">
        <v>21.452500000000001</v>
      </c>
      <c r="I8" s="22">
        <f t="shared" si="0"/>
        <v>64.357500000000002</v>
      </c>
      <c r="J8" s="22">
        <v>36.9</v>
      </c>
      <c r="K8" s="22">
        <v>37</v>
      </c>
      <c r="L8" s="22">
        <v>22.8</v>
      </c>
      <c r="M8" s="22"/>
      <c r="N8" s="22">
        <v>92.002074127</v>
      </c>
      <c r="O8" s="11">
        <v>27.578075483411595</v>
      </c>
      <c r="P8" s="24">
        <v>87.1</v>
      </c>
      <c r="Q8" s="13">
        <v>26.175000000000001</v>
      </c>
      <c r="R8" s="25">
        <v>20.399999999999999</v>
      </c>
      <c r="S8" s="23">
        <v>7.24</v>
      </c>
      <c r="T8" s="23">
        <v>7.11</v>
      </c>
      <c r="U8" s="26">
        <f t="shared" si="1"/>
        <v>-13.938748210821899</v>
      </c>
      <c r="V8" s="26">
        <v>-14.1</v>
      </c>
      <c r="W8" s="27"/>
      <c r="X8" s="14"/>
      <c r="Y8" s="40">
        <v>0.12000000000000011</v>
      </c>
      <c r="Z8" s="41"/>
    </row>
    <row r="9" spans="1:26" s="24" customFormat="1" x14ac:dyDescent="0.2">
      <c r="A9" s="22" t="s">
        <v>32</v>
      </c>
      <c r="B9" s="22"/>
      <c r="C9" s="22"/>
      <c r="D9" s="22"/>
      <c r="E9" s="22">
        <v>48</v>
      </c>
      <c r="F9" s="22">
        <v>26</v>
      </c>
      <c r="G9" s="23">
        <v>7.3449999999999998</v>
      </c>
      <c r="H9" s="22">
        <v>18.608819831724801</v>
      </c>
      <c r="I9" s="22">
        <f t="shared" si="0"/>
        <v>55.826459495174404</v>
      </c>
      <c r="J9" s="22">
        <v>36.6</v>
      </c>
      <c r="K9" s="22">
        <v>37</v>
      </c>
      <c r="L9" s="22">
        <v>25</v>
      </c>
      <c r="M9" s="22"/>
      <c r="N9" s="22">
        <v>81.954940472999994</v>
      </c>
      <c r="O9" s="11">
        <v>21.342677629986849</v>
      </c>
      <c r="P9" s="24">
        <v>85.5</v>
      </c>
      <c r="Q9" s="13">
        <v>22.248000000000001</v>
      </c>
      <c r="R9" s="25">
        <v>26.542999999999999</v>
      </c>
      <c r="S9" s="23">
        <v>7.31</v>
      </c>
      <c r="T9" s="23">
        <v>7.16</v>
      </c>
      <c r="U9" s="26">
        <f t="shared" si="1"/>
        <v>-10.705654509928806</v>
      </c>
      <c r="V9" s="26">
        <v>-11</v>
      </c>
      <c r="W9" s="27"/>
      <c r="X9" s="14"/>
      <c r="Y9" s="40">
        <v>0.14000000000000057</v>
      </c>
      <c r="Z9" s="41"/>
    </row>
    <row r="10" spans="1:26" x14ac:dyDescent="0.2">
      <c r="A10" s="8" t="s">
        <v>33</v>
      </c>
      <c r="B10" s="8"/>
      <c r="C10" s="8"/>
      <c r="D10" s="8"/>
      <c r="E10" s="8">
        <v>56</v>
      </c>
      <c r="F10" s="8">
        <v>27.2</v>
      </c>
      <c r="G10" s="14">
        <v>7.1879999999999997</v>
      </c>
      <c r="H10" s="8">
        <v>21.292633333000001</v>
      </c>
      <c r="I10" s="8">
        <f t="shared" si="0"/>
        <v>63.877899999000007</v>
      </c>
      <c r="J10" s="8">
        <v>35.9</v>
      </c>
      <c r="K10" s="8">
        <v>37</v>
      </c>
      <c r="L10" s="8">
        <v>23.9</v>
      </c>
      <c r="M10" s="8"/>
      <c r="N10" s="8">
        <v>90.12944014</v>
      </c>
      <c r="O10" s="11">
        <v>26.843394387593328</v>
      </c>
      <c r="P10" s="17">
        <v>87.3</v>
      </c>
      <c r="Q10" s="13">
        <v>26.024000000000001</v>
      </c>
      <c r="R10" s="20">
        <v>19.239000000000001</v>
      </c>
      <c r="S10" s="14">
        <v>7.17</v>
      </c>
      <c r="T10" s="14">
        <v>7.05</v>
      </c>
      <c r="U10" s="15">
        <f t="shared" si="1"/>
        <v>-16.321196411265404</v>
      </c>
      <c r="V10" s="15">
        <v>-14.95</v>
      </c>
      <c r="W10" s="21"/>
      <c r="X10" s="14"/>
      <c r="Y10" s="40">
        <v>0.13999999999999968</v>
      </c>
      <c r="Z10" s="45"/>
    </row>
    <row r="11" spans="1:26" s="24" customFormat="1" ht="15" thickBot="1" x14ac:dyDescent="0.25">
      <c r="A11" s="22" t="s">
        <v>34</v>
      </c>
      <c r="B11" s="22"/>
      <c r="C11" s="22"/>
      <c r="D11" s="22"/>
      <c r="E11" s="22">
        <v>55</v>
      </c>
      <c r="F11" s="22">
        <v>22.6</v>
      </c>
      <c r="G11" s="23">
        <v>7.3120000000000003</v>
      </c>
      <c r="H11" s="22">
        <v>17.212132341283713</v>
      </c>
      <c r="I11" s="22">
        <f t="shared" si="0"/>
        <v>51.636397023851138</v>
      </c>
      <c r="J11" s="22">
        <v>36.200000000000003</v>
      </c>
      <c r="K11" s="22">
        <v>37</v>
      </c>
      <c r="L11" s="22">
        <v>27.3</v>
      </c>
      <c r="M11" s="22"/>
      <c r="N11" s="22">
        <v>84.560028697000007</v>
      </c>
      <c r="O11" s="11">
        <v>20.395871825545626</v>
      </c>
      <c r="P11" s="24">
        <v>86.2</v>
      </c>
      <c r="Q11" s="13">
        <v>20.786999999999999</v>
      </c>
      <c r="R11" s="25">
        <v>21.643999999999998</v>
      </c>
      <c r="S11" s="23">
        <v>7.24</v>
      </c>
      <c r="T11" s="23">
        <v>7.1</v>
      </c>
      <c r="U11" s="26">
        <f t="shared" si="1"/>
        <v>-13.635125631928545</v>
      </c>
      <c r="V11" s="26">
        <v>-14.2</v>
      </c>
      <c r="W11" s="27"/>
      <c r="X11" s="14"/>
      <c r="Y11" s="42">
        <v>0.12999999999999989</v>
      </c>
      <c r="Z11" s="46">
        <f>AVERAGE(Y6:Y11)</f>
        <v>0.13000000000000003</v>
      </c>
    </row>
    <row r="12" spans="1:26" s="24" customFormat="1" x14ac:dyDescent="0.2">
      <c r="A12" s="22" t="s">
        <v>35</v>
      </c>
      <c r="B12" s="22"/>
      <c r="C12" s="22"/>
      <c r="D12" s="22"/>
      <c r="E12" s="22">
        <v>49</v>
      </c>
      <c r="F12" s="22">
        <v>26.2</v>
      </c>
      <c r="G12" s="23">
        <v>7.3049999999999997</v>
      </c>
      <c r="H12" s="22">
        <v>20.787180767011183</v>
      </c>
      <c r="I12" s="22">
        <f t="shared" si="0"/>
        <v>62.361542301033552</v>
      </c>
      <c r="J12" s="22">
        <v>36.4</v>
      </c>
      <c r="K12" s="22">
        <v>37</v>
      </c>
      <c r="L12" s="22">
        <v>24.6</v>
      </c>
      <c r="M12" s="22"/>
      <c r="N12" s="22">
        <v>83.397409173</v>
      </c>
      <c r="O12" s="11">
        <v>24.243998577715708</v>
      </c>
      <c r="P12" s="24">
        <v>85.5</v>
      </c>
      <c r="Q12" s="13">
        <v>24.859000000000002</v>
      </c>
      <c r="R12" s="25">
        <v>23.846</v>
      </c>
      <c r="S12" s="23">
        <v>7.28</v>
      </c>
      <c r="T12" s="23">
        <v>7.14</v>
      </c>
      <c r="U12" s="26">
        <f t="shared" si="1"/>
        <v>-12.287548854828358</v>
      </c>
      <c r="V12" s="26">
        <v>-12</v>
      </c>
      <c r="W12" s="38">
        <v>0.14000000000000057</v>
      </c>
      <c r="X12" s="47"/>
    </row>
    <row r="13" spans="1:26" s="24" customFormat="1" x14ac:dyDescent="0.2">
      <c r="A13" s="22" t="s">
        <v>36</v>
      </c>
      <c r="B13" s="22"/>
      <c r="C13" s="22"/>
      <c r="D13" s="22"/>
      <c r="E13" s="22">
        <v>47</v>
      </c>
      <c r="F13" s="22">
        <v>26</v>
      </c>
      <c r="G13" s="23">
        <v>7.2709999999999999</v>
      </c>
      <c r="H13" s="22">
        <v>16.363548190195814</v>
      </c>
      <c r="I13" s="22">
        <f t="shared" si="0"/>
        <v>49.090644570587443</v>
      </c>
      <c r="J13" s="22">
        <v>36.32</v>
      </c>
      <c r="K13" s="22">
        <v>37</v>
      </c>
      <c r="L13" s="22">
        <v>26.4</v>
      </c>
      <c r="M13" s="22"/>
      <c r="N13" s="22">
        <v>78.504729333</v>
      </c>
      <c r="O13" s="11">
        <v>17.99716131022366</v>
      </c>
      <c r="P13" s="24">
        <v>78.599999999999994</v>
      </c>
      <c r="Q13" s="13">
        <v>18.065999999999999</v>
      </c>
      <c r="R13" s="25">
        <v>23.236000000000001</v>
      </c>
      <c r="S13" s="23">
        <v>7.23</v>
      </c>
      <c r="T13" s="23">
        <v>7.09</v>
      </c>
      <c r="U13" s="26">
        <f t="shared" si="1"/>
        <v>-13.71956199843676</v>
      </c>
      <c r="V13" s="26">
        <v>-13.95</v>
      </c>
      <c r="W13" s="40">
        <v>0.14999999999999947</v>
      </c>
      <c r="X13" s="41"/>
    </row>
    <row r="14" spans="1:26" s="24" customFormat="1" x14ac:dyDescent="0.2">
      <c r="A14" s="22" t="s">
        <v>37</v>
      </c>
      <c r="B14" s="22"/>
      <c r="C14" s="22"/>
      <c r="D14" s="22"/>
      <c r="E14" s="22">
        <v>42</v>
      </c>
      <c r="F14" s="22">
        <v>29.4</v>
      </c>
      <c r="G14" s="23">
        <v>7.3010000000000002</v>
      </c>
      <c r="H14" s="22">
        <v>20.099905511155015</v>
      </c>
      <c r="I14" s="22">
        <f t="shared" si="0"/>
        <v>60.299716533465045</v>
      </c>
      <c r="J14" s="22">
        <v>36.878999999999998</v>
      </c>
      <c r="K14" s="22">
        <v>37</v>
      </c>
      <c r="L14" s="22">
        <v>25.5</v>
      </c>
      <c r="M14" s="22"/>
      <c r="N14" s="22">
        <v>74.251122792999993</v>
      </c>
      <c r="O14" s="11">
        <v>20.87092367608691</v>
      </c>
      <c r="P14" s="24">
        <v>75.5</v>
      </c>
      <c r="Q14" s="13">
        <v>21.231000000000002</v>
      </c>
      <c r="R14" s="25">
        <v>26.635000000000002</v>
      </c>
      <c r="S14" s="23">
        <v>7.29</v>
      </c>
      <c r="T14" s="23">
        <v>7.15</v>
      </c>
      <c r="U14" s="26">
        <f t="shared" si="1"/>
        <v>-11.033697749715358</v>
      </c>
      <c r="V14" s="26">
        <v>-11.05</v>
      </c>
      <c r="W14" s="40">
        <v>0.14000000000000057</v>
      </c>
      <c r="X14" s="41"/>
    </row>
    <row r="15" spans="1:26" s="24" customFormat="1" x14ac:dyDescent="0.2">
      <c r="A15" s="22" t="s">
        <v>38</v>
      </c>
      <c r="B15" s="22"/>
      <c r="C15" s="22"/>
      <c r="D15" s="22"/>
      <c r="E15" s="22">
        <v>45</v>
      </c>
      <c r="F15" s="22">
        <v>26.2</v>
      </c>
      <c r="G15" s="23">
        <v>7.3810000000000002</v>
      </c>
      <c r="H15" s="22">
        <v>17.087130441884874</v>
      </c>
      <c r="I15" s="22">
        <f t="shared" si="0"/>
        <v>51.261391325654621</v>
      </c>
      <c r="J15" s="22">
        <v>36.700000000000003</v>
      </c>
      <c r="K15" s="22">
        <v>37</v>
      </c>
      <c r="L15" s="22">
        <v>26.3</v>
      </c>
      <c r="M15" s="22"/>
      <c r="N15" s="22">
        <v>77.636332512999999</v>
      </c>
      <c r="O15" s="11">
        <v>18.574491755440583</v>
      </c>
      <c r="P15" s="24">
        <v>81.7</v>
      </c>
      <c r="Q15" s="13">
        <v>19.545999999999999</v>
      </c>
      <c r="R15" s="25">
        <v>29.175000000000001</v>
      </c>
      <c r="S15" s="23">
        <v>7.35</v>
      </c>
      <c r="T15" s="23">
        <v>7.18</v>
      </c>
      <c r="U15" s="26">
        <f t="shared" si="1"/>
        <v>-9.002999912682256</v>
      </c>
      <c r="V15" s="26">
        <v>-9.0500000000000007</v>
      </c>
      <c r="W15" s="40">
        <v>0.14000000000000057</v>
      </c>
      <c r="X15" s="41"/>
    </row>
    <row r="16" spans="1:26" s="24" customFormat="1" x14ac:dyDescent="0.2">
      <c r="A16" s="22" t="s">
        <v>39</v>
      </c>
      <c r="B16" s="22"/>
      <c r="C16" s="22"/>
      <c r="D16" s="22"/>
      <c r="E16" s="22">
        <v>47</v>
      </c>
      <c r="F16" s="22">
        <v>23.6</v>
      </c>
      <c r="G16" s="23">
        <v>7.274</v>
      </c>
      <c r="H16" s="22">
        <v>19.847344054444246</v>
      </c>
      <c r="I16" s="22">
        <f t="shared" si="0"/>
        <v>59.542032163332735</v>
      </c>
      <c r="J16" s="22">
        <v>37.4</v>
      </c>
      <c r="K16" s="22">
        <v>37</v>
      </c>
      <c r="L16" s="22">
        <v>25.6</v>
      </c>
      <c r="M16" s="22"/>
      <c r="N16" s="22">
        <v>78.316065010000003</v>
      </c>
      <c r="O16" s="11">
        <v>21.746685832687326</v>
      </c>
      <c r="P16" s="24">
        <v>80.5</v>
      </c>
      <c r="Q16" s="13">
        <v>22.292000000000002</v>
      </c>
      <c r="R16" s="25">
        <v>20.117000000000001</v>
      </c>
      <c r="S16" s="23">
        <v>7.22</v>
      </c>
      <c r="T16" s="23">
        <v>7.09</v>
      </c>
      <c r="U16" s="26">
        <f t="shared" si="1"/>
        <v>-14.601956468794484</v>
      </c>
      <c r="V16" s="26">
        <v>-14.95</v>
      </c>
      <c r="W16" s="40">
        <v>0.16999999999999993</v>
      </c>
      <c r="X16" s="41"/>
    </row>
    <row r="17" spans="1:25" s="24" customFormat="1" ht="15" thickBot="1" x14ac:dyDescent="0.25">
      <c r="A17" s="22" t="s">
        <v>40</v>
      </c>
      <c r="B17" s="22"/>
      <c r="C17" s="22"/>
      <c r="D17" s="22"/>
      <c r="E17" s="22">
        <v>50</v>
      </c>
      <c r="F17" s="22">
        <v>23.4</v>
      </c>
      <c r="G17" s="23">
        <v>7.2729999999999997</v>
      </c>
      <c r="H17" s="22">
        <v>16.556636729739505</v>
      </c>
      <c r="I17" s="22">
        <f t="shared" si="0"/>
        <v>49.669910189218513</v>
      </c>
      <c r="J17" s="22">
        <v>36.5</v>
      </c>
      <c r="K17" s="22">
        <v>37</v>
      </c>
      <c r="L17" s="22">
        <v>26.4</v>
      </c>
      <c r="M17" s="22"/>
      <c r="N17" s="22">
        <v>80.985112000000001</v>
      </c>
      <c r="O17" s="11">
        <v>18.787691010627618</v>
      </c>
      <c r="P17" s="24">
        <v>82</v>
      </c>
      <c r="Q17" s="13">
        <v>19.07</v>
      </c>
      <c r="R17" s="25">
        <v>20.827000000000002</v>
      </c>
      <c r="S17" s="23">
        <v>7.21</v>
      </c>
      <c r="T17" s="23">
        <v>7.07</v>
      </c>
      <c r="U17" s="26">
        <f t="shared" si="1"/>
        <v>-14.721287687743896</v>
      </c>
      <c r="V17" s="26">
        <v>-15</v>
      </c>
      <c r="W17" s="42">
        <v>0.13999999999999968</v>
      </c>
      <c r="X17" s="46">
        <f>AVERAGE(W12:W17)</f>
        <v>0.14666666666666681</v>
      </c>
    </row>
    <row r="18" spans="1:25" s="31" customFormat="1" ht="15" x14ac:dyDescent="0.25">
      <c r="A18" s="28" t="s">
        <v>41</v>
      </c>
      <c r="B18" s="28"/>
      <c r="C18" s="28"/>
      <c r="D18" s="28"/>
      <c r="E18" s="28">
        <v>54</v>
      </c>
      <c r="F18" s="28">
        <v>22.3</v>
      </c>
      <c r="G18" s="29">
        <v>7.3049999999999997</v>
      </c>
      <c r="H18" s="28">
        <v>16.670849424208043</v>
      </c>
      <c r="I18" s="28">
        <f t="shared" si="0"/>
        <v>50.01254827262413</v>
      </c>
      <c r="J18" s="28">
        <v>35.6</v>
      </c>
      <c r="K18" s="28">
        <v>37</v>
      </c>
      <c r="L18" s="28">
        <v>26.6</v>
      </c>
      <c r="M18" s="28"/>
      <c r="N18" s="28">
        <v>84.441366997000003</v>
      </c>
      <c r="O18" s="30">
        <v>19.729159469899756</v>
      </c>
      <c r="P18" s="31">
        <v>86.6</v>
      </c>
      <c r="Q18" s="32">
        <v>20.257999999999999</v>
      </c>
      <c r="R18" s="33">
        <v>21.513000000000002</v>
      </c>
      <c r="S18" s="29">
        <v>7.25</v>
      </c>
      <c r="T18" s="29">
        <v>7.1</v>
      </c>
      <c r="U18" s="34">
        <f t="shared" si="1"/>
        <v>-14.029539101628714</v>
      </c>
      <c r="V18" s="34">
        <v>-14.1</v>
      </c>
      <c r="W18" s="35"/>
      <c r="X18" s="40">
        <f t="shared" ref="X7:X25" si="2">S18-T18</f>
        <v>0.15000000000000036</v>
      </c>
      <c r="Y18" s="39">
        <f>AVERAGE(X18:X25)</f>
        <v>0.14624999999999999</v>
      </c>
    </row>
    <row r="19" spans="1:25" s="24" customFormat="1" x14ac:dyDescent="0.2">
      <c r="A19" s="22" t="s">
        <v>42</v>
      </c>
      <c r="B19" s="22"/>
      <c r="C19" s="22"/>
      <c r="D19" s="22"/>
      <c r="E19" s="22">
        <v>49</v>
      </c>
      <c r="F19" s="22">
        <v>26.3</v>
      </c>
      <c r="G19" s="23">
        <v>7.2050000000000001</v>
      </c>
      <c r="H19" s="22">
        <v>17.976196158039226</v>
      </c>
      <c r="I19" s="22">
        <f t="shared" si="0"/>
        <v>53.928588474117674</v>
      </c>
      <c r="J19" s="22">
        <v>36.4</v>
      </c>
      <c r="K19" s="22">
        <v>37</v>
      </c>
      <c r="L19" s="22">
        <v>25</v>
      </c>
      <c r="M19" s="22"/>
      <c r="N19" s="22">
        <v>80.607488649999993</v>
      </c>
      <c r="O19" s="11">
        <v>20.28832278613255</v>
      </c>
      <c r="P19" s="24">
        <v>80.7</v>
      </c>
      <c r="Q19" s="13">
        <v>20.327999999999999</v>
      </c>
      <c r="R19" s="25">
        <v>20.300999999999998</v>
      </c>
      <c r="S19" s="23">
        <v>7.18</v>
      </c>
      <c r="T19" s="23">
        <v>7.05</v>
      </c>
      <c r="U19" s="26">
        <f t="shared" si="1"/>
        <v>-16.035963694836326</v>
      </c>
      <c r="V19" s="26">
        <v>-15.6</v>
      </c>
      <c r="W19" s="27"/>
      <c r="X19" s="40">
        <f t="shared" si="2"/>
        <v>0.12999999999999989</v>
      </c>
      <c r="Y19" s="41"/>
    </row>
    <row r="20" spans="1:25" s="24" customFormat="1" x14ac:dyDescent="0.2">
      <c r="A20" s="22" t="s">
        <v>43</v>
      </c>
      <c r="B20" s="22"/>
      <c r="C20" s="22"/>
      <c r="D20" s="22"/>
      <c r="E20" s="22">
        <v>47</v>
      </c>
      <c r="F20" s="22">
        <v>21.5</v>
      </c>
      <c r="G20" s="23">
        <v>7.3079999999999998</v>
      </c>
      <c r="H20" s="22">
        <v>17.23194684676313</v>
      </c>
      <c r="I20" s="22">
        <f t="shared" si="0"/>
        <v>51.695840540289389</v>
      </c>
      <c r="J20" s="22">
        <v>36.200000000000003</v>
      </c>
      <c r="K20" s="22">
        <v>37</v>
      </c>
      <c r="L20" s="22">
        <v>25.2</v>
      </c>
      <c r="M20" s="22"/>
      <c r="N20" s="22">
        <v>81.514933740000004</v>
      </c>
      <c r="O20" s="11">
        <v>19.665787975408868</v>
      </c>
      <c r="P20" s="24">
        <v>83.3</v>
      </c>
      <c r="Q20" s="13">
        <v>20.033999999999999</v>
      </c>
      <c r="R20" s="25">
        <v>20.611000000000001</v>
      </c>
      <c r="S20" s="23">
        <v>7.24</v>
      </c>
      <c r="T20" s="23">
        <v>7.09</v>
      </c>
      <c r="U20" s="26">
        <f t="shared" si="1"/>
        <v>-14.278993680465021</v>
      </c>
      <c r="V20" s="26">
        <v>-14.6</v>
      </c>
      <c r="W20" s="27"/>
      <c r="X20" s="40">
        <f t="shared" si="2"/>
        <v>0.15000000000000036</v>
      </c>
      <c r="Y20" s="41"/>
    </row>
    <row r="21" spans="1:25" s="24" customFormat="1" x14ac:dyDescent="0.2">
      <c r="A21" s="22" t="s">
        <v>44</v>
      </c>
      <c r="B21" s="22"/>
      <c r="C21" s="22"/>
      <c r="D21" s="22"/>
      <c r="E21" s="22">
        <v>54</v>
      </c>
      <c r="F21" s="22">
        <v>17.8</v>
      </c>
      <c r="G21" s="23">
        <v>7.3920000000000003</v>
      </c>
      <c r="H21" s="22">
        <v>17.54809699282665</v>
      </c>
      <c r="I21" s="22">
        <f t="shared" si="0"/>
        <v>52.644290978479951</v>
      </c>
      <c r="J21" s="22">
        <v>36.44</v>
      </c>
      <c r="K21" s="22">
        <v>37</v>
      </c>
      <c r="L21" s="22">
        <v>27.6</v>
      </c>
      <c r="M21" s="22"/>
      <c r="N21" s="22">
        <v>84.894429930000001</v>
      </c>
      <c r="O21" s="11">
        <v>20.869326098816884</v>
      </c>
      <c r="P21" s="24">
        <v>88.3</v>
      </c>
      <c r="Q21" s="13">
        <v>21.646999999999998</v>
      </c>
      <c r="R21" s="25">
        <v>20.042999999999999</v>
      </c>
      <c r="S21" s="23">
        <v>7.27</v>
      </c>
      <c r="T21" s="23">
        <v>7.12</v>
      </c>
      <c r="U21" s="26">
        <f t="shared" si="1"/>
        <v>-13.078092556509887</v>
      </c>
      <c r="V21" s="26">
        <v>-14</v>
      </c>
      <c r="W21" s="27"/>
      <c r="X21" s="40">
        <f t="shared" si="2"/>
        <v>0.14999999999999947</v>
      </c>
      <c r="Y21" s="41"/>
    </row>
    <row r="22" spans="1:25" s="24" customFormat="1" x14ac:dyDescent="0.2">
      <c r="A22" s="22" t="s">
        <v>45</v>
      </c>
      <c r="B22" s="22"/>
      <c r="C22" s="22"/>
      <c r="D22" s="22"/>
      <c r="E22" s="22">
        <v>50</v>
      </c>
      <c r="F22" s="22">
        <v>26</v>
      </c>
      <c r="G22" s="23">
        <v>7.3049999999999997</v>
      </c>
      <c r="H22" s="22">
        <v>18.538881092949858</v>
      </c>
      <c r="I22" s="22">
        <f t="shared" si="0"/>
        <v>55.616643278849573</v>
      </c>
      <c r="J22" s="22">
        <v>37</v>
      </c>
      <c r="K22" s="22">
        <v>37</v>
      </c>
      <c r="L22" s="22">
        <v>26.4</v>
      </c>
      <c r="M22" s="22"/>
      <c r="N22" s="22">
        <v>82.504356466999994</v>
      </c>
      <c r="O22" s="11">
        <v>21.410584513269647</v>
      </c>
      <c r="P22" s="24">
        <v>83.4</v>
      </c>
      <c r="Q22" s="13">
        <v>21.591999999999999</v>
      </c>
      <c r="R22" s="25">
        <v>24.475000000000001</v>
      </c>
      <c r="S22" s="23">
        <v>7.28</v>
      </c>
      <c r="T22" s="23">
        <v>7.12</v>
      </c>
      <c r="U22" s="26">
        <f t="shared" si="1"/>
        <v>-12.37688168799761</v>
      </c>
      <c r="V22" s="26">
        <v>-12.45</v>
      </c>
      <c r="W22" s="27"/>
      <c r="X22" s="40">
        <f t="shared" si="2"/>
        <v>0.16000000000000014</v>
      </c>
      <c r="Y22" s="41"/>
    </row>
    <row r="23" spans="1:25" s="24" customFormat="1" x14ac:dyDescent="0.2">
      <c r="A23" s="22" t="s">
        <v>46</v>
      </c>
      <c r="B23" s="22"/>
      <c r="C23" s="22"/>
      <c r="D23" s="22"/>
      <c r="E23" s="22">
        <v>44</v>
      </c>
      <c r="F23" s="22">
        <v>25.6</v>
      </c>
      <c r="G23" s="23">
        <v>7.3319999999999999</v>
      </c>
      <c r="H23" s="22">
        <v>16.335707926925846</v>
      </c>
      <c r="I23" s="22">
        <f t="shared" si="0"/>
        <v>49.007123780777533</v>
      </c>
      <c r="J23" s="22">
        <v>36.299999999999997</v>
      </c>
      <c r="K23" s="22">
        <v>37</v>
      </c>
      <c r="L23" s="22">
        <v>26</v>
      </c>
      <c r="M23" s="22"/>
      <c r="N23" s="22">
        <v>77.443616762999994</v>
      </c>
      <c r="O23" s="11">
        <v>17.716838629007537</v>
      </c>
      <c r="P23" s="24">
        <v>78.900000000000006</v>
      </c>
      <c r="Q23" s="13">
        <v>18.012</v>
      </c>
      <c r="R23" s="25">
        <v>25.966999999999999</v>
      </c>
      <c r="S23" s="23">
        <v>7.31</v>
      </c>
      <c r="T23" s="23">
        <v>7.15</v>
      </c>
      <c r="U23" s="26">
        <f t="shared" si="1"/>
        <v>-11.450307428447488</v>
      </c>
      <c r="V23" s="26">
        <v>-10.55</v>
      </c>
      <c r="W23" s="27"/>
      <c r="X23" s="40">
        <f t="shared" si="2"/>
        <v>0.15999999999999925</v>
      </c>
      <c r="Y23" s="41"/>
    </row>
    <row r="24" spans="1:25" s="24" customFormat="1" x14ac:dyDescent="0.2">
      <c r="A24" s="22" t="s">
        <v>47</v>
      </c>
      <c r="B24" s="22"/>
      <c r="C24" s="22"/>
      <c r="D24" s="22"/>
      <c r="E24" s="22">
        <v>47</v>
      </c>
      <c r="F24" s="22">
        <v>26.9</v>
      </c>
      <c r="G24" s="23">
        <v>7.2569999999999997</v>
      </c>
      <c r="H24" s="22">
        <v>17.859396406692667</v>
      </c>
      <c r="I24" s="22">
        <f t="shared" si="0"/>
        <v>53.578189220078002</v>
      </c>
      <c r="J24" s="22">
        <v>36.878999999999998</v>
      </c>
      <c r="K24" s="22">
        <v>37</v>
      </c>
      <c r="L24" s="22">
        <v>24.7</v>
      </c>
      <c r="M24" s="22"/>
      <c r="N24" s="22">
        <v>77.983430202999998</v>
      </c>
      <c r="O24" s="11">
        <v>19.50004420477147</v>
      </c>
      <c r="P24" s="24">
        <v>81.400000000000006</v>
      </c>
      <c r="Q24" s="13">
        <v>20.391999999999999</v>
      </c>
      <c r="R24" s="25">
        <v>23.053999999999998</v>
      </c>
      <c r="S24" s="23">
        <v>7.23</v>
      </c>
      <c r="T24" s="23">
        <v>7.09</v>
      </c>
      <c r="U24" s="26">
        <f t="shared" si="1"/>
        <v>-13.893064120040364</v>
      </c>
      <c r="V24" s="26">
        <v>-13.85</v>
      </c>
      <c r="W24" s="27"/>
      <c r="X24" s="40">
        <f t="shared" si="2"/>
        <v>0.14000000000000057</v>
      </c>
      <c r="Y24" s="41"/>
    </row>
    <row r="25" spans="1:25" ht="15" thickBot="1" x14ac:dyDescent="0.25">
      <c r="A25" s="8" t="s">
        <v>48</v>
      </c>
      <c r="B25" s="8"/>
      <c r="C25" s="8"/>
      <c r="D25" s="8"/>
      <c r="E25" s="8">
        <v>49</v>
      </c>
      <c r="F25" s="8">
        <v>22</v>
      </c>
      <c r="G25" s="14">
        <v>7.1669999999999998</v>
      </c>
      <c r="H25" s="8">
        <v>19.200079989035288</v>
      </c>
      <c r="I25" s="8">
        <f t="shared" si="0"/>
        <v>57.600239967105864</v>
      </c>
      <c r="J25" s="8">
        <v>36</v>
      </c>
      <c r="K25" s="8">
        <v>37</v>
      </c>
      <c r="L25" s="8">
        <v>25.9</v>
      </c>
      <c r="M25" s="8"/>
      <c r="N25" s="8">
        <v>82.397098083000003</v>
      </c>
      <c r="O25" s="11">
        <v>22.137229149406007</v>
      </c>
      <c r="P25" s="17">
        <v>77.5</v>
      </c>
      <c r="Q25" s="13">
        <v>20.834</v>
      </c>
      <c r="R25" s="20">
        <v>15.423999999999999</v>
      </c>
      <c r="S25" s="14">
        <v>7.12</v>
      </c>
      <c r="T25" s="14">
        <v>6.99</v>
      </c>
      <c r="U25" s="15">
        <f t="shared" si="1"/>
        <v>-18.738800495109942</v>
      </c>
      <c r="V25" s="15">
        <v>-18.8</v>
      </c>
      <c r="W25" s="21"/>
      <c r="X25" s="42">
        <f t="shared" si="2"/>
        <v>0.12999999999999989</v>
      </c>
      <c r="Y25" s="43"/>
    </row>
    <row r="26" spans="1:25" x14ac:dyDescent="0.2">
      <c r="A26" s="8"/>
      <c r="B26" s="8"/>
      <c r="C26" s="8"/>
      <c r="D26" s="8"/>
      <c r="E26" s="8"/>
      <c r="F26" s="8"/>
      <c r="H26" s="8"/>
      <c r="I26" s="8"/>
      <c r="J26" s="8"/>
      <c r="K26" s="8"/>
      <c r="L26" s="8"/>
      <c r="M26" s="8"/>
      <c r="N26" s="8"/>
      <c r="O26" s="36"/>
      <c r="P26" s="8"/>
      <c r="W26" s="8"/>
    </row>
    <row r="27" spans="1:25" x14ac:dyDescent="0.2">
      <c r="A27" s="8"/>
      <c r="B27" s="8"/>
      <c r="C27" s="8"/>
      <c r="D27" s="8"/>
      <c r="E27" s="8"/>
      <c r="F27" s="8"/>
      <c r="H27" s="8"/>
      <c r="I27" s="8"/>
      <c r="J27" s="8"/>
      <c r="L27" s="8"/>
      <c r="M27" s="8"/>
      <c r="N27" s="8"/>
      <c r="O27" s="36"/>
      <c r="P27" s="8"/>
      <c r="W27" s="8"/>
    </row>
    <row r="28" spans="1:25" x14ac:dyDescent="0.2">
      <c r="A28" s="8"/>
      <c r="B28" s="8"/>
      <c r="C28" s="8"/>
      <c r="D28" s="8"/>
      <c r="E28" s="8"/>
      <c r="F28" s="8"/>
      <c r="H28" s="8"/>
      <c r="I28" s="8"/>
      <c r="J28" s="8"/>
      <c r="L28" s="8"/>
      <c r="M28" s="8"/>
      <c r="N28" s="8"/>
      <c r="O28" s="36"/>
      <c r="P28" s="8"/>
      <c r="W28" s="8"/>
    </row>
    <row r="29" spans="1:25" x14ac:dyDescent="0.2">
      <c r="A29" s="8"/>
      <c r="B29" s="8"/>
      <c r="C29" s="8"/>
      <c r="D29" s="8"/>
      <c r="E29" s="8"/>
      <c r="F29" s="8"/>
      <c r="H29" s="8"/>
      <c r="I29" s="8"/>
      <c r="J29" s="8"/>
      <c r="L29" s="8"/>
      <c r="M29" s="8"/>
      <c r="N29" s="8"/>
      <c r="O29" s="36"/>
      <c r="P29" s="8"/>
      <c r="W29" s="8"/>
    </row>
    <row r="30" spans="1:25" x14ac:dyDescent="0.2">
      <c r="A30" s="8"/>
      <c r="B30" s="8"/>
      <c r="C30" s="8"/>
      <c r="D30" s="8"/>
      <c r="E30" s="8"/>
      <c r="F30" s="8"/>
      <c r="H30" s="8"/>
      <c r="I30" s="8"/>
      <c r="J30" s="8"/>
      <c r="L30" s="8"/>
      <c r="M30" s="8"/>
      <c r="N30" s="8"/>
      <c r="O30" s="36"/>
      <c r="P30" s="8"/>
      <c r="W30" s="8"/>
    </row>
    <row r="31" spans="1:25" x14ac:dyDescent="0.2">
      <c r="A31" s="8"/>
      <c r="B31" s="8"/>
      <c r="C31" s="8"/>
      <c r="D31" s="8"/>
      <c r="E31" s="8"/>
      <c r="F31" s="8"/>
      <c r="H31" s="8"/>
      <c r="I31" s="8"/>
      <c r="J31" s="8"/>
      <c r="L31" s="8"/>
      <c r="M31" s="8"/>
      <c r="N31" s="8"/>
      <c r="O31" s="36"/>
      <c r="P31" s="8"/>
      <c r="W31" s="8"/>
    </row>
    <row r="32" spans="1:25" x14ac:dyDescent="0.2">
      <c r="A32" s="8"/>
      <c r="B32" s="8"/>
      <c r="C32" s="8"/>
      <c r="D32" s="8"/>
      <c r="E32" s="8"/>
      <c r="F32" s="8"/>
      <c r="H32" s="8"/>
      <c r="I32" s="8"/>
      <c r="J32" s="8"/>
      <c r="L32" s="8"/>
      <c r="M32" s="8"/>
      <c r="N32" s="8"/>
      <c r="O32" s="36"/>
      <c r="P32" s="8"/>
      <c r="W32" s="8"/>
    </row>
    <row r="33" spans="1:23" x14ac:dyDescent="0.2">
      <c r="A33" s="8"/>
      <c r="B33" s="8"/>
      <c r="C33" s="8"/>
      <c r="D33" s="8"/>
      <c r="E33" s="8"/>
      <c r="F33" s="8"/>
      <c r="H33" s="8"/>
      <c r="I33" s="8"/>
      <c r="J33" s="8"/>
      <c r="L33" s="8"/>
      <c r="M33" s="8"/>
      <c r="N33" s="8"/>
      <c r="O33" s="36"/>
      <c r="P33" s="8"/>
      <c r="W33" s="8"/>
    </row>
    <row r="34" spans="1:23" x14ac:dyDescent="0.2">
      <c r="A34" s="8"/>
      <c r="B34" s="8"/>
      <c r="C34" s="8"/>
      <c r="D34" s="8"/>
      <c r="E34" s="8"/>
      <c r="F34" s="8"/>
      <c r="H34" s="8"/>
      <c r="I34" s="8"/>
      <c r="J34" s="8"/>
      <c r="K34" s="8"/>
      <c r="L34" s="8"/>
      <c r="M34" s="8"/>
      <c r="N34" s="8"/>
      <c r="O34" s="36"/>
      <c r="P34" s="8"/>
      <c r="W34" s="8"/>
    </row>
    <row r="35" spans="1:23" x14ac:dyDescent="0.2">
      <c r="A35" s="8"/>
      <c r="B35" s="8"/>
      <c r="C35" s="8"/>
      <c r="D35" s="8"/>
      <c r="E35" s="8"/>
      <c r="F35" s="8"/>
      <c r="H35" s="8"/>
      <c r="I35" s="8"/>
      <c r="J35" s="8"/>
      <c r="K35" s="8"/>
      <c r="L35" s="8"/>
      <c r="M35" s="8"/>
      <c r="N35" s="8"/>
      <c r="O35" s="36"/>
      <c r="P35" s="8"/>
      <c r="W35" s="8"/>
    </row>
    <row r="36" spans="1:23" x14ac:dyDescent="0.2">
      <c r="A36" s="8"/>
      <c r="B36" s="8"/>
      <c r="C36" s="8"/>
      <c r="D36" s="8"/>
      <c r="E36" s="8"/>
      <c r="F36" s="8"/>
      <c r="H36" s="8"/>
      <c r="I36" s="8"/>
      <c r="J36" s="8"/>
      <c r="K36" s="8"/>
      <c r="L36" s="8"/>
      <c r="M36" s="8"/>
      <c r="N36" s="8"/>
      <c r="O36" s="36"/>
      <c r="P36" s="8"/>
      <c r="W36" s="8"/>
    </row>
    <row r="37" spans="1:23" x14ac:dyDescent="0.2">
      <c r="A37" s="8"/>
      <c r="B37" s="8"/>
      <c r="C37" s="8"/>
      <c r="D37" s="8"/>
      <c r="E37" s="8"/>
      <c r="F37" s="8"/>
      <c r="H37" s="8"/>
      <c r="I37" s="8"/>
      <c r="J37" s="8"/>
      <c r="K37" s="8"/>
      <c r="L37" s="8"/>
      <c r="M37" s="8"/>
      <c r="N37" s="8"/>
      <c r="O37" s="36"/>
      <c r="P37" s="8"/>
      <c r="W37" s="8"/>
    </row>
    <row r="38" spans="1:23" x14ac:dyDescent="0.2">
      <c r="A38" s="8"/>
      <c r="B38" s="8"/>
      <c r="C38" s="8"/>
      <c r="D38" s="8"/>
      <c r="E38" s="8"/>
      <c r="F38" s="8"/>
      <c r="H38" s="8"/>
      <c r="I38" s="8"/>
      <c r="J38" s="8"/>
      <c r="K38" s="8"/>
      <c r="L38" s="8"/>
      <c r="M38" s="8"/>
      <c r="N38" s="8"/>
      <c r="O38" s="36"/>
      <c r="P38" s="8"/>
      <c r="W38" s="8"/>
    </row>
    <row r="39" spans="1:23" x14ac:dyDescent="0.2">
      <c r="A39" s="8"/>
      <c r="B39" s="8"/>
      <c r="C39" s="8"/>
      <c r="D39" s="8"/>
      <c r="E39" s="8"/>
      <c r="F39" s="8"/>
      <c r="H39" s="8"/>
      <c r="I39" s="8"/>
      <c r="J39" s="8"/>
      <c r="K39" s="8"/>
      <c r="L39" s="8"/>
      <c r="M39" s="8"/>
      <c r="N39" s="8"/>
      <c r="O39" s="36"/>
      <c r="P39" s="8"/>
      <c r="W39" s="8"/>
    </row>
    <row r="40" spans="1:23" x14ac:dyDescent="0.2">
      <c r="A40" s="8"/>
      <c r="B40" s="8"/>
      <c r="C40" s="8"/>
      <c r="D40" s="8"/>
      <c r="E40" s="8"/>
      <c r="F40" s="8"/>
      <c r="H40" s="8"/>
      <c r="I40" s="8"/>
      <c r="J40" s="8"/>
      <c r="K40" s="8"/>
      <c r="L40" s="8"/>
      <c r="M40" s="8"/>
      <c r="N40" s="8"/>
      <c r="O40" s="36"/>
      <c r="P40" s="8"/>
      <c r="W40" s="8"/>
    </row>
    <row r="41" spans="1:23" x14ac:dyDescent="0.2">
      <c r="A41" s="8"/>
      <c r="B41" s="8"/>
      <c r="C41" s="8"/>
      <c r="D41" s="8"/>
      <c r="E41" s="8"/>
      <c r="F41" s="8"/>
      <c r="H41" s="8"/>
      <c r="I41" s="8"/>
      <c r="J41" s="8"/>
      <c r="K41" s="8"/>
      <c r="L41" s="8"/>
      <c r="M41" s="8"/>
      <c r="N41" s="8"/>
      <c r="O41" s="36"/>
      <c r="P41" s="8"/>
      <c r="W41" s="8"/>
    </row>
    <row r="42" spans="1:23" x14ac:dyDescent="0.2">
      <c r="A42" s="8"/>
      <c r="B42" s="8"/>
      <c r="C42" s="8"/>
      <c r="D42" s="8"/>
      <c r="E42" s="8"/>
      <c r="F42" s="8"/>
      <c r="H42" s="8"/>
      <c r="I42" s="8"/>
      <c r="J42" s="8"/>
      <c r="K42" s="8"/>
      <c r="L42" s="8"/>
      <c r="M42" s="8"/>
      <c r="N42" s="8"/>
      <c r="O42" s="36"/>
      <c r="P42" s="8"/>
      <c r="W42" s="8"/>
    </row>
    <row r="43" spans="1:23" x14ac:dyDescent="0.2">
      <c r="A43" s="8"/>
      <c r="B43" s="8"/>
      <c r="C43" s="8"/>
      <c r="D43" s="8"/>
      <c r="E43" s="8"/>
      <c r="F43" s="8"/>
      <c r="H43" s="8"/>
      <c r="I43" s="8"/>
      <c r="J43" s="8"/>
      <c r="K43" s="8"/>
      <c r="L43" s="8"/>
      <c r="M43" s="8"/>
      <c r="N43" s="8"/>
      <c r="O43" s="36"/>
      <c r="P43" s="8"/>
      <c r="W43" s="8"/>
    </row>
    <row r="44" spans="1:23" x14ac:dyDescent="0.2">
      <c r="A44" s="8"/>
      <c r="B44" s="8"/>
      <c r="C44" s="8"/>
      <c r="D44" s="8"/>
      <c r="E44" s="8"/>
      <c r="F44" s="8"/>
      <c r="H44" s="8"/>
      <c r="I44" s="8"/>
      <c r="J44" s="8"/>
      <c r="K44" s="8"/>
      <c r="L44" s="8"/>
      <c r="M44" s="8"/>
      <c r="N44" s="8"/>
      <c r="O44" s="36"/>
      <c r="P44" s="8"/>
      <c r="W44" s="8"/>
    </row>
    <row r="45" spans="1:23" x14ac:dyDescent="0.2">
      <c r="A45" s="8"/>
      <c r="B45" s="8"/>
      <c r="C45" s="8"/>
      <c r="D45" s="8"/>
      <c r="E45" s="8"/>
      <c r="F45" s="8"/>
      <c r="H45" s="8"/>
      <c r="I45" s="8"/>
      <c r="J45" s="8"/>
      <c r="K45" s="8"/>
      <c r="L45" s="8"/>
      <c r="M45" s="8"/>
      <c r="N45" s="8"/>
      <c r="O45" s="36"/>
      <c r="P45" s="8"/>
      <c r="W45" s="8"/>
    </row>
    <row r="46" spans="1:23" x14ac:dyDescent="0.2">
      <c r="A46" s="8"/>
      <c r="B46" s="8"/>
      <c r="C46" s="8"/>
      <c r="D46" s="8"/>
      <c r="E46" s="8"/>
      <c r="F46" s="8"/>
      <c r="H46" s="8"/>
      <c r="I46" s="8"/>
      <c r="J46" s="8"/>
      <c r="K46" s="8"/>
      <c r="L46" s="8"/>
      <c r="M46" s="8"/>
      <c r="N46" s="8"/>
      <c r="O46" s="36"/>
      <c r="P46" s="8"/>
      <c r="W46" s="8"/>
    </row>
    <row r="47" spans="1:23" x14ac:dyDescent="0.2">
      <c r="A47" s="8"/>
      <c r="B47" s="8"/>
      <c r="C47" s="8"/>
      <c r="D47" s="8"/>
      <c r="E47" s="8"/>
      <c r="F47" s="8"/>
      <c r="H47" s="8"/>
      <c r="I47" s="8"/>
      <c r="J47" s="8"/>
      <c r="K47" s="8"/>
      <c r="L47" s="8"/>
      <c r="M47" s="8"/>
      <c r="N47" s="8"/>
      <c r="O47" s="36"/>
      <c r="P47" s="8"/>
      <c r="W47" s="8"/>
    </row>
    <row r="48" spans="1:23" x14ac:dyDescent="0.2">
      <c r="A48" s="8"/>
      <c r="B48" s="8"/>
      <c r="C48" s="8"/>
      <c r="D48" s="8"/>
      <c r="E48" s="8"/>
      <c r="F48" s="8"/>
      <c r="H48" s="8"/>
      <c r="I48" s="8"/>
      <c r="J48" s="8"/>
      <c r="K48" s="8"/>
      <c r="L48" s="8"/>
      <c r="M48" s="8"/>
      <c r="N48" s="8"/>
      <c r="O48" s="36"/>
      <c r="P48" s="8"/>
      <c r="W48" s="8"/>
    </row>
    <row r="49" spans="1:23" x14ac:dyDescent="0.2">
      <c r="A49" s="8"/>
      <c r="B49" s="8"/>
      <c r="C49" s="8"/>
      <c r="D49" s="8"/>
      <c r="E49" s="8"/>
      <c r="F49" s="8"/>
      <c r="H49" s="8"/>
      <c r="I49" s="8"/>
      <c r="J49" s="8"/>
      <c r="K49" s="8"/>
      <c r="L49" s="8"/>
      <c r="M49" s="8"/>
      <c r="N49" s="8"/>
      <c r="O49" s="36"/>
      <c r="P49" s="8"/>
      <c r="W49" s="8"/>
    </row>
    <row r="50" spans="1:23" x14ac:dyDescent="0.2">
      <c r="A50" s="8"/>
      <c r="B50" s="8"/>
      <c r="C50" s="8"/>
      <c r="D50" s="8"/>
      <c r="E50" s="8"/>
      <c r="F50" s="8"/>
      <c r="H50" s="8"/>
      <c r="I50" s="8"/>
      <c r="J50" s="8"/>
      <c r="K50" s="8"/>
      <c r="L50" s="8"/>
      <c r="M50" s="8"/>
      <c r="N50" s="8"/>
      <c r="O50" s="36"/>
      <c r="P50" s="8"/>
      <c r="W50" s="8"/>
    </row>
    <row r="51" spans="1:23" x14ac:dyDescent="0.2">
      <c r="A51" s="8"/>
      <c r="B51" s="8"/>
      <c r="C51" s="8"/>
      <c r="D51" s="8"/>
      <c r="E51" s="8"/>
      <c r="F51" s="8"/>
      <c r="H51" s="8"/>
      <c r="I51" s="8"/>
      <c r="J51" s="8"/>
      <c r="K51" s="8"/>
      <c r="L51" s="8"/>
      <c r="M51" s="8"/>
      <c r="N51" s="8"/>
      <c r="O51" s="36"/>
      <c r="P51" s="8"/>
      <c r="W51" s="8"/>
    </row>
    <row r="52" spans="1:23" x14ac:dyDescent="0.2">
      <c r="A52" s="8"/>
      <c r="B52" s="8"/>
      <c r="C52" s="8"/>
      <c r="D52" s="8"/>
      <c r="E52" s="8"/>
      <c r="F52" s="8"/>
      <c r="H52" s="8"/>
      <c r="I52" s="8"/>
      <c r="J52" s="8"/>
      <c r="K52" s="8"/>
      <c r="L52" s="8"/>
      <c r="M52" s="8"/>
      <c r="N52" s="8"/>
      <c r="O52" s="36"/>
      <c r="P52" s="8"/>
      <c r="W52" s="8"/>
    </row>
    <row r="53" spans="1:23" x14ac:dyDescent="0.2">
      <c r="A53" s="8"/>
      <c r="B53" s="8"/>
      <c r="C53" s="8"/>
      <c r="D53" s="8"/>
      <c r="E53" s="8"/>
      <c r="F53" s="8"/>
      <c r="H53" s="8"/>
      <c r="I53" s="8"/>
      <c r="J53" s="8"/>
      <c r="K53" s="8"/>
      <c r="L53" s="8"/>
      <c r="M53" s="8"/>
      <c r="N53" s="8"/>
      <c r="O53" s="36"/>
      <c r="P53" s="8"/>
      <c r="W53" s="8"/>
    </row>
    <row r="54" spans="1:23" x14ac:dyDescent="0.2">
      <c r="A54" s="8"/>
      <c r="B54" s="8"/>
      <c r="C54" s="8"/>
      <c r="D54" s="8"/>
      <c r="E54" s="8"/>
      <c r="F54" s="8"/>
      <c r="H54" s="8"/>
      <c r="I54" s="8"/>
      <c r="J54" s="8"/>
      <c r="K54" s="8"/>
      <c r="L54" s="8"/>
      <c r="M54" s="8"/>
      <c r="N54" s="8"/>
      <c r="O54" s="36"/>
      <c r="P54" s="8"/>
      <c r="W54" s="8"/>
    </row>
    <row r="55" spans="1:23" x14ac:dyDescent="0.2">
      <c r="A55" s="8"/>
      <c r="B55" s="8"/>
      <c r="C55" s="8"/>
      <c r="D55" s="8"/>
      <c r="E55" s="8"/>
      <c r="F55" s="8"/>
      <c r="H55" s="8"/>
      <c r="I55" s="8"/>
      <c r="J55" s="8"/>
      <c r="K55" s="8"/>
      <c r="L55" s="8"/>
      <c r="M55" s="8"/>
      <c r="N55" s="8"/>
      <c r="O55" s="36"/>
      <c r="P55" s="8"/>
      <c r="W55" s="8"/>
    </row>
    <row r="56" spans="1:23" x14ac:dyDescent="0.2">
      <c r="A56" s="8"/>
      <c r="B56" s="8"/>
      <c r="C56" s="8"/>
      <c r="D56" s="8"/>
      <c r="E56" s="8"/>
      <c r="F56" s="8"/>
      <c r="H56" s="8"/>
      <c r="I56" s="8"/>
      <c r="J56" s="8"/>
      <c r="K56" s="8"/>
      <c r="L56" s="8"/>
      <c r="M56" s="8"/>
      <c r="N56" s="8"/>
      <c r="O56" s="36"/>
      <c r="P56" s="8"/>
      <c r="W56" s="8"/>
    </row>
    <row r="57" spans="1:23" x14ac:dyDescent="0.2">
      <c r="A57" s="8"/>
      <c r="B57" s="8"/>
      <c r="C57" s="8"/>
      <c r="D57" s="8"/>
      <c r="E57" s="8"/>
      <c r="F57" s="8"/>
      <c r="H57" s="8"/>
      <c r="I57" s="8"/>
      <c r="J57" s="8"/>
      <c r="K57" s="8"/>
      <c r="L57" s="8"/>
      <c r="M57" s="8"/>
      <c r="N57" s="8"/>
      <c r="O57" s="36"/>
      <c r="P57" s="8"/>
      <c r="W57" s="8"/>
    </row>
    <row r="58" spans="1:23" x14ac:dyDescent="0.2">
      <c r="A58" s="8"/>
      <c r="B58" s="8"/>
      <c r="C58" s="8"/>
      <c r="D58" s="8"/>
      <c r="E58" s="8"/>
      <c r="F58" s="8"/>
      <c r="H58" s="8"/>
      <c r="I58" s="8"/>
      <c r="J58" s="8"/>
      <c r="K58" s="8"/>
      <c r="L58" s="8"/>
      <c r="M58" s="8"/>
      <c r="N58" s="8"/>
      <c r="O58" s="36"/>
      <c r="P58" s="8"/>
      <c r="W58" s="8"/>
    </row>
    <row r="59" spans="1:23" x14ac:dyDescent="0.2">
      <c r="A59" s="8"/>
      <c r="B59" s="8"/>
      <c r="C59" s="8"/>
      <c r="D59" s="8"/>
      <c r="E59" s="8"/>
      <c r="F59" s="8"/>
      <c r="H59" s="8"/>
      <c r="I59" s="8"/>
      <c r="J59" s="8"/>
      <c r="K59" s="8"/>
      <c r="L59" s="8"/>
      <c r="M59" s="8"/>
      <c r="N59" s="8"/>
      <c r="O59" s="36"/>
      <c r="P59" s="8"/>
      <c r="W59" s="8"/>
    </row>
    <row r="60" spans="1:23" x14ac:dyDescent="0.2">
      <c r="A60" s="8"/>
      <c r="B60" s="8"/>
      <c r="C60" s="8"/>
      <c r="D60" s="8"/>
      <c r="E60" s="8"/>
      <c r="F60" s="8"/>
      <c r="H60" s="8"/>
      <c r="I60" s="8"/>
      <c r="J60" s="8"/>
      <c r="K60" s="8"/>
      <c r="L60" s="8"/>
      <c r="M60" s="8"/>
      <c r="N60" s="8"/>
      <c r="O60" s="36"/>
      <c r="P60" s="8"/>
      <c r="W60" s="8"/>
    </row>
    <row r="61" spans="1:23" x14ac:dyDescent="0.2">
      <c r="A61" s="8"/>
      <c r="B61" s="8"/>
      <c r="C61" s="8"/>
      <c r="D61" s="8"/>
      <c r="E61" s="8"/>
      <c r="F61" s="8"/>
      <c r="H61" s="8"/>
      <c r="I61" s="8"/>
      <c r="J61" s="8"/>
      <c r="K61" s="8"/>
      <c r="L61" s="8"/>
      <c r="M61" s="8"/>
      <c r="N61" s="8"/>
      <c r="O61" s="36"/>
      <c r="P61" s="8"/>
      <c r="W61" s="8"/>
    </row>
    <row r="62" spans="1:23" x14ac:dyDescent="0.2">
      <c r="A62" s="8"/>
      <c r="B62" s="8"/>
      <c r="C62" s="8"/>
      <c r="D62" s="8"/>
      <c r="E62" s="8"/>
      <c r="F62" s="8"/>
      <c r="H62" s="8"/>
      <c r="I62" s="8"/>
      <c r="J62" s="8"/>
      <c r="K62" s="8"/>
      <c r="L62" s="8"/>
      <c r="M62" s="8"/>
      <c r="N62" s="8"/>
      <c r="O62" s="36"/>
      <c r="P62" s="8"/>
      <c r="W62" s="8"/>
    </row>
    <row r="63" spans="1:23" x14ac:dyDescent="0.2">
      <c r="A63" s="8"/>
      <c r="B63" s="8"/>
      <c r="C63" s="8"/>
      <c r="D63" s="8"/>
      <c r="E63" s="8"/>
      <c r="F63" s="8"/>
      <c r="H63" s="8"/>
      <c r="I63" s="8"/>
      <c r="J63" s="8"/>
      <c r="K63" s="8"/>
      <c r="L63" s="8"/>
      <c r="M63" s="8"/>
      <c r="N63" s="8"/>
      <c r="O63" s="36"/>
      <c r="P63" s="8"/>
      <c r="W63" s="8"/>
    </row>
    <row r="64" spans="1:23" x14ac:dyDescent="0.2">
      <c r="A64" s="8"/>
      <c r="B64" s="8"/>
      <c r="C64" s="8"/>
      <c r="D64" s="8"/>
      <c r="E64" s="8"/>
      <c r="F64" s="8"/>
      <c r="H64" s="8"/>
      <c r="I64" s="8"/>
      <c r="J64" s="8"/>
      <c r="K64" s="8"/>
      <c r="L64" s="8"/>
      <c r="M64" s="8"/>
      <c r="N64" s="8"/>
      <c r="O64" s="36"/>
      <c r="P64" s="8"/>
      <c r="W64" s="8"/>
    </row>
    <row r="65" spans="1:23" x14ac:dyDescent="0.2">
      <c r="A65" s="8"/>
      <c r="B65" s="8"/>
      <c r="C65" s="8"/>
      <c r="D65" s="8"/>
      <c r="E65" s="8"/>
      <c r="F65" s="8"/>
      <c r="H65" s="8"/>
      <c r="I65" s="8"/>
      <c r="J65" s="8"/>
      <c r="K65" s="8"/>
      <c r="L65" s="8"/>
      <c r="M65" s="8"/>
      <c r="N65" s="8"/>
      <c r="O65" s="36"/>
      <c r="P65" s="8"/>
      <c r="W65" s="8"/>
    </row>
    <row r="66" spans="1:23" x14ac:dyDescent="0.2">
      <c r="A66" s="8"/>
      <c r="B66" s="8"/>
      <c r="C66" s="8"/>
      <c r="D66" s="8"/>
      <c r="E66" s="8"/>
      <c r="F66" s="8"/>
      <c r="H66" s="8"/>
      <c r="I66" s="8"/>
      <c r="J66" s="8"/>
      <c r="K66" s="8"/>
      <c r="L66" s="8"/>
      <c r="M66" s="8"/>
      <c r="N66" s="8"/>
      <c r="O66" s="36"/>
      <c r="P66" s="8"/>
      <c r="W66" s="8"/>
    </row>
    <row r="67" spans="1:23" x14ac:dyDescent="0.2">
      <c r="A67" s="8"/>
      <c r="B67" s="8"/>
      <c r="C67" s="8"/>
      <c r="D67" s="8"/>
      <c r="E67" s="8"/>
      <c r="F67" s="8"/>
      <c r="H67" s="8"/>
      <c r="I67" s="8"/>
      <c r="J67" s="8"/>
      <c r="K67" s="8"/>
      <c r="L67" s="8"/>
      <c r="M67" s="8"/>
      <c r="N67" s="8"/>
      <c r="O67" s="36"/>
      <c r="P67" s="8"/>
      <c r="W67" s="8"/>
    </row>
    <row r="68" spans="1:23" x14ac:dyDescent="0.2">
      <c r="A68" s="8"/>
      <c r="B68" s="8"/>
      <c r="C68" s="8"/>
      <c r="D68" s="8"/>
      <c r="E68" s="8"/>
      <c r="F68" s="8"/>
      <c r="H68" s="8"/>
      <c r="I68" s="8"/>
      <c r="J68" s="8"/>
      <c r="K68" s="8"/>
      <c r="L68" s="8"/>
      <c r="M68" s="8"/>
      <c r="N68" s="8"/>
      <c r="O68" s="36"/>
      <c r="P68" s="8"/>
      <c r="W68" s="8"/>
    </row>
    <row r="69" spans="1:23" x14ac:dyDescent="0.2">
      <c r="A69" s="8"/>
      <c r="B69" s="8"/>
      <c r="C69" s="8"/>
      <c r="D69" s="8"/>
      <c r="E69" s="8"/>
      <c r="F69" s="8"/>
      <c r="H69" s="8"/>
      <c r="I69" s="8"/>
      <c r="J69" s="8"/>
      <c r="K69" s="8"/>
      <c r="L69" s="8"/>
      <c r="M69" s="8"/>
      <c r="N69" s="8"/>
      <c r="O69" s="36"/>
      <c r="P69" s="8"/>
      <c r="W69" s="8"/>
    </row>
    <row r="70" spans="1:23" x14ac:dyDescent="0.2">
      <c r="A70" s="8"/>
      <c r="B70" s="8"/>
      <c r="C70" s="8"/>
      <c r="D70" s="8"/>
      <c r="E70" s="8"/>
      <c r="F70" s="8"/>
      <c r="H70" s="8"/>
      <c r="I70" s="8"/>
      <c r="J70" s="8"/>
      <c r="K70" s="8"/>
      <c r="L70" s="8"/>
      <c r="M70" s="8"/>
      <c r="N70" s="8"/>
      <c r="O70" s="36"/>
      <c r="P70" s="8"/>
      <c r="W70" s="8"/>
    </row>
    <row r="71" spans="1:23" x14ac:dyDescent="0.2">
      <c r="A71" s="8"/>
      <c r="B71" s="8"/>
      <c r="C71" s="8"/>
      <c r="D71" s="8"/>
      <c r="E71" s="8"/>
      <c r="F71" s="8"/>
      <c r="H71" s="8"/>
      <c r="I71" s="8"/>
      <c r="J71" s="8"/>
      <c r="K71" s="8"/>
      <c r="L71" s="8"/>
      <c r="M71" s="8"/>
      <c r="N71" s="8"/>
      <c r="O71" s="36"/>
      <c r="P71" s="8"/>
      <c r="W71" s="8"/>
    </row>
    <row r="72" spans="1:23" x14ac:dyDescent="0.2">
      <c r="A72" s="8"/>
      <c r="B72" s="8"/>
      <c r="C72" s="8"/>
      <c r="D72" s="8"/>
      <c r="E72" s="8"/>
      <c r="F72" s="8"/>
      <c r="H72" s="8"/>
      <c r="I72" s="8"/>
      <c r="J72" s="8"/>
      <c r="K72" s="8"/>
      <c r="L72" s="8"/>
      <c r="M72" s="8"/>
      <c r="N72" s="8"/>
      <c r="O72" s="36"/>
      <c r="P72" s="8"/>
      <c r="W72" s="8"/>
    </row>
    <row r="73" spans="1:23" x14ac:dyDescent="0.2">
      <c r="A73" s="8"/>
      <c r="B73" s="8"/>
      <c r="C73" s="8"/>
      <c r="D73" s="8"/>
      <c r="E73" s="8"/>
      <c r="F73" s="8"/>
      <c r="H73" s="8"/>
      <c r="I73" s="8"/>
      <c r="J73" s="8"/>
      <c r="K73" s="8"/>
      <c r="L73" s="8"/>
      <c r="M73" s="8"/>
      <c r="N73" s="8"/>
      <c r="O73" s="36"/>
      <c r="P73" s="8"/>
      <c r="W73" s="8"/>
    </row>
    <row r="74" spans="1:23" x14ac:dyDescent="0.2">
      <c r="A74" s="8"/>
      <c r="B74" s="8"/>
      <c r="C74" s="8"/>
      <c r="D74" s="8"/>
      <c r="E74" s="8"/>
      <c r="F74" s="8"/>
      <c r="H74" s="8"/>
      <c r="I74" s="8"/>
      <c r="J74" s="8"/>
      <c r="K74" s="8"/>
      <c r="L74" s="8"/>
      <c r="M74" s="8"/>
      <c r="N74" s="8"/>
      <c r="O74" s="36"/>
      <c r="P74" s="8"/>
      <c r="W74" s="8"/>
    </row>
    <row r="75" spans="1:23" x14ac:dyDescent="0.2">
      <c r="A75" s="8"/>
      <c r="B75" s="8"/>
      <c r="C75" s="8"/>
      <c r="D75" s="8"/>
      <c r="E75" s="8"/>
      <c r="F75" s="8"/>
      <c r="H75" s="8"/>
      <c r="I75" s="8"/>
      <c r="J75" s="8"/>
      <c r="K75" s="8"/>
      <c r="L75" s="8"/>
      <c r="M75" s="8"/>
      <c r="N75" s="8"/>
      <c r="O75" s="36"/>
      <c r="P75" s="8"/>
      <c r="W75" s="8"/>
    </row>
    <row r="76" spans="1:23" x14ac:dyDescent="0.2">
      <c r="A76" s="8"/>
      <c r="B76" s="8"/>
      <c r="C76" s="8"/>
      <c r="D76" s="8"/>
      <c r="E76" s="8"/>
      <c r="F76" s="8"/>
      <c r="H76" s="8"/>
      <c r="I76" s="8"/>
      <c r="J76" s="8"/>
      <c r="K76" s="8"/>
      <c r="L76" s="8"/>
      <c r="M76" s="8"/>
      <c r="N76" s="8"/>
      <c r="O76" s="36"/>
      <c r="P76" s="8"/>
      <c r="W76" s="8"/>
    </row>
    <row r="77" spans="1:23" x14ac:dyDescent="0.2">
      <c r="A77" s="8"/>
      <c r="B77" s="8"/>
      <c r="C77" s="8"/>
      <c r="D77" s="8"/>
      <c r="E77" s="8"/>
      <c r="F77" s="8"/>
      <c r="H77" s="8"/>
      <c r="I77" s="8"/>
      <c r="J77" s="8"/>
      <c r="K77" s="8"/>
      <c r="L77" s="8"/>
      <c r="M77" s="8"/>
      <c r="N77" s="8"/>
      <c r="O77" s="36"/>
      <c r="P77" s="8"/>
      <c r="W77" s="8"/>
    </row>
    <row r="78" spans="1:23" x14ac:dyDescent="0.2">
      <c r="A78" s="8"/>
      <c r="B78" s="8"/>
      <c r="C78" s="8"/>
      <c r="D78" s="8"/>
      <c r="E78" s="8"/>
      <c r="F78" s="8"/>
      <c r="H78" s="8"/>
      <c r="I78" s="8"/>
      <c r="J78" s="8"/>
      <c r="K78" s="8"/>
      <c r="L78" s="8"/>
      <c r="M78" s="8"/>
      <c r="N78" s="8"/>
      <c r="O78" s="36"/>
      <c r="P78" s="8"/>
      <c r="W78" s="8"/>
    </row>
    <row r="79" spans="1:23" x14ac:dyDescent="0.2">
      <c r="A79" s="8"/>
      <c r="B79" s="8"/>
      <c r="C79" s="8"/>
      <c r="D79" s="8"/>
      <c r="E79" s="8"/>
      <c r="F79" s="8"/>
      <c r="H79" s="8"/>
      <c r="I79" s="8"/>
      <c r="J79" s="8"/>
      <c r="K79" s="8"/>
      <c r="L79" s="8"/>
      <c r="M79" s="8"/>
      <c r="N79" s="8"/>
      <c r="O79" s="36"/>
      <c r="P79" s="8"/>
      <c r="W79" s="8"/>
    </row>
    <row r="80" spans="1:23" x14ac:dyDescent="0.2">
      <c r="A80" s="8"/>
      <c r="B80" s="8"/>
      <c r="C80" s="8"/>
      <c r="D80" s="8"/>
      <c r="E80" s="8"/>
      <c r="F80" s="8"/>
      <c r="H80" s="8"/>
      <c r="I80" s="8"/>
      <c r="J80" s="8"/>
      <c r="K80" s="8"/>
      <c r="L80" s="8"/>
      <c r="M80" s="8"/>
      <c r="N80" s="8"/>
      <c r="O80" s="36"/>
      <c r="P80" s="8"/>
      <c r="W80" s="8"/>
    </row>
    <row r="81" spans="1:23" x14ac:dyDescent="0.2">
      <c r="A81" s="8"/>
      <c r="B81" s="8"/>
      <c r="C81" s="8"/>
      <c r="D81" s="8"/>
      <c r="E81" s="8"/>
      <c r="F81" s="8"/>
      <c r="H81" s="8"/>
      <c r="I81" s="8"/>
      <c r="J81" s="8"/>
      <c r="K81" s="8"/>
      <c r="L81" s="8"/>
      <c r="M81" s="8"/>
      <c r="N81" s="8"/>
      <c r="O81" s="36"/>
      <c r="P81" s="8"/>
      <c r="W81" s="8"/>
    </row>
    <row r="82" spans="1:23" x14ac:dyDescent="0.2">
      <c r="A82" s="8"/>
      <c r="B82" s="8"/>
      <c r="C82" s="8"/>
      <c r="D82" s="8"/>
      <c r="E82" s="8"/>
      <c r="F82" s="8"/>
      <c r="H82" s="8"/>
      <c r="I82" s="8"/>
      <c r="J82" s="8"/>
      <c r="K82" s="8"/>
      <c r="L82" s="8"/>
      <c r="M82" s="8"/>
      <c r="N82" s="8"/>
      <c r="O82" s="36"/>
      <c r="P82" s="8"/>
      <c r="W82" s="8"/>
    </row>
    <row r="83" spans="1:23" x14ac:dyDescent="0.2">
      <c r="A83" s="8"/>
      <c r="B83" s="8"/>
      <c r="C83" s="8"/>
      <c r="D83" s="8"/>
      <c r="E83" s="8"/>
      <c r="F83" s="8"/>
      <c r="H83" s="8"/>
      <c r="I83" s="8"/>
      <c r="J83" s="8"/>
      <c r="K83" s="8"/>
      <c r="L83" s="8"/>
      <c r="M83" s="8"/>
      <c r="N83" s="8"/>
      <c r="O83" s="36"/>
      <c r="P83" s="8"/>
      <c r="W83" s="8"/>
    </row>
    <row r="84" spans="1:23" x14ac:dyDescent="0.2">
      <c r="A84" s="8"/>
      <c r="B84" s="8"/>
      <c r="C84" s="8"/>
      <c r="D84" s="8"/>
      <c r="E84" s="8"/>
      <c r="F84" s="8"/>
      <c r="H84" s="8"/>
      <c r="I84" s="8"/>
      <c r="J84" s="8"/>
      <c r="K84" s="8"/>
      <c r="L84" s="8"/>
      <c r="M84" s="8"/>
      <c r="N84" s="8"/>
      <c r="O84" s="36"/>
      <c r="P84" s="8"/>
      <c r="W84" s="8"/>
    </row>
    <row r="85" spans="1:23" x14ac:dyDescent="0.2">
      <c r="A85" s="8"/>
      <c r="B85" s="8"/>
      <c r="C85" s="8"/>
      <c r="D85" s="8"/>
      <c r="E85" s="8"/>
      <c r="F85" s="8"/>
      <c r="H85" s="8"/>
      <c r="I85" s="8"/>
      <c r="J85" s="8"/>
      <c r="K85" s="8"/>
      <c r="L85" s="8"/>
      <c r="M85" s="8"/>
      <c r="N85" s="8"/>
      <c r="O85" s="36"/>
      <c r="P85" s="8"/>
      <c r="W85" s="8"/>
    </row>
    <row r="86" spans="1:23" x14ac:dyDescent="0.2">
      <c r="A86" s="8"/>
      <c r="B86" s="8"/>
      <c r="C86" s="8"/>
      <c r="D86" s="8"/>
      <c r="E86" s="8"/>
      <c r="F86" s="8"/>
      <c r="H86" s="8"/>
      <c r="I86" s="8"/>
      <c r="J86" s="8"/>
      <c r="K86" s="8"/>
      <c r="L86" s="8"/>
      <c r="M86" s="8"/>
      <c r="N86" s="8"/>
      <c r="O86" s="36"/>
      <c r="P86" s="8"/>
      <c r="W86" s="8"/>
    </row>
    <row r="87" spans="1:23" x14ac:dyDescent="0.2">
      <c r="A87" s="8"/>
      <c r="B87" s="8"/>
      <c r="C87" s="8"/>
      <c r="D87" s="8"/>
      <c r="E87" s="8"/>
      <c r="F87" s="8"/>
      <c r="H87" s="8"/>
      <c r="I87" s="8"/>
      <c r="J87" s="8"/>
      <c r="K87" s="8"/>
      <c r="L87" s="8"/>
      <c r="M87" s="8"/>
      <c r="N87" s="8"/>
      <c r="O87" s="36"/>
      <c r="P87" s="8"/>
      <c r="W87" s="8"/>
    </row>
    <row r="88" spans="1:23" x14ac:dyDescent="0.2">
      <c r="A88" s="8"/>
      <c r="B88" s="8"/>
      <c r="C88" s="8"/>
      <c r="D88" s="8"/>
      <c r="E88" s="8"/>
      <c r="F88" s="8"/>
      <c r="H88" s="8"/>
      <c r="I88" s="8"/>
      <c r="J88" s="8"/>
      <c r="K88" s="8"/>
      <c r="L88" s="8"/>
      <c r="M88" s="8"/>
      <c r="N88" s="8"/>
      <c r="O88" s="36"/>
      <c r="P88" s="8"/>
      <c r="W88" s="8"/>
    </row>
    <row r="89" spans="1:23" x14ac:dyDescent="0.2">
      <c r="A89" s="8"/>
      <c r="B89" s="8"/>
      <c r="C89" s="8"/>
      <c r="D89" s="8"/>
      <c r="E89" s="8"/>
      <c r="F89" s="8"/>
      <c r="H89" s="8"/>
      <c r="I89" s="8"/>
      <c r="J89" s="8"/>
      <c r="K89" s="8"/>
      <c r="L89" s="8"/>
      <c r="M89" s="8"/>
      <c r="N89" s="8"/>
      <c r="O89" s="36"/>
      <c r="P89" s="8"/>
      <c r="W89" s="8"/>
    </row>
    <row r="90" spans="1:23" x14ac:dyDescent="0.2">
      <c r="A90" s="8"/>
      <c r="B90" s="8"/>
      <c r="C90" s="8"/>
      <c r="D90" s="8"/>
      <c r="E90" s="8"/>
      <c r="F90" s="8"/>
      <c r="H90" s="8"/>
      <c r="I90" s="8"/>
      <c r="J90" s="8"/>
      <c r="K90" s="8"/>
      <c r="L90" s="8"/>
      <c r="M90" s="8"/>
      <c r="N90" s="8"/>
      <c r="O90" s="36"/>
      <c r="P90" s="8"/>
      <c r="W90" s="8"/>
    </row>
    <row r="91" spans="1:23" x14ac:dyDescent="0.2">
      <c r="A91" s="8"/>
      <c r="B91" s="8"/>
      <c r="C91" s="8"/>
      <c r="D91" s="8"/>
      <c r="E91" s="8"/>
      <c r="F91" s="8"/>
      <c r="H91" s="8"/>
      <c r="I91" s="8"/>
      <c r="J91" s="8"/>
      <c r="K91" s="8"/>
      <c r="L91" s="8"/>
      <c r="M91" s="8"/>
      <c r="N91" s="8"/>
      <c r="O91" s="36"/>
      <c r="P91" s="8"/>
      <c r="W91" s="8"/>
    </row>
    <row r="92" spans="1:23" x14ac:dyDescent="0.2">
      <c r="A92" s="8"/>
      <c r="B92" s="8"/>
      <c r="C92" s="8"/>
      <c r="D92" s="8"/>
      <c r="E92" s="8"/>
      <c r="F92" s="8"/>
      <c r="H92" s="8"/>
      <c r="I92" s="8"/>
      <c r="J92" s="8"/>
      <c r="K92" s="8"/>
      <c r="L92" s="8"/>
      <c r="M92" s="8"/>
      <c r="N92" s="8"/>
      <c r="O92" s="36"/>
      <c r="P92" s="8"/>
      <c r="W92" s="8"/>
    </row>
    <row r="93" spans="1:23" x14ac:dyDescent="0.2">
      <c r="A93" s="8"/>
      <c r="B93" s="8"/>
      <c r="C93" s="8"/>
      <c r="D93" s="8"/>
      <c r="E93" s="8"/>
      <c r="F93" s="8"/>
      <c r="H93" s="8"/>
      <c r="I93" s="8"/>
      <c r="J93" s="8"/>
      <c r="K93" s="8"/>
      <c r="L93" s="8"/>
      <c r="M93" s="8"/>
      <c r="N93" s="8"/>
      <c r="O93" s="36"/>
      <c r="P93" s="8"/>
      <c r="W93" s="8"/>
    </row>
    <row r="94" spans="1:23" x14ac:dyDescent="0.2">
      <c r="A94" s="8"/>
      <c r="B94" s="8"/>
      <c r="C94" s="8"/>
      <c r="D94" s="8"/>
      <c r="E94" s="8"/>
      <c r="F94" s="8"/>
      <c r="H94" s="8"/>
      <c r="I94" s="8"/>
      <c r="J94" s="8"/>
      <c r="K94" s="8"/>
      <c r="L94" s="8"/>
      <c r="M94" s="8"/>
      <c r="N94" s="8"/>
      <c r="O94" s="36"/>
      <c r="P94" s="8"/>
      <c r="W94" s="8"/>
    </row>
    <row r="95" spans="1:23" x14ac:dyDescent="0.2">
      <c r="A95" s="8"/>
      <c r="B95" s="8"/>
      <c r="C95" s="8"/>
      <c r="D95" s="8"/>
      <c r="E95" s="8"/>
      <c r="F95" s="8"/>
      <c r="H95" s="8"/>
      <c r="I95" s="8"/>
      <c r="J95" s="8"/>
      <c r="K95" s="8"/>
      <c r="L95" s="8"/>
      <c r="M95" s="8"/>
      <c r="N95" s="8"/>
      <c r="O95" s="36"/>
      <c r="P95" s="8"/>
      <c r="W95" s="8"/>
    </row>
    <row r="96" spans="1:23" x14ac:dyDescent="0.2">
      <c r="A96" s="8"/>
      <c r="B96" s="8"/>
      <c r="C96" s="8"/>
      <c r="D96" s="8"/>
      <c r="E96" s="8"/>
      <c r="F96" s="8"/>
      <c r="H96" s="8"/>
      <c r="I96" s="8"/>
      <c r="J96" s="8"/>
      <c r="K96" s="8"/>
      <c r="L96" s="8"/>
      <c r="M96" s="8"/>
      <c r="N96" s="8"/>
      <c r="O96" s="36"/>
      <c r="P96" s="8"/>
      <c r="W96" s="8"/>
    </row>
    <row r="97" spans="1:23" x14ac:dyDescent="0.2">
      <c r="A97" s="8"/>
      <c r="B97" s="8"/>
      <c r="C97" s="8"/>
      <c r="D97" s="8"/>
      <c r="E97" s="8"/>
      <c r="F97" s="8"/>
      <c r="H97" s="8"/>
      <c r="I97" s="8"/>
      <c r="J97" s="8"/>
      <c r="K97" s="8"/>
      <c r="L97" s="8"/>
      <c r="M97" s="8"/>
      <c r="N97" s="8"/>
      <c r="O97" s="36"/>
      <c r="P97" s="8"/>
      <c r="W97" s="8"/>
    </row>
    <row r="98" spans="1:23" x14ac:dyDescent="0.2">
      <c r="A98" s="8"/>
      <c r="B98" s="8"/>
      <c r="C98" s="8"/>
      <c r="D98" s="8"/>
      <c r="E98" s="8"/>
      <c r="F98" s="8"/>
      <c r="H98" s="8"/>
      <c r="I98" s="8"/>
      <c r="J98" s="8"/>
      <c r="K98" s="8"/>
      <c r="L98" s="8"/>
      <c r="M98" s="8"/>
      <c r="N98" s="8"/>
      <c r="O98" s="36"/>
      <c r="P98" s="8"/>
      <c r="W98" s="8"/>
    </row>
    <row r="99" spans="1:23" x14ac:dyDescent="0.2">
      <c r="A99" s="8"/>
      <c r="B99" s="8"/>
      <c r="C99" s="8"/>
      <c r="D99" s="8"/>
      <c r="E99" s="8"/>
      <c r="F99" s="8"/>
      <c r="H99" s="8"/>
      <c r="I99" s="8"/>
      <c r="J99" s="8"/>
      <c r="K99" s="8"/>
      <c r="L99" s="8"/>
      <c r="M99" s="8"/>
      <c r="N99" s="8"/>
      <c r="O99" s="36"/>
      <c r="P99" s="8"/>
      <c r="W99" s="8"/>
    </row>
    <row r="100" spans="1:23" x14ac:dyDescent="0.2">
      <c r="A100" s="8"/>
      <c r="B100" s="8"/>
      <c r="C100" s="8"/>
      <c r="D100" s="8"/>
      <c r="E100" s="8"/>
      <c r="F100" s="8"/>
      <c r="H100" s="8"/>
      <c r="I100" s="8"/>
      <c r="J100" s="8"/>
      <c r="K100" s="8"/>
      <c r="L100" s="8"/>
      <c r="M100" s="8"/>
      <c r="N100" s="8"/>
      <c r="O100" s="36"/>
      <c r="P100" s="8"/>
      <c r="W100" s="8"/>
    </row>
  </sheetData>
  <hyperlinks>
    <hyperlink ref="W3" r:id="rId1" xr:uid="{6DD82D02-AA3E-4B72-B59F-94438CB6B6F4}"/>
  </hyperlinks>
  <pageMargins left="0.7" right="0.7" top="0.75" bottom="0.75" header="0" footer="0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Kelman_values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wanju</dc:creator>
  <cp:lastModifiedBy>wanju</cp:lastModifiedBy>
  <dcterms:created xsi:type="dcterms:W3CDTF">2019-03-13T09:56:55Z</dcterms:created>
  <dcterms:modified xsi:type="dcterms:W3CDTF">2019-03-13T17:48:52Z</dcterms:modified>
</cp:coreProperties>
</file>