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iz9\Box\12 Projects\08 Documents\Projects\Riyadh Project\Hilton Obeikan -Olaya\Quotation\Hilton POL920090\"/>
    </mc:Choice>
  </mc:AlternateContent>
  <xr:revisionPtr revIDLastSave="0" documentId="13_ncr:1_{77477B73-8879-4C8C-BC06-EF397330C225}" xr6:coauthVersionLast="47" xr6:coauthVersionMax="47" xr10:uidLastSave="{00000000-0000-0000-0000-000000000000}"/>
  <bookViews>
    <workbookView xWindow="-93" yWindow="-93" windowWidth="21786" windowHeight="13866" activeTab="1" xr2:uid="{82D31CCA-BCDE-4E68-B6B6-2EAA0F8F8BF5}"/>
  </bookViews>
  <sheets>
    <sheet name="PI21130" sheetId="7" r:id="rId1"/>
    <sheet name="QT21130.2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</externalReferences>
  <definedNames>
    <definedName name="\0" localSheetId="1">#REF!</definedName>
    <definedName name="\0">#REF!</definedName>
    <definedName name="\A" localSheetId="1">#REF!</definedName>
    <definedName name="\A">#REF!</definedName>
    <definedName name="\B" localSheetId="1">#REF!</definedName>
    <definedName name="\B">#REF!</definedName>
    <definedName name="\C">#REF!</definedName>
    <definedName name="\h">[1]PROGMETR4!#REF!</definedName>
    <definedName name="\i">[1]PROGMETR4!#REF!</definedName>
    <definedName name="\k">[1]PROGMETR4!#REF!</definedName>
    <definedName name="\l">[1]PROGMETR4!#REF!</definedName>
    <definedName name="\m">[1]PROGMETR4!#REF!</definedName>
    <definedName name="\n">[1]PROGMETR4!#REF!</definedName>
    <definedName name="\o">[1]PROGMETR4!#REF!</definedName>
    <definedName name="\q">[1]PROGMETR4!#REF!</definedName>
    <definedName name="\s">[1]PROGMETR4!#REF!</definedName>
    <definedName name="\t">[1]PROGMETR4!#REF!</definedName>
    <definedName name="\u">[1]PROGMETR4!#REF!</definedName>
    <definedName name="\v">[1]PROGMETR4!#REF!</definedName>
    <definedName name="\x">[1]PROGMETR4!#REF!</definedName>
    <definedName name="\z">[1]PROGMETR4!#REF!</definedName>
    <definedName name="__________________ST200" localSheetId="1">#REF!</definedName>
    <definedName name="__________________ST200">#REF!</definedName>
    <definedName name="__________________tx1" localSheetId="1">#REF!</definedName>
    <definedName name="__________________tx1">#REF!</definedName>
    <definedName name="__________________tx2" localSheetId="1">#REF!</definedName>
    <definedName name="__________________tx2">#REF!</definedName>
    <definedName name="_________________Pt2">#REF!</definedName>
    <definedName name="_________________Pt3">#REF!</definedName>
    <definedName name="_________________Qt3">#REF!</definedName>
    <definedName name="_________________ST150">#REF!</definedName>
    <definedName name="_________________ST300">#REF!</definedName>
    <definedName name="________________pr1">[2]preau!#REF!</definedName>
    <definedName name="________________pr2">[2]preau!#REF!</definedName>
    <definedName name="________________pr3">[2]preau!#REF!</definedName>
    <definedName name="________________qmg2">'[3]groupe 2 B-A'!#REF!</definedName>
    <definedName name="________________Qt2" localSheetId="1">#REF!</definedName>
    <definedName name="________________Qt2">#REF!</definedName>
    <definedName name="________________ST100" localSheetId="1">'[4]Réservoir 100m3_G8'!#REF!</definedName>
    <definedName name="________________ST100">'[4]Réservoir 100m3_G8'!#REF!</definedName>
    <definedName name="____________R">[5]AN2!#REF!</definedName>
    <definedName name="___________R">[5]AN2!#REF!</definedName>
    <definedName name="___________R200_" localSheetId="1">#REF!</definedName>
    <definedName name="___________R200_">#REF!</definedName>
    <definedName name="__________R100_" localSheetId="1">#REF!</definedName>
    <definedName name="__________R100_">#REF!</definedName>
    <definedName name="__________R150_" localSheetId="1">#REF!</definedName>
    <definedName name="__________R150_">#REF!</definedName>
    <definedName name="__________R200_">#REF!</definedName>
    <definedName name="__________R300_">#REF!</definedName>
    <definedName name="__________ST200">#REF!</definedName>
    <definedName name="_________C100000">#REF!</definedName>
    <definedName name="_________C68000">#REF!</definedName>
    <definedName name="_________C69999">#REF!</definedName>
    <definedName name="_________C70000">#REF!</definedName>
    <definedName name="_________C80000">#REF!</definedName>
    <definedName name="_________H">[5]AN2!#REF!</definedName>
    <definedName name="_________iX65536" localSheetId="1">#REF!</definedName>
    <definedName name="_________iX65536">#REF!</definedName>
    <definedName name="_________IZ65536" localSheetId="1">#REF!</definedName>
    <definedName name="_________IZ65536">#REF!</definedName>
    <definedName name="_________KZ65536" localSheetId="1">#REF!</definedName>
    <definedName name="_________KZ65536">#REF!</definedName>
    <definedName name="_________MZ65536">#REF!</definedName>
    <definedName name="_________qmg1">#REF!</definedName>
    <definedName name="_________qmg3">#REF!</definedName>
    <definedName name="_________R">[5]AN2!#REF!</definedName>
    <definedName name="_________R100_" localSheetId="1">#REF!</definedName>
    <definedName name="_________R100_">#REF!</definedName>
    <definedName name="_________xx65536" localSheetId="1">#REF!</definedName>
    <definedName name="_________xx65536">#REF!</definedName>
    <definedName name="_________yX65536" localSheetId="1">#REF!</definedName>
    <definedName name="_________yX65536">#REF!</definedName>
    <definedName name="________AA1">'[6]Macro-Dexterne'!$A$12</definedName>
    <definedName name="________C100000" localSheetId="1">#REF!</definedName>
    <definedName name="________C100000">#REF!</definedName>
    <definedName name="________C68000" localSheetId="1">#REF!</definedName>
    <definedName name="________C68000">#REF!</definedName>
    <definedName name="________C69999" localSheetId="1">#REF!</definedName>
    <definedName name="________C69999">#REF!</definedName>
    <definedName name="________C70000">#REF!</definedName>
    <definedName name="________C80000">#REF!</definedName>
    <definedName name="________iX65536">#REF!</definedName>
    <definedName name="________IZ65536">#REF!</definedName>
    <definedName name="________KZ65536">#REF!</definedName>
    <definedName name="________LPN10">[3]linéaire!$B$70:$E$78</definedName>
    <definedName name="________LPN16">[3]linéaire!$B$79:$E$84</definedName>
    <definedName name="________maj4">[7]etan!$T$7</definedName>
    <definedName name="________MZ65536" localSheetId="1">#REF!</definedName>
    <definedName name="________MZ65536">#REF!</definedName>
    <definedName name="________Pt2" localSheetId="1">#REF!</definedName>
    <definedName name="________Pt2">#REF!</definedName>
    <definedName name="________Pt3" localSheetId="1">#REF!</definedName>
    <definedName name="________Pt3">#REF!</definedName>
    <definedName name="________qmg1">#REF!</definedName>
    <definedName name="________qmg3">#REF!</definedName>
    <definedName name="________Qt3">#REF!</definedName>
    <definedName name="________R">[5]AN2!#REF!</definedName>
    <definedName name="________R100_" localSheetId="1">#REF!</definedName>
    <definedName name="________R100_">#REF!</definedName>
    <definedName name="________R150_" localSheetId="1">#REF!</definedName>
    <definedName name="________R150_">#REF!</definedName>
    <definedName name="________R200_" localSheetId="1">#REF!</definedName>
    <definedName name="________R200_">#REF!</definedName>
    <definedName name="________R300_">#REF!</definedName>
    <definedName name="________ss1">'[8]Macro-Diam-interne'!$A$12</definedName>
    <definedName name="________ss2">'[8]Macro-Epaisseur'!$A$12</definedName>
    <definedName name="________ss3">'[8]Macro-Dexterne'!$A$12</definedName>
    <definedName name="________ss4">'[9]Macro-Dexterne'!$A$12</definedName>
    <definedName name="________tx1" localSheetId="1">#REF!</definedName>
    <definedName name="________tx1">#REF!</definedName>
    <definedName name="________tx2" localSheetId="1">#REF!</definedName>
    <definedName name="________tx2">#REF!</definedName>
    <definedName name="________xx65536" localSheetId="1">#REF!</definedName>
    <definedName name="________xx65536">#REF!</definedName>
    <definedName name="________yX65536">#REF!</definedName>
    <definedName name="_______AA1">'[6]Macro-Dexterne'!$A$12</definedName>
    <definedName name="_______C100000" localSheetId="1">#REF!</definedName>
    <definedName name="_______C100000">#REF!</definedName>
    <definedName name="_______C68000" localSheetId="1">#REF!</definedName>
    <definedName name="_______C68000">#REF!</definedName>
    <definedName name="_______C69999" localSheetId="1">#REF!</definedName>
    <definedName name="_______C69999">#REF!</definedName>
    <definedName name="_______C70000">#REF!</definedName>
    <definedName name="_______C80000">#REF!</definedName>
    <definedName name="_______iX65536">#REF!</definedName>
    <definedName name="_______IZ65536">#REF!</definedName>
    <definedName name="_______KZ65536">#REF!</definedName>
    <definedName name="_______LPN10">[3]linéaire!$B$70:$E$78</definedName>
    <definedName name="_______LPN16">[3]linéaire!$B$79:$E$84</definedName>
    <definedName name="_______maj4">[7]etan!$T$7</definedName>
    <definedName name="_______MZ65536" localSheetId="1">#REF!</definedName>
    <definedName name="_______MZ65536">#REF!</definedName>
    <definedName name="_______pr1" localSheetId="1">[2]preau!#REF!</definedName>
    <definedName name="_______pr1">[2]preau!#REF!</definedName>
    <definedName name="_______pr2">[2]preau!#REF!</definedName>
    <definedName name="_______pr3">[2]preau!#REF!</definedName>
    <definedName name="_______Pt2" localSheetId="1">#REF!</definedName>
    <definedName name="_______Pt2">#REF!</definedName>
    <definedName name="_______Pt3" localSheetId="1">#REF!</definedName>
    <definedName name="_______Pt3">#REF!</definedName>
    <definedName name="_______qmg1" localSheetId="1">#REF!</definedName>
    <definedName name="_______qmg1">#REF!</definedName>
    <definedName name="_______qmg2" localSheetId="1">'[3]groupe 2 B-A'!#REF!</definedName>
    <definedName name="_______qmg2">'[3]groupe 2 B-A'!#REF!</definedName>
    <definedName name="_______qmg3" localSheetId="1">#REF!</definedName>
    <definedName name="_______qmg3">#REF!</definedName>
    <definedName name="_______Qt2" localSheetId="1">#REF!</definedName>
    <definedName name="_______Qt2">#REF!</definedName>
    <definedName name="_______Qt3" localSheetId="1">#REF!</definedName>
    <definedName name="_______Qt3">#REF!</definedName>
    <definedName name="_______R" localSheetId="1">[5]AN2!#REF!</definedName>
    <definedName name="_______R">[5]AN2!#REF!</definedName>
    <definedName name="_______R100_" localSheetId="1">#REF!</definedName>
    <definedName name="_______R100_">#REF!</definedName>
    <definedName name="_______R150_" localSheetId="1">#REF!</definedName>
    <definedName name="_______R150_">#REF!</definedName>
    <definedName name="_______R200_" localSheetId="1">#REF!</definedName>
    <definedName name="_______R200_">#REF!</definedName>
    <definedName name="_______R300_">#REF!</definedName>
    <definedName name="_______ss1">'[8]Macro-Diam-interne'!$A$12</definedName>
    <definedName name="_______ss2">'[8]Macro-Epaisseur'!$A$12</definedName>
    <definedName name="_______ss3">'[8]Macro-Dexterne'!$A$12</definedName>
    <definedName name="_______ss4">'[9]Macro-Dexterne'!$A$12</definedName>
    <definedName name="_______ST100">'[4]Réservoir 100m3_G8'!#REF!</definedName>
    <definedName name="_______ST150" localSheetId="1">#REF!</definedName>
    <definedName name="_______ST150">#REF!</definedName>
    <definedName name="_______ST200" localSheetId="1">#REF!</definedName>
    <definedName name="_______ST200">#REF!</definedName>
    <definedName name="_______ST300" localSheetId="1">#REF!</definedName>
    <definedName name="_______ST300">#REF!</definedName>
    <definedName name="_______tx1">#REF!</definedName>
    <definedName name="_______tx2">#REF!</definedName>
    <definedName name="_______xx65536">#REF!</definedName>
    <definedName name="_______yX65536">#REF!</definedName>
    <definedName name="______AA1">'[6]Macro-Dexterne'!$A$12</definedName>
    <definedName name="______C100000" localSheetId="1">#REF!</definedName>
    <definedName name="______C100000">#REF!</definedName>
    <definedName name="______C68000" localSheetId="1">#REF!</definedName>
    <definedName name="______C68000">#REF!</definedName>
    <definedName name="______C69999" localSheetId="1">#REF!</definedName>
    <definedName name="______C69999">#REF!</definedName>
    <definedName name="______C70000">#REF!</definedName>
    <definedName name="______C80000">#REF!</definedName>
    <definedName name="______iX65536">#REF!</definedName>
    <definedName name="______IZ65536">#REF!</definedName>
    <definedName name="______KZ65536">#REF!</definedName>
    <definedName name="______LPN10">[3]linéaire!$B$70:$E$78</definedName>
    <definedName name="______LPN16">[3]linéaire!$B$79:$E$84</definedName>
    <definedName name="______maj4">[7]etan!$T$7</definedName>
    <definedName name="______MZ65536" localSheetId="1">#REF!</definedName>
    <definedName name="______MZ65536">#REF!</definedName>
    <definedName name="______pr1" localSheetId="1">[2]preau!#REF!</definedName>
    <definedName name="______pr1">[2]preau!#REF!</definedName>
    <definedName name="______pr2">[2]preau!#REF!</definedName>
    <definedName name="______pr3">[2]preau!#REF!</definedName>
    <definedName name="______Pt2" localSheetId="1">#REF!</definedName>
    <definedName name="______Pt2">#REF!</definedName>
    <definedName name="______Pt3" localSheetId="1">#REF!</definedName>
    <definedName name="______Pt3">#REF!</definedName>
    <definedName name="______qmg1" localSheetId="1">#REF!</definedName>
    <definedName name="______qmg1">#REF!</definedName>
    <definedName name="______qmg2" localSheetId="1">'[3]groupe 2 B-A'!#REF!</definedName>
    <definedName name="______qmg2">'[3]groupe 2 B-A'!#REF!</definedName>
    <definedName name="______qmg3" localSheetId="1">#REF!</definedName>
    <definedName name="______qmg3">#REF!</definedName>
    <definedName name="______Qt2" localSheetId="1">#REF!</definedName>
    <definedName name="______Qt2">#REF!</definedName>
    <definedName name="______Qt3" localSheetId="1">#REF!</definedName>
    <definedName name="______Qt3">#REF!</definedName>
    <definedName name="______R" localSheetId="1">[5]AN2!#REF!</definedName>
    <definedName name="______R">[5]AN2!#REF!</definedName>
    <definedName name="______R100_" localSheetId="1">#REF!</definedName>
    <definedName name="______R100_">#REF!</definedName>
    <definedName name="______R150_" localSheetId="1">#REF!</definedName>
    <definedName name="______R150_">#REF!</definedName>
    <definedName name="______R200_" localSheetId="1">#REF!</definedName>
    <definedName name="______R200_">#REF!</definedName>
    <definedName name="______R300_">#REF!</definedName>
    <definedName name="______ss1">'[8]Macro-Diam-interne'!$A$12</definedName>
    <definedName name="______ss2">'[8]Macro-Epaisseur'!$A$12</definedName>
    <definedName name="______ss3">'[8]Macro-Dexterne'!$A$12</definedName>
    <definedName name="______ss4">'[9]Macro-Dexterne'!$A$12</definedName>
    <definedName name="______ST100">'[4]Réservoir 100m3_G8'!#REF!</definedName>
    <definedName name="______ST150" localSheetId="1">#REF!</definedName>
    <definedName name="______ST150">#REF!</definedName>
    <definedName name="______ST200" localSheetId="1">#REF!</definedName>
    <definedName name="______ST200">#REF!</definedName>
    <definedName name="______ST300" localSheetId="1">#REF!</definedName>
    <definedName name="______ST300">#REF!</definedName>
    <definedName name="______tx1">#REF!</definedName>
    <definedName name="______tx2">#REF!</definedName>
    <definedName name="______xx65536">#REF!</definedName>
    <definedName name="______yX65536">#REF!</definedName>
    <definedName name="_____AA1">'[6]Macro-Dexterne'!$A$12</definedName>
    <definedName name="_____C100000" localSheetId="1">#REF!</definedName>
    <definedName name="_____C100000">#REF!</definedName>
    <definedName name="_____C68000" localSheetId="1">#REF!</definedName>
    <definedName name="_____C68000">#REF!</definedName>
    <definedName name="_____C69999" localSheetId="1">#REF!</definedName>
    <definedName name="_____C69999">#REF!</definedName>
    <definedName name="_____C70000">#REF!</definedName>
    <definedName name="_____C80000">#REF!</definedName>
    <definedName name="_____iX65536">#REF!</definedName>
    <definedName name="_____IZ65536">#REF!</definedName>
    <definedName name="_____KZ65536">#REF!</definedName>
    <definedName name="_____LPN10">[3]linéaire!$B$70:$E$78</definedName>
    <definedName name="_____LPN16">[3]linéaire!$B$79:$E$84</definedName>
    <definedName name="_____maj4">[7]etan!$T$7</definedName>
    <definedName name="_____MZ65536" localSheetId="1">#REF!</definedName>
    <definedName name="_____MZ65536">#REF!</definedName>
    <definedName name="_____pr1" localSheetId="1">[2]preau!#REF!</definedName>
    <definedName name="_____pr1">[2]preau!#REF!</definedName>
    <definedName name="_____pr2">[2]preau!#REF!</definedName>
    <definedName name="_____pr3">[2]preau!#REF!</definedName>
    <definedName name="_____Pt2" localSheetId="1">#REF!</definedName>
    <definedName name="_____Pt2">#REF!</definedName>
    <definedName name="_____Pt3" localSheetId="1">#REF!</definedName>
    <definedName name="_____Pt3">#REF!</definedName>
    <definedName name="_____qmg1" localSheetId="1">#REF!</definedName>
    <definedName name="_____qmg1">#REF!</definedName>
    <definedName name="_____qmg2" localSheetId="1">'[3]groupe 2 B-A'!#REF!</definedName>
    <definedName name="_____qmg2">'[3]groupe 2 B-A'!#REF!</definedName>
    <definedName name="_____qmg3" localSheetId="1">#REF!</definedName>
    <definedName name="_____qmg3">#REF!</definedName>
    <definedName name="_____Qt2" localSheetId="1">#REF!</definedName>
    <definedName name="_____Qt2">#REF!</definedName>
    <definedName name="_____Qt3" localSheetId="1">#REF!</definedName>
    <definedName name="_____Qt3">#REF!</definedName>
    <definedName name="_____R" localSheetId="1">[5]AN2!#REF!</definedName>
    <definedName name="_____R">[5]AN2!#REF!</definedName>
    <definedName name="_____R100_" localSheetId="1">#REF!</definedName>
    <definedName name="_____R100_">#REF!</definedName>
    <definedName name="_____R150_" localSheetId="1">#REF!</definedName>
    <definedName name="_____R150_">#REF!</definedName>
    <definedName name="_____R200_" localSheetId="1">#REF!</definedName>
    <definedName name="_____R200_">#REF!</definedName>
    <definedName name="_____R300_">#REF!</definedName>
    <definedName name="_____ss1">'[8]Macro-Diam-interne'!$A$12</definedName>
    <definedName name="_____ss2">'[8]Macro-Epaisseur'!$A$12</definedName>
    <definedName name="_____ss3">'[8]Macro-Dexterne'!$A$12</definedName>
    <definedName name="_____ss4">'[9]Macro-Dexterne'!$A$12</definedName>
    <definedName name="_____ST100">'[4]Réservoir 100m3_G8'!#REF!</definedName>
    <definedName name="_____ST150" localSheetId="1">#REF!</definedName>
    <definedName name="_____ST150">#REF!</definedName>
    <definedName name="_____ST200" localSheetId="1">#REF!</definedName>
    <definedName name="_____ST200">#REF!</definedName>
    <definedName name="_____ST300" localSheetId="1">#REF!</definedName>
    <definedName name="_____ST300">#REF!</definedName>
    <definedName name="_____tx1">#REF!</definedName>
    <definedName name="_____tx2">#REF!</definedName>
    <definedName name="_____xx65536">#REF!</definedName>
    <definedName name="_____yX65536">#REF!</definedName>
    <definedName name="____AA1">'[6]Macro-Dexterne'!$A$12</definedName>
    <definedName name="____C100000" localSheetId="1">#REF!</definedName>
    <definedName name="____C100000">#REF!</definedName>
    <definedName name="____C68000" localSheetId="1">#REF!</definedName>
    <definedName name="____C68000">#REF!</definedName>
    <definedName name="____C69999" localSheetId="1">#REF!</definedName>
    <definedName name="____C69999">#REF!</definedName>
    <definedName name="____C70000">#REF!</definedName>
    <definedName name="____C80000">#REF!</definedName>
    <definedName name="____iX65536">#REF!</definedName>
    <definedName name="____IZ65536">#REF!</definedName>
    <definedName name="____KZ65536">#REF!</definedName>
    <definedName name="____LPN10">[3]linéaire!$B$70:$E$78</definedName>
    <definedName name="____LPN16">[3]linéaire!$B$79:$E$84</definedName>
    <definedName name="____maj4">[7]etan!$T$7</definedName>
    <definedName name="____MZ65536" localSheetId="1">#REF!</definedName>
    <definedName name="____MZ65536">#REF!</definedName>
    <definedName name="____pr1" localSheetId="1">[2]preau!#REF!</definedName>
    <definedName name="____pr1">[2]preau!#REF!</definedName>
    <definedName name="____pr2">[2]preau!#REF!</definedName>
    <definedName name="____pr3">[2]preau!#REF!</definedName>
    <definedName name="____Pt2" localSheetId="1">#REF!</definedName>
    <definedName name="____Pt2">#REF!</definedName>
    <definedName name="____Pt3" localSheetId="1">#REF!</definedName>
    <definedName name="____Pt3">#REF!</definedName>
    <definedName name="____qmg1" localSheetId="1">#REF!</definedName>
    <definedName name="____qmg1">#REF!</definedName>
    <definedName name="____qmg2" localSheetId="1">'[3]groupe 2 B-A'!#REF!</definedName>
    <definedName name="____qmg2">'[3]groupe 2 B-A'!#REF!</definedName>
    <definedName name="____qmg3" localSheetId="1">#REF!</definedName>
    <definedName name="____qmg3">#REF!</definedName>
    <definedName name="____Qt2" localSheetId="1">#REF!</definedName>
    <definedName name="____Qt2">#REF!</definedName>
    <definedName name="____Qt3" localSheetId="1">#REF!</definedName>
    <definedName name="____Qt3">#REF!</definedName>
    <definedName name="____R" localSheetId="1">[5]AN2!#REF!</definedName>
    <definedName name="____R">[5]AN2!#REF!</definedName>
    <definedName name="____R100_" localSheetId="1">#REF!</definedName>
    <definedName name="____R100_">#REF!</definedName>
    <definedName name="____R150_" localSheetId="1">#REF!</definedName>
    <definedName name="____R150_">#REF!</definedName>
    <definedName name="____R200_" localSheetId="1">#REF!</definedName>
    <definedName name="____R200_">#REF!</definedName>
    <definedName name="____R300_">#REF!</definedName>
    <definedName name="____ss1">'[8]Macro-Diam-interne'!$A$12</definedName>
    <definedName name="____ss2">'[8]Macro-Epaisseur'!$A$12</definedName>
    <definedName name="____ss3">'[8]Macro-Dexterne'!$A$12</definedName>
    <definedName name="____ss4">'[9]Macro-Dexterne'!$A$12</definedName>
    <definedName name="____ST100">'[4]Réservoir 100m3_G8'!#REF!</definedName>
    <definedName name="____ST150" localSheetId="1">#REF!</definedName>
    <definedName name="____ST150">#REF!</definedName>
    <definedName name="____ST200" localSheetId="1">#REF!</definedName>
    <definedName name="____ST200">#REF!</definedName>
    <definedName name="____ST300" localSheetId="1">#REF!</definedName>
    <definedName name="____ST300">#REF!</definedName>
    <definedName name="____tx1">#REF!</definedName>
    <definedName name="____tx2">#REF!</definedName>
    <definedName name="____xx65536">#REF!</definedName>
    <definedName name="____yX65536">#REF!</definedName>
    <definedName name="___AA1">'[6]Macro-Dexterne'!$A$12</definedName>
    <definedName name="___C100000" localSheetId="1">#REF!</definedName>
    <definedName name="___C100000">#REF!</definedName>
    <definedName name="___C68000" localSheetId="1">#REF!</definedName>
    <definedName name="___C68000">#REF!</definedName>
    <definedName name="___C69999" localSheetId="1">#REF!</definedName>
    <definedName name="___C69999">#REF!</definedName>
    <definedName name="___C70000">#REF!</definedName>
    <definedName name="___C80000">#REF!</definedName>
    <definedName name="___iX65536">#REF!</definedName>
    <definedName name="___IZ65536">#REF!</definedName>
    <definedName name="___KZ65536">#REF!</definedName>
    <definedName name="___LPN10">[3]linéaire!$B$70:$E$78</definedName>
    <definedName name="___LPN16">[3]linéaire!$B$79:$E$84</definedName>
    <definedName name="___maj4">[7]etan!$T$7</definedName>
    <definedName name="___MZ65536" localSheetId="1">#REF!</definedName>
    <definedName name="___MZ65536">#REF!</definedName>
    <definedName name="___pr1" localSheetId="1">[2]preau!#REF!</definedName>
    <definedName name="___pr1">[2]preau!#REF!</definedName>
    <definedName name="___pr2">[2]preau!#REF!</definedName>
    <definedName name="___pr3">[2]preau!#REF!</definedName>
    <definedName name="___Pt2" localSheetId="1">#REF!</definedName>
    <definedName name="___Pt2">#REF!</definedName>
    <definedName name="___Pt3" localSheetId="1">#REF!</definedName>
    <definedName name="___Pt3">#REF!</definedName>
    <definedName name="___qmg1" localSheetId="1">#REF!</definedName>
    <definedName name="___qmg1">#REF!</definedName>
    <definedName name="___qmg2" localSheetId="1">'[3]groupe 2 B-A'!#REF!</definedName>
    <definedName name="___qmg2">'[3]groupe 2 B-A'!#REF!</definedName>
    <definedName name="___qmg3" localSheetId="1">#REF!</definedName>
    <definedName name="___qmg3">#REF!</definedName>
    <definedName name="___Qt2" localSheetId="1">#REF!</definedName>
    <definedName name="___Qt2">#REF!</definedName>
    <definedName name="___Qt3" localSheetId="1">#REF!</definedName>
    <definedName name="___Qt3">#REF!</definedName>
    <definedName name="___R" localSheetId="1">[5]AN2!#REF!</definedName>
    <definedName name="___R">[5]AN2!#REF!</definedName>
    <definedName name="___R100_" localSheetId="1">#REF!</definedName>
    <definedName name="___R100_">#REF!</definedName>
    <definedName name="___R150_" localSheetId="1">#REF!</definedName>
    <definedName name="___R150_">#REF!</definedName>
    <definedName name="___R200_" localSheetId="1">#REF!</definedName>
    <definedName name="___R200_">#REF!</definedName>
    <definedName name="___R300_">#REF!</definedName>
    <definedName name="___ss1">'[8]Macro-Diam-interne'!$A$12</definedName>
    <definedName name="___ss2">'[8]Macro-Epaisseur'!$A$12</definedName>
    <definedName name="___ss3">'[8]Macro-Dexterne'!$A$12</definedName>
    <definedName name="___ss4">'[9]Macro-Dexterne'!$A$12</definedName>
    <definedName name="___ST100">'[4]Réservoir 100m3_G8'!#REF!</definedName>
    <definedName name="___ST150" localSheetId="1">#REF!</definedName>
    <definedName name="___ST150">#REF!</definedName>
    <definedName name="___ST200" localSheetId="1">#REF!</definedName>
    <definedName name="___ST200">#REF!</definedName>
    <definedName name="___ST300" localSheetId="1">#REF!</definedName>
    <definedName name="___ST300">#REF!</definedName>
    <definedName name="___tx1">#REF!</definedName>
    <definedName name="___tx2">#REF!</definedName>
    <definedName name="___xx65536">#REF!</definedName>
    <definedName name="___yX65536">#REF!</definedName>
    <definedName name="__1c">#REF!</definedName>
    <definedName name="__1cc">#REF!</definedName>
    <definedName name="__1Excel_BuiltIn_Print_Area_1_1">#REF!</definedName>
    <definedName name="__2Excel_BuiltIn_Print_Area_4_1_1">#REF!</definedName>
    <definedName name="__AA1">'[6]Macro-Dexterne'!$A$12</definedName>
    <definedName name="__C100000" localSheetId="1">#REF!</definedName>
    <definedName name="__C100000">#REF!</definedName>
    <definedName name="__C68000" localSheetId="1">#REF!</definedName>
    <definedName name="__C68000">#REF!</definedName>
    <definedName name="__C69999" localSheetId="1">#REF!</definedName>
    <definedName name="__C69999">#REF!</definedName>
    <definedName name="__C70000">#REF!</definedName>
    <definedName name="__C80000">#REF!</definedName>
    <definedName name="__iX65536">#REF!</definedName>
    <definedName name="__IZ65536">#REF!</definedName>
    <definedName name="__KZ65536">#REF!</definedName>
    <definedName name="__LPN10">[3]linéaire!$B$70:$E$78</definedName>
    <definedName name="__LPN16">[3]linéaire!$B$79:$E$84</definedName>
    <definedName name="__maj4">[7]etan!$T$7</definedName>
    <definedName name="__MZ65536" localSheetId="1">#REF!</definedName>
    <definedName name="__MZ65536">#REF!</definedName>
    <definedName name="__pr1" localSheetId="1">[2]preau!#REF!</definedName>
    <definedName name="__pr1">[2]preau!#REF!</definedName>
    <definedName name="__pr2">[2]preau!#REF!</definedName>
    <definedName name="__pr3">[2]preau!#REF!</definedName>
    <definedName name="__Pt2" localSheetId="1">#REF!</definedName>
    <definedName name="__Pt2">#REF!</definedName>
    <definedName name="__Pt3" localSheetId="1">#REF!</definedName>
    <definedName name="__Pt3">#REF!</definedName>
    <definedName name="__qmg1" localSheetId="1">#REF!</definedName>
    <definedName name="__qmg1">#REF!</definedName>
    <definedName name="__qmg2" localSheetId="1">'[3]groupe 2 B-A'!#REF!</definedName>
    <definedName name="__qmg2">'[3]groupe 2 B-A'!#REF!</definedName>
    <definedName name="__qmg3" localSheetId="1">#REF!</definedName>
    <definedName name="__qmg3">#REF!</definedName>
    <definedName name="__Qt2" localSheetId="1">#REF!</definedName>
    <definedName name="__Qt2">#REF!</definedName>
    <definedName name="__Qt3" localSheetId="1">#REF!</definedName>
    <definedName name="__Qt3">#REF!</definedName>
    <definedName name="__R" localSheetId="1">[5]AN2!#REF!</definedName>
    <definedName name="__R">[5]AN2!#REF!</definedName>
    <definedName name="__R100_" localSheetId="1">#REF!</definedName>
    <definedName name="__R100_">#REF!</definedName>
    <definedName name="__R150_" localSheetId="1">#REF!</definedName>
    <definedName name="__R150_">#REF!</definedName>
    <definedName name="__R200_" localSheetId="1">#REF!</definedName>
    <definedName name="__R200_">#REF!</definedName>
    <definedName name="__R300_">#REF!</definedName>
    <definedName name="__ss1">'[8]Macro-Diam-interne'!$A$12</definedName>
    <definedName name="__ss2">'[8]Macro-Epaisseur'!$A$12</definedName>
    <definedName name="__ss3">'[8]Macro-Dexterne'!$A$12</definedName>
    <definedName name="__ss4">'[9]Macro-Dexterne'!$A$12</definedName>
    <definedName name="__ST100">'[4]Réservoir 100m3_G8'!#REF!</definedName>
    <definedName name="__ST150" localSheetId="1">#REF!</definedName>
    <definedName name="__ST150">#REF!</definedName>
    <definedName name="__ST200" localSheetId="1">#REF!</definedName>
    <definedName name="__ST200">#REF!</definedName>
    <definedName name="__ST300" localSheetId="1">#REF!</definedName>
    <definedName name="__ST300">#REF!</definedName>
    <definedName name="__tx1">#REF!</definedName>
    <definedName name="__tx2">#REF!</definedName>
    <definedName name="__xx65536">#REF!</definedName>
    <definedName name="__yX65536">#REF!</definedName>
    <definedName name="_1">#REF!</definedName>
    <definedName name="_1___Excel_BuiltIn_Print_Area_1_1">#REF!</definedName>
    <definedName name="_10">#REF!</definedName>
    <definedName name="_100_Fonte_k9">#REF!</definedName>
    <definedName name="_110PN10">#REF!</definedName>
    <definedName name="_110PN16">#REF!</definedName>
    <definedName name="_125_Fonte_k9">#REF!</definedName>
    <definedName name="_125PN10">#REF!</definedName>
    <definedName name="_125PN16">#REF!</definedName>
    <definedName name="_140PN10">#REF!</definedName>
    <definedName name="_140PN16">#REF!</definedName>
    <definedName name="_14Excel_BuiltIn_Print_Area_4_1_1">#REF!</definedName>
    <definedName name="_150_Fonte_k9">#REF!</definedName>
    <definedName name="_160PN10">#REF!</definedName>
    <definedName name="_160PN16">#REF!</definedName>
    <definedName name="_1Excel_BuiltIn_Print_Area_1_1">#REF!</definedName>
    <definedName name="_2">#REF!</definedName>
    <definedName name="_2___Excel_BuiltIn_Print_Area_4_1_1">#REF!</definedName>
    <definedName name="_200_Fonte_k9">#REF!</definedName>
    <definedName name="_200PN10">#REF!</definedName>
    <definedName name="_200PN16">#REF!</definedName>
    <definedName name="_225_Fonte_k9">#REF!</definedName>
    <definedName name="_225PN10">#REF!</definedName>
    <definedName name="_225PN16">#REF!</definedName>
    <definedName name="_250_Fonte_k9">#REF!</definedName>
    <definedName name="_250PN10">#REF!</definedName>
    <definedName name="_250PN16">#REF!</definedName>
    <definedName name="_2c">#REF!</definedName>
    <definedName name="_2Excel_BuiltIn_Print_Area_1_1">#REF!</definedName>
    <definedName name="_2Excel_BuiltIn_Print_Area_4_1_1">#REF!</definedName>
    <definedName name="_3">#REF!</definedName>
    <definedName name="_3_Excel_BuiltIn_Print_Area_1_1">#REF!</definedName>
    <definedName name="_300_Fonte_k9">#REF!</definedName>
    <definedName name="_315PN10">#REF!</definedName>
    <definedName name="_315PN16">#REF!</definedName>
    <definedName name="_3c">#REF!</definedName>
    <definedName name="_4">#REF!</definedName>
    <definedName name="_4_Excel_BuiltIn_Print_Area_4_1_1">#REF!</definedName>
    <definedName name="_400_Fonte_k9">#REF!</definedName>
    <definedName name="_4c">#REF!</definedName>
    <definedName name="_4Excel_BuiltIn_Print_Area_4_1_1">#REF!</definedName>
    <definedName name="_5">#REF!</definedName>
    <definedName name="_50PN10">#REF!</definedName>
    <definedName name="_50PN16">#REF!</definedName>
    <definedName name="_5c">#REF!</definedName>
    <definedName name="_5p">#REF!</definedName>
    <definedName name="_6">#REF!</definedName>
    <definedName name="_60_Fonte_k9">#REF!</definedName>
    <definedName name="_63PN10">#REF!</definedName>
    <definedName name="_63PN16">#REF!</definedName>
    <definedName name="_7">#REF!</definedName>
    <definedName name="_75PN10">#REF!</definedName>
    <definedName name="_75PN16">#REF!</definedName>
    <definedName name="_8">#REF!</definedName>
    <definedName name="_80_Fonte_k9">#REF!</definedName>
    <definedName name="_8c">#REF!</definedName>
    <definedName name="_9">#REF!</definedName>
    <definedName name="_90PN10">#REF!</definedName>
    <definedName name="_90PN16">#REF!</definedName>
    <definedName name="_9c">#REF!</definedName>
    <definedName name="_9Excel_BuiltIn_Print_Area_1_1">#REF!</definedName>
    <definedName name="_A">#REF!</definedName>
    <definedName name="_AA1">'[6]Macro-Dexterne'!$A$12</definedName>
    <definedName name="_B" localSheetId="1">#REF!</definedName>
    <definedName name="_B">#REF!</definedName>
    <definedName name="_c">'[10]BpElecEnnasr-Géneral'!$DA$6:$DA$99</definedName>
    <definedName name="_C1" localSheetId="1">#REF!</definedName>
    <definedName name="_C1">#REF!</definedName>
    <definedName name="_C100000" localSheetId="1">#REF!</definedName>
    <definedName name="_C100000">#REF!</definedName>
    <definedName name="_C68000" localSheetId="1">#REF!</definedName>
    <definedName name="_C68000">#REF!</definedName>
    <definedName name="_C69999">#REF!</definedName>
    <definedName name="_C70000">#REF!</definedName>
    <definedName name="_C80000">#REF!</definedName>
    <definedName name="_Fill" hidden="1">#REF!</definedName>
    <definedName name="_iX65536">#REF!</definedName>
    <definedName name="_IZ65536">#REF!</definedName>
    <definedName name="_KZ65536">#REF!</definedName>
    <definedName name="_LPN10">[3]linéaire!$B$70:$E$78</definedName>
    <definedName name="_LPN16">[3]linéaire!$B$79:$E$84</definedName>
    <definedName name="_maj4">[7]etan!$T$7</definedName>
    <definedName name="_MZ65536" localSheetId="1">#REF!</definedName>
    <definedName name="_MZ65536">#REF!</definedName>
    <definedName name="_pr1" localSheetId="1">[2]preau!#REF!</definedName>
    <definedName name="_pr1">[2]preau!#REF!</definedName>
    <definedName name="_pr2">[2]preau!#REF!</definedName>
    <definedName name="_pr3">[2]preau!#REF!</definedName>
    <definedName name="_Pt2" localSheetId="1">#REF!</definedName>
    <definedName name="_Pt2">#REF!</definedName>
    <definedName name="_Pt3" localSheetId="1">#REF!</definedName>
    <definedName name="_Pt3">#REF!</definedName>
    <definedName name="_qmg1" localSheetId="1">#REF!</definedName>
    <definedName name="_qmg1">#REF!</definedName>
    <definedName name="_qmg2" localSheetId="1">'[3]groupe 2 B-A'!#REF!</definedName>
    <definedName name="_qmg2">'[3]groupe 2 B-A'!#REF!</definedName>
    <definedName name="_qmg3" localSheetId="1">#REF!</definedName>
    <definedName name="_qmg3">#REF!</definedName>
    <definedName name="_Qt2" localSheetId="1">#REF!</definedName>
    <definedName name="_Qt2">#REF!</definedName>
    <definedName name="_Qt3" localSheetId="1">#REF!</definedName>
    <definedName name="_Qt3">#REF!</definedName>
    <definedName name="_R" localSheetId="1">[5]AN2!#REF!</definedName>
    <definedName name="_R">[5]AN2!#REF!</definedName>
    <definedName name="_R100_" localSheetId="1">#REF!</definedName>
    <definedName name="_R100_">#REF!</definedName>
    <definedName name="_R150_" localSheetId="1">#REF!</definedName>
    <definedName name="_R150_">#REF!</definedName>
    <definedName name="_R200_" localSheetId="1">#REF!</definedName>
    <definedName name="_R200_">#REF!</definedName>
    <definedName name="_R300_">#REF!</definedName>
    <definedName name="_ss1">'[8]Macro-Diam-interne'!$A$12</definedName>
    <definedName name="_ss2">'[8]Macro-Epaisseur'!$A$12</definedName>
    <definedName name="_ss3">'[8]Macro-Dexterne'!$A$12</definedName>
    <definedName name="_ss4">'[9]Macro-Dexterne'!$A$12</definedName>
    <definedName name="_ST100">'[4]Réservoir 100m3_G8'!#REF!</definedName>
    <definedName name="_ST150" localSheetId="1">#REF!</definedName>
    <definedName name="_ST150">#REF!</definedName>
    <definedName name="_ST200" localSheetId="1">#REF!</definedName>
    <definedName name="_ST200">#REF!</definedName>
    <definedName name="_ST300" localSheetId="1">#REF!</definedName>
    <definedName name="_ST300">#REF!</definedName>
    <definedName name="_Toc164135333_1">#REF!</definedName>
    <definedName name="_Toc164135333_13">#REF!</definedName>
    <definedName name="_Toc164135333_2">#REF!</definedName>
    <definedName name="_Toc164135334_1">#REF!</definedName>
    <definedName name="_Toc164135334_13">#REF!</definedName>
    <definedName name="_Toc164135334_2">#REF!</definedName>
    <definedName name="_Toc164135336_1">#REF!</definedName>
    <definedName name="_Toc164135336_13">#REF!</definedName>
    <definedName name="_Toc164135336_2">#REF!</definedName>
    <definedName name="_Toc164135340_1">#REF!</definedName>
    <definedName name="_Toc164135340_13">#REF!</definedName>
    <definedName name="_Toc164135340_2">#REF!</definedName>
    <definedName name="_Toc164135344_1">#REF!</definedName>
    <definedName name="_Toc164135344_13">#REF!</definedName>
    <definedName name="_Toc164135344_2">#REF!</definedName>
    <definedName name="_Toc164135345_1">#REF!</definedName>
    <definedName name="_Toc164135345_13">#REF!</definedName>
    <definedName name="_Toc164135345_2">#REF!</definedName>
    <definedName name="_Toc164135346_1">#REF!</definedName>
    <definedName name="_Toc164135346_13">#REF!</definedName>
    <definedName name="_Toc164135346_2">#REF!</definedName>
    <definedName name="_Toc164135348_1">#REF!</definedName>
    <definedName name="_Toc164135348_13">#REF!</definedName>
    <definedName name="_Toc164135348_2">#REF!</definedName>
    <definedName name="_Toc164135357_1">#REF!</definedName>
    <definedName name="_Toc164135357_13">#REF!</definedName>
    <definedName name="_Toc164135357_2">#REF!</definedName>
    <definedName name="_Toc164135359_1">#REF!</definedName>
    <definedName name="_Toc164135359_13">#REF!</definedName>
    <definedName name="_Toc164135359_2">#REF!</definedName>
    <definedName name="_Toc164135362_1">#REF!</definedName>
    <definedName name="_Toc164135362_13">#REF!</definedName>
    <definedName name="_Toc164135362_2">#REF!</definedName>
    <definedName name="_Toc164135363_1">#REF!</definedName>
    <definedName name="_Toc164135363_13">#REF!</definedName>
    <definedName name="_Toc164135363_2">#REF!</definedName>
    <definedName name="_Toc183592439_14">#REF!</definedName>
    <definedName name="_Toc183592440_14">#REF!</definedName>
    <definedName name="_Toc183592441_14">#REF!</definedName>
    <definedName name="_Toc183592442_14">#REF!</definedName>
    <definedName name="_Toc183592443_14">#REF!</definedName>
    <definedName name="_Toc183592444_14">#REF!</definedName>
    <definedName name="_Toc183592445_14">#REF!</definedName>
    <definedName name="_Toc183592446_14">#REF!</definedName>
    <definedName name="_Toc183592447_14">#REF!</definedName>
    <definedName name="_Toc183592448_14">#REF!</definedName>
    <definedName name="_Toc183592449_14">#REF!</definedName>
    <definedName name="_Toc183592450_14">#REF!</definedName>
    <definedName name="_Toc183592451_14">#REF!</definedName>
    <definedName name="_Toc183592452_14">#REF!</definedName>
    <definedName name="_Toc183592453_14">#REF!</definedName>
    <definedName name="_Toc183592454_14">#REF!</definedName>
    <definedName name="_Toc183592455_14">#REF!</definedName>
    <definedName name="_Toc183592456_14">#REF!</definedName>
    <definedName name="_Toc183592457_14">#REF!</definedName>
    <definedName name="_Toc183592458_14">#REF!</definedName>
    <definedName name="_Toc183592459_14">#REF!</definedName>
    <definedName name="_Toc183592460_14">#REF!</definedName>
    <definedName name="_Toc183592461_14">#REF!</definedName>
    <definedName name="_Toc183592462_14">#REF!</definedName>
    <definedName name="_Toc27540348_1">#REF!</definedName>
    <definedName name="_Toc27540348_13">#REF!</definedName>
    <definedName name="_Toc27540348_2">#REF!</definedName>
    <definedName name="_Toc27540357_1">#REF!</definedName>
    <definedName name="_Toc27540357_13">#REF!</definedName>
    <definedName name="_Toc27540357_2">#REF!</definedName>
    <definedName name="_Toc42860268_14">#REF!</definedName>
    <definedName name="_Toc42860273_14">#REF!</definedName>
    <definedName name="_Toc42860277_14">#REF!</definedName>
    <definedName name="_Toc42860278_14">#REF!</definedName>
    <definedName name="_Toc42860279_14">#REF!</definedName>
    <definedName name="_Toc42860284_14">#REF!</definedName>
    <definedName name="_Toc42860285_14">#REF!</definedName>
    <definedName name="_Toc42860286_14">#REF!</definedName>
    <definedName name="_Toc42930196_1">#REF!</definedName>
    <definedName name="_Toc42930196_13">#REF!</definedName>
    <definedName name="_Toc42930196_2">#REF!</definedName>
    <definedName name="_Toc42930197_1">#REF!</definedName>
    <definedName name="_Toc42930197_13">#REF!</definedName>
    <definedName name="_Toc42930197_2">#REF!</definedName>
    <definedName name="_Toc42930203_1">#REF!</definedName>
    <definedName name="_Toc42930203_13">#REF!</definedName>
    <definedName name="_Toc42930203_2">#REF!</definedName>
    <definedName name="_Toc42930204_1">#REF!</definedName>
    <definedName name="_Toc42930204_13">#REF!</definedName>
    <definedName name="_Toc42930204_2">#REF!</definedName>
    <definedName name="_Toc42930219_1">#REF!</definedName>
    <definedName name="_Toc42930219_13">#REF!</definedName>
    <definedName name="_Toc42930219_2">#REF!</definedName>
    <definedName name="_Toc42930220_1">#REF!</definedName>
    <definedName name="_Toc42930220_13">#REF!</definedName>
    <definedName name="_Toc42930220_2">#REF!</definedName>
    <definedName name="_Toc42930221_1">#REF!</definedName>
    <definedName name="_Toc42930221_13">#REF!</definedName>
    <definedName name="_Toc42930221_2">#REF!</definedName>
    <definedName name="_Toc42930225_1">#REF!</definedName>
    <definedName name="_Toc42930225_13">#REF!</definedName>
    <definedName name="_Toc42930225_2">#REF!</definedName>
    <definedName name="_Toc42930226_1">#REF!</definedName>
    <definedName name="_Toc42930226_13">#REF!</definedName>
    <definedName name="_Toc42930226_2">#REF!</definedName>
    <definedName name="_Toc42930227_1">#REF!</definedName>
    <definedName name="_Toc42930227_13">#REF!</definedName>
    <definedName name="_Toc42930227_2">#REF!</definedName>
    <definedName name="_Toc42930232_1">#REF!</definedName>
    <definedName name="_Toc42930232_13">#REF!</definedName>
    <definedName name="_Toc42930232_2">#REF!</definedName>
    <definedName name="_Toc42930233_1">#REF!</definedName>
    <definedName name="_Toc42930233_13">#REF!</definedName>
    <definedName name="_Toc42930233_2">#REF!</definedName>
    <definedName name="_Toc42930234_1">#REF!</definedName>
    <definedName name="_Toc42930234_13">#REF!</definedName>
    <definedName name="_Toc42930234_2">#REF!</definedName>
    <definedName name="_Toc520094825_14">#REF!</definedName>
    <definedName name="_tx1">#REF!</definedName>
    <definedName name="_tx2">#REF!</definedName>
    <definedName name="_xx65536">#REF!</definedName>
    <definedName name="_yX65536">#REF!</definedName>
    <definedName name="a">[11]AN2!#REF!</definedName>
    <definedName name="a_11" localSheetId="1">#REF!</definedName>
    <definedName name="a_11">#REF!</definedName>
    <definedName name="a_12" localSheetId="1">#REF!</definedName>
    <definedName name="a_12">#REF!</definedName>
    <definedName name="a_19" localSheetId="1">#REF!</definedName>
    <definedName name="a_19">#REF!</definedName>
    <definedName name="A1_">#REF!</definedName>
    <definedName name="A2_">#REF!</definedName>
    <definedName name="A3_">#REF!</definedName>
    <definedName name="A4_">#REF!</definedName>
    <definedName name="aa">#REF!</definedName>
    <definedName name="aaa">'[12]Macro-cons'!$A$1</definedName>
    <definedName name="aaaaaaaaaaaaaaaa">'[10]BpElecEnnasr-Géneral'!$DG$6:$DG$99</definedName>
    <definedName name="aasr2" localSheetId="1">#REF!</definedName>
    <definedName name="aasr2">#REF!</definedName>
    <definedName name="aasr412" localSheetId="1">#REF!</definedName>
    <definedName name="aasr412">#REF!</definedName>
    <definedName name="ab">[13]Bache!$J$9</definedName>
    <definedName name="abc" localSheetId="1">#REF!</definedName>
    <definedName name="abc">#REF!</definedName>
    <definedName name="abs">'[9]Macro-Diam-interne'!$A$1</definedName>
    <definedName name="Ac" localSheetId="1">#REF!</definedName>
    <definedName name="Ac">#REF!</definedName>
    <definedName name="Ac1_" localSheetId="1">#REF!</definedName>
    <definedName name="Ac1_">#REF!</definedName>
    <definedName name="Ac2_" localSheetId="1">#REF!</definedName>
    <definedName name="Ac2_">#REF!</definedName>
    <definedName name="Ac3_">#REF!</definedName>
    <definedName name="ACCESSORIES">#REF!</definedName>
    <definedName name="Acier_rond">#REF!</definedName>
    <definedName name="Acier_Tor">#REF!</definedName>
    <definedName name="ACS">[14]!ACS</definedName>
    <definedName name="AER">[14]!AER</definedName>
    <definedName name="AG_100" localSheetId="1">#REF!</definedName>
    <definedName name="AG_100">#REF!</definedName>
    <definedName name="AG_150" localSheetId="1">#REF!</definedName>
    <definedName name="AG_150">#REF!</definedName>
    <definedName name="AG_200" localSheetId="1">#REF!</definedName>
    <definedName name="AG_200">#REF!</definedName>
    <definedName name="AG_250">#REF!</definedName>
    <definedName name="AG_40">#REF!</definedName>
    <definedName name="AG_60">#REF!</definedName>
    <definedName name="AG_80">#REF!</definedName>
    <definedName name="Agglos_20cm">#REF!</definedName>
    <definedName name="Agitateur">#REF!</definedName>
    <definedName name="Albums_photos">#REF!</definedName>
    <definedName name="Albums_photos_Tout">#REF!</definedName>
    <definedName name="anas">'[6]Macro-cons'!$A$1</definedName>
    <definedName name="annee">'[15]données et résultats'!$C$7</definedName>
    <definedName name="anneref" localSheetId="1">#REF!</definedName>
    <definedName name="anneref">#REF!</definedName>
    <definedName name="annui" localSheetId="1">IF(#REF!&lt;&gt;"",#REF!+#REF!,"")</definedName>
    <definedName name="annui">IF(#REF!&lt;&gt;"",#REF!+#REF!,"")</definedName>
    <definedName name="annuit" localSheetId="1">[16]!Nb_de_paiements_par_an*#REF!</definedName>
    <definedName name="annuit">[16]!Nb_de_paiements_par_an*#REF!</definedName>
    <definedName name="ANREF" localSheetId="1">#REF!</definedName>
    <definedName name="ANREF">#REF!</definedName>
    <definedName name="anrefer" localSheetId="1">#REF!</definedName>
    <definedName name="anrefer">#REF!</definedName>
    <definedName name="Anti_bélier_100" localSheetId="1">#REF!</definedName>
    <definedName name="Anti_bélier_100">#REF!</definedName>
    <definedName name="Anti_bélier_1000">#REF!</definedName>
    <definedName name="Anti_bélier_150">#REF!</definedName>
    <definedName name="Anti_bélier_200">#REF!</definedName>
    <definedName name="Anti_bélier_250">#REF!</definedName>
    <definedName name="Anti_bélier_300">#REF!</definedName>
    <definedName name="Anti_bélier_50">#REF!</definedName>
    <definedName name="Anti_bélier_500">#REF!</definedName>
    <definedName name="Ap">#REF!</definedName>
    <definedName name="Approbation_plan_BA">#REF!</definedName>
    <definedName name="APS_060611">[14]!APS_060611</definedName>
    <definedName name="aps_a_comm_elec" localSheetId="1">'[17]bord.elec.annasr'!#REF!</definedName>
    <definedName name="aps_a_comm_elec">'[17]bord.elec.annasr'!#REF!</definedName>
    <definedName name="aqs">[14]!aqs</definedName>
    <definedName name="Ar">[18]Calcul!$D$37</definedName>
    <definedName name="armoire_arrivée" localSheetId="1">#REF!</definedName>
    <definedName name="armoire_arrivée">#REF!</definedName>
    <definedName name="Armoire_électrique" localSheetId="1">#REF!</definedName>
    <definedName name="Armoire_électrique">#REF!</definedName>
    <definedName name="armoire_groupe" localSheetId="1">#REF!</definedName>
    <definedName name="armoire_groupe">#REF!</definedName>
    <definedName name="armoire_javellisation">#REF!</definedName>
    <definedName name="asf">#REF!</definedName>
    <definedName name="Asphalte">#REF!</definedName>
    <definedName name="Assurance_decennale">#REF!</definedName>
    <definedName name="aui">'[19]Macro-press'!$A$16:$C$39</definedName>
    <definedName name="azer" localSheetId="1">#REF!</definedName>
    <definedName name="azer">#REF!</definedName>
    <definedName name="AZERT">'[20]Macro-cons'!$A$1</definedName>
    <definedName name="azr">'[19]Macro-Diam-interne'!$A$1</definedName>
    <definedName name="b">[11]AN2!#REF!</definedName>
    <definedName name="B.pr" localSheetId="1">#REF!</definedName>
    <definedName name="B.pr">#REF!</definedName>
    <definedName name="B__" localSheetId="1">#REF!</definedName>
    <definedName name="B__">#REF!</definedName>
    <definedName name="B1_" localSheetId="1">#REF!</definedName>
    <definedName name="B1_">#REF!</definedName>
    <definedName name="B2_">#REF!</definedName>
    <definedName name="BA">#REF!</definedName>
    <definedName name="Bac_100">#REF!</definedName>
    <definedName name="Bac_douche_gré_0.70x0.70">#REF!</definedName>
    <definedName name="Badigeon_chaux">#REF!</definedName>
    <definedName name="Badigeon_flinkote">#REF!</definedName>
    <definedName name="baig">#REF!</definedName>
    <definedName name="Barbacanes">#REF!</definedName>
    <definedName name="basededonnées">#REF!</definedName>
    <definedName name="bb">#REF!</definedName>
    <definedName name="bbbb">#REF!</definedName>
    <definedName name="Bc">#REF!</definedName>
    <definedName name="BEL">'[6]Macro-Dexterne'!$A$12</definedName>
    <definedName name="BETON" localSheetId="1">#REF!</definedName>
    <definedName name="BETON">#REF!</definedName>
    <definedName name="Béton_B1" localSheetId="1">#REF!</definedName>
    <definedName name="Béton_B1">#REF!</definedName>
    <definedName name="Béton_B2" localSheetId="1">#REF!</definedName>
    <definedName name="Béton_B2">#REF!</definedName>
    <definedName name="Béton_B2_parois_coupole_lanterneau_acrotère___12_cm">#REF!</definedName>
    <definedName name="Béton_B2_parois_verticale_25_cm">#REF!</definedName>
    <definedName name="Béton_B2_semelle_radier__20_cm">#REF!</definedName>
    <definedName name="Béton_B3">#REF!</definedName>
    <definedName name="Béton_B4">#REF!</definedName>
    <definedName name="Béton_B4_pour_les_caniveaux">#REF!</definedName>
    <definedName name="Béton_B5">#REF!</definedName>
    <definedName name="Béton_Bhydrofuge">#REF!</definedName>
    <definedName name="Béton_cellulaire">#REF!</definedName>
    <definedName name="Béton_cyclopéen">#REF!</definedName>
    <definedName name="Béton_de_forme_de_pente_2">#REF!</definedName>
    <definedName name="Béton_de_propreté">#REF!</definedName>
    <definedName name="Béton_poreux">#REF!</definedName>
    <definedName name="BG">#REF!</definedName>
    <definedName name="bhkhjds">#REF!</definedName>
    <definedName name="bid">#REF!</definedName>
    <definedName name="bidet">#REF!</definedName>
    <definedName name="bjkdl">#REF!</definedName>
    <definedName name="BM">[5]AN2!#REF!</definedName>
    <definedName name="bn">[5]AN2!#REF!</definedName>
    <definedName name="bndj" localSheetId="1">#REF!</definedName>
    <definedName name="bndj">#REF!</definedName>
    <definedName name="bnjk" localSheetId="1">#REF!</definedName>
    <definedName name="bnjk">#REF!</definedName>
    <definedName name="Bordereau" localSheetId="1">#REF!</definedName>
    <definedName name="Bordereau">#REF!</definedName>
    <definedName name="bordure_trottoir">#REF!</definedName>
    <definedName name="Borne_fontaine">#REF!</definedName>
    <definedName name="bouchon_110">#REF!</definedName>
    <definedName name="bouchon_125">#REF!</definedName>
    <definedName name="bouchon_160">#REF!</definedName>
    <definedName name="bouchon_50">#REF!</definedName>
    <definedName name="bouchon_63">#REF!</definedName>
    <definedName name="bouchon_75">#REF!</definedName>
    <definedName name="bouchon_90">#REF!</definedName>
    <definedName name="Bouchon_SR_110">#REF!</definedName>
    <definedName name="Bouchon_SR_50">#REF!</definedName>
    <definedName name="Bouchon_SR_63">#REF!</definedName>
    <definedName name="Bouchon_SR_75">#REF!</definedName>
    <definedName name="Bouchon_SR_90">#REF!</definedName>
    <definedName name="BP">#REF!</definedName>
    <definedName name="bpt4electircite">'[10]BpElecEnnasr-Géneral'!$DM$6:$DM$99</definedName>
    <definedName name="Briques_20cm" localSheetId="1">#REF!</definedName>
    <definedName name="Briques_20cm">#REF!</definedName>
    <definedName name="BU__en_FONTE" localSheetId="1">#REF!</definedName>
    <definedName name="BU__en_FONTE">#REF!</definedName>
    <definedName name="BU_fonte_100" localSheetId="1">#REF!</definedName>
    <definedName name="BU_fonte_100">#REF!</definedName>
    <definedName name="BU_fonte_150">#REF!</definedName>
    <definedName name="BU_fonte_200">#REF!</definedName>
    <definedName name="BU_fonte_250">#REF!</definedName>
    <definedName name="BU_fonte_300">#REF!</definedName>
    <definedName name="BU_fonte_400">#REF!</definedName>
    <definedName name="BU_fonte_60">#REF!</definedName>
    <definedName name="BU_fonte_80">#REF!</definedName>
    <definedName name="BU_PVC_110">#REF!</definedName>
    <definedName name="BU_PVC_125">#REF!</definedName>
    <definedName name="BU_PVC_160">#REF!</definedName>
    <definedName name="BU_PVC_63">#REF!</definedName>
    <definedName name="BU_PVC_75">#REF!</definedName>
    <definedName name="BU_PVC_90">#REF!</definedName>
    <definedName name="BU_PVC_ou_FONTE">#REF!</definedName>
    <definedName name="Bureaux_location">[21]Z.Fnche!#REF!</definedName>
    <definedName name="Buse_100" localSheetId="1">#REF!</definedName>
    <definedName name="Buse_100">#REF!</definedName>
    <definedName name="Buse_200" localSheetId="1">#REF!</definedName>
    <definedName name="Buse_200">#REF!</definedName>
    <definedName name="bvhnds" localSheetId="1">#REF!</definedName>
    <definedName name="bvhnds">#REF!</definedName>
    <definedName name="C_">#REF!</definedName>
    <definedName name="CABLE">#REF!</definedName>
    <definedName name="cable_arrivée">#REF!</definedName>
    <definedName name="cable_BT_groupes">#REF!</definedName>
    <definedName name="Canniveaux_cable">#REF!</definedName>
    <definedName name="Canniveaux_eau_fuite">#REF!</definedName>
    <definedName name="Capot_regard">#REF!</definedName>
    <definedName name="CC">#REF!</definedName>
    <definedName name="ccc">#REF!</definedName>
    <definedName name="ce">#REF!</definedName>
    <definedName name="celbrook">'[22]Macro-colbrook'!$A$1</definedName>
    <definedName name="chassis_0.4x0.3" localSheetId="1">#REF!</definedName>
    <definedName name="chassis_0.4x0.3">#REF!</definedName>
    <definedName name="chassis_1_3x0.5" localSheetId="1">#REF!</definedName>
    <definedName name="chassis_1_3x0.5">#REF!</definedName>
    <definedName name="Chaussée_bétonnée" localSheetId="1">#REF!</definedName>
    <definedName name="Chaussée_bétonnée">#REF!</definedName>
    <definedName name="Chaussée_encaillasée">#REF!</definedName>
    <definedName name="CIRC">#REF!</definedName>
    <definedName name="circuit_terre">#REF!</definedName>
    <definedName name="CIVIL">'[23]Macro-Long'!$A$12:$B$53</definedName>
    <definedName name="CIVILASLOUJI">'[23]Macro-press'!$A$16:$C$39</definedName>
    <definedName name="Clapet_100" localSheetId="1">#REF!</definedName>
    <definedName name="Clapet_100">#REF!</definedName>
    <definedName name="Clapet_150" localSheetId="1">#REF!</definedName>
    <definedName name="Clapet_150">#REF!</definedName>
    <definedName name="Clapet_200" localSheetId="1">#REF!</definedName>
    <definedName name="Clapet_200">#REF!</definedName>
    <definedName name="Clapet_250">#REF!</definedName>
    <definedName name="Clapet_300">#REF!</definedName>
    <definedName name="Clapet_40">#REF!</definedName>
    <definedName name="Clapet_60">#REF!</definedName>
    <definedName name="Clapet_80">#REF!</definedName>
    <definedName name="Clôture_A">#REF!</definedName>
    <definedName name="Clôture_B">#REF!</definedName>
    <definedName name="Clôture_C">#REF!</definedName>
    <definedName name="Clôture_D">#REF!</definedName>
    <definedName name="co">'[9]Macro-cons'!$A$1</definedName>
    <definedName name="Coef" localSheetId="1">#REF!</definedName>
    <definedName name="Coef">#REF!</definedName>
    <definedName name="cof" localSheetId="1">#REF!</definedName>
    <definedName name="cof">#REF!</definedName>
    <definedName name="Colebrook">'[24]Macro-colbrook'!$A$1</definedName>
    <definedName name="colebrook2">'[25]Macro-colbrook'!$A$1</definedName>
    <definedName name="collet_Bridé" localSheetId="1">#REF!</definedName>
    <definedName name="collet_Bridé">#REF!</definedName>
    <definedName name="Collet_bridé_110" localSheetId="1">#REF!</definedName>
    <definedName name="Collet_bridé_110">#REF!</definedName>
    <definedName name="Collet_bridé_125" localSheetId="1">#REF!</definedName>
    <definedName name="Collet_bridé_125">#REF!</definedName>
    <definedName name="Collet_bridé_140">#REF!</definedName>
    <definedName name="Collet_bridé_160">#REF!</definedName>
    <definedName name="Collet_bridé_200">#REF!</definedName>
    <definedName name="Collet_bridé_250">#REF!</definedName>
    <definedName name="Collet_bridé_50">#REF!</definedName>
    <definedName name="Collet_bridé_63">#REF!</definedName>
    <definedName name="Collet_bridé_75">#REF!</definedName>
    <definedName name="Collet_bridé_90">#REF!</definedName>
    <definedName name="Commande_régulation">#REF!</definedName>
    <definedName name="Compteur">[3]PU!$A$54:$C$56</definedName>
    <definedName name="Compteur_100" localSheetId="1">#REF!</definedName>
    <definedName name="Compteur_100">#REF!</definedName>
    <definedName name="Compteur_150" localSheetId="1">#REF!</definedName>
    <definedName name="Compteur_150">#REF!</definedName>
    <definedName name="Compteur_200" localSheetId="1">#REF!</definedName>
    <definedName name="Compteur_200">#REF!</definedName>
    <definedName name="Compteur_250">#REF!</definedName>
    <definedName name="Compteur_300">#REF!</definedName>
    <definedName name="Compteur_40">#REF!</definedName>
    <definedName name="Compteur_50">#REF!</definedName>
    <definedName name="Compteur_60">#REF!</definedName>
    <definedName name="Compteur_80">#REF!</definedName>
    <definedName name="conduits_en_tube_ICD">#REF!</definedName>
    <definedName name="Cône_100">#REF!</definedName>
    <definedName name="cone_100_60">#REF!</definedName>
    <definedName name="cone_100_80">#REF!</definedName>
    <definedName name="Cône_150">#REF!</definedName>
    <definedName name="cone_150_100">#REF!</definedName>
    <definedName name="cone_150_80">#REF!</definedName>
    <definedName name="Cône_200">#REF!</definedName>
    <definedName name="cone_200_150">#REF!</definedName>
    <definedName name="cone_250_200">#REF!</definedName>
    <definedName name="cone_300_200">#REF!</definedName>
    <definedName name="cone_300_250">#REF!</definedName>
    <definedName name="cone_400_300">#REF!</definedName>
    <definedName name="Cône_60">#REF!</definedName>
    <definedName name="Cône_80">#REF!</definedName>
    <definedName name="cone_80_60">#REF!</definedName>
    <definedName name="conf">#REF!</definedName>
    <definedName name="conf_1">#REF!</definedName>
    <definedName name="conf_2">[26]DESC_ILOT9!#REF!</definedName>
    <definedName name="CONF_2222">'[26]DESC_ILOT9-10 160409'!#REF!</definedName>
    <definedName name="conf_3">[26]DESC_ILOT10!#REF!</definedName>
    <definedName name="conf_4">'[26]DESC_ILOT9-10 '!#REF!</definedName>
    <definedName name="conf_5">'[26]DESC_ILOT9-10 160409'!#REF!</definedName>
    <definedName name="Confection_paillasse" localSheetId="1">#REF!</definedName>
    <definedName name="Confection_paillasse">#REF!</definedName>
    <definedName name="CONFIG" localSheetId="1">#REF!</definedName>
    <definedName name="CONFIG">#REF!</definedName>
    <definedName name="Cons">'[27]Macro-cons'!$A$1</definedName>
    <definedName name="consomer">'[8]Macro-cons'!$A$1</definedName>
    <definedName name="cote_forage" localSheetId="1">#REF!</definedName>
    <definedName name="cote_forage">#REF!</definedName>
    <definedName name="cote_forage1" localSheetId="1">#REF!</definedName>
    <definedName name="cote_forage1">#REF!</definedName>
    <definedName name="COTEPART" localSheetId="1">#REF!</definedName>
    <definedName name="COTEPART">#REF!</definedName>
    <definedName name="Couche_d_accrochage">#REF!</definedName>
    <definedName name="Couche_d_asphalte">#REF!</definedName>
    <definedName name="coude_110">#REF!</definedName>
    <definedName name="coude_125">#REF!</definedName>
    <definedName name="coude_140">#REF!</definedName>
    <definedName name="coude_160">#REF!</definedName>
    <definedName name="coude_200">#REF!</definedName>
    <definedName name="coude_50">#REF!</definedName>
    <definedName name="coude_63">#REF!</definedName>
    <definedName name="coude_75">#REF!</definedName>
    <definedName name="coude_90">#REF!</definedName>
    <definedName name="Coude_à_bride">#REF!</definedName>
    <definedName name="Coude_bridé_100">#REF!</definedName>
    <definedName name="Coude_bridé_150">#REF!</definedName>
    <definedName name="Coude_bridé_200">#REF!</definedName>
    <definedName name="Coude_bridé_250">#REF!</definedName>
    <definedName name="Coude_bridé_250_PN16">#REF!</definedName>
    <definedName name="Coude_bridé_250_PN25">#REF!</definedName>
    <definedName name="Coude_bridé_300">#REF!</definedName>
    <definedName name="Coude_bridé_40">#REF!</definedName>
    <definedName name="Coude_bridé_60">#REF!</definedName>
    <definedName name="Coude_bridé_80">#REF!</definedName>
    <definedName name="Coudes_Tout_angle">#REF!</definedName>
    <definedName name="Cp">#REF!</definedName>
    <definedName name="cp2dddddddd">'[10]BpElecEnnasr-Géneral'!$CY$6:$CY$99</definedName>
    <definedName name="Cpc" localSheetId="1">#REF!</definedName>
    <definedName name="Cpc">#REF!</definedName>
    <definedName name="CPJ" localSheetId="1">#REF!</definedName>
    <definedName name="CPJ">#REF!</definedName>
    <definedName name="cpteur">[28]PU!$A$41:$C$42</definedName>
    <definedName name="cqa">[14]!cqa</definedName>
    <definedName name="CQS">[14]!CQS</definedName>
    <definedName name="Crépine_100" localSheetId="1">#REF!</definedName>
    <definedName name="Crépine_100">#REF!</definedName>
    <definedName name="Crépine_150" localSheetId="1">#REF!</definedName>
    <definedName name="Crépine_150">#REF!</definedName>
    <definedName name="Crépine_200" localSheetId="1">#REF!</definedName>
    <definedName name="Crépine_200">#REF!</definedName>
    <definedName name="Crépine_250">#REF!</definedName>
    <definedName name="Crépine_300">#REF!</definedName>
    <definedName name="Crépine_40">#REF!</definedName>
    <definedName name="Crépine_60">#REF!</definedName>
    <definedName name="Crépine_80">#REF!</definedName>
    <definedName name="_xlnm.Criteria">#REF!</definedName>
    <definedName name="CSP">[29]R2CAP!$B$6</definedName>
    <definedName name="CSR">[29]R2CAP!$C$6</definedName>
    <definedName name="cvn">'[9]Macro-Dexterne'!$A$12</definedName>
    <definedName name="cWhole">[14]!cWhole</definedName>
    <definedName name="cxq">'[9]Macro-Long'!$A$12:$B$53</definedName>
    <definedName name="d">'[23]Macro-Dexterne'!$A$12</definedName>
    <definedName name="D81b17" localSheetId="1">#REF!</definedName>
    <definedName name="D81b17">#REF!</definedName>
    <definedName name="_xlnm.Database" localSheetId="1">[30]elec!#REF!</definedName>
    <definedName name="_xlnm.Database">[30]elec!#REF!</definedName>
    <definedName name="dbf">'[6]Macro-Dexterne'!$A$1</definedName>
    <definedName name="Dc" localSheetId="1">#REF!</definedName>
    <definedName name="Dc">#REF!</definedName>
    <definedName name="dd" localSheetId="1">#REF!</definedName>
    <definedName name="dd">#REF!</definedName>
    <definedName name="ddd">[14]!ddd</definedName>
    <definedName name="DEBI">+[2]SEMELFONC!XEQ1+0.1</definedName>
    <definedName name="DEBN">+[2]SEMELFONC!XET1+0.2</definedName>
    <definedName name="Deboisement_déracinnage" localSheetId="1">#REF!</definedName>
    <definedName name="Deboisement_déracinnage">#REF!</definedName>
    <definedName name="debp">[31]Feuil3!$I$1:$I$65536</definedName>
    <definedName name="Décapage_intérieur" localSheetId="1">#REF!</definedName>
    <definedName name="Décapage_intérieur">#REF!</definedName>
    <definedName name="demi_buse_100" localSheetId="1">#REF!</definedName>
    <definedName name="demi_buse_100">#REF!</definedName>
    <definedName name="demi_buse_200" localSheetId="1">#REF!</definedName>
    <definedName name="demi_buse_200">#REF!</definedName>
    <definedName name="demi_buse_300">#REF!</definedName>
    <definedName name="Démolition_chaussée">#REF!</definedName>
    <definedName name="dep">'[6]Macro-Dexterne'!$A$1</definedName>
    <definedName name="Désignation_des_ouvrages">[32]S.P1!$B$7</definedName>
    <definedName name="désinfection" localSheetId="1">#REF!</definedName>
    <definedName name="désinfection">#REF!</definedName>
    <definedName name="DETAIL" localSheetId="1">#REF!</definedName>
    <definedName name="DETAIL">#REF!</definedName>
    <definedName name="dex">'[9]Macro-Dexterne'!$A$1</definedName>
    <definedName name="Dexterne">'[8]Macro-Dexterne'!$A$1</definedName>
    <definedName name="DF" localSheetId="1">#REF!</definedName>
    <definedName name="DF">#REF!</definedName>
    <definedName name="DFE">'[9]Macro-Long'!$A$12:$B$53</definedName>
    <definedName name="dfg" localSheetId="1">#REF!</definedName>
    <definedName name="dfg">#REF!</definedName>
    <definedName name="DFGS">'[33]Macro-cons'!$A$1</definedName>
    <definedName name="dfr">'[9]Macro-Epaisseur'!$A$1</definedName>
    <definedName name="dhdjiu" localSheetId="1">#REF!</definedName>
    <definedName name="dhdjiu">#REF!</definedName>
    <definedName name="dia">[31]Feuil3!$J$1:$J$65536</definedName>
    <definedName name="Diam_ext" localSheetId="1">#REF!</definedName>
    <definedName name="Diam_ext">#REF!</definedName>
    <definedName name="Diam_int" localSheetId="1">#REF!</definedName>
    <definedName name="Diam_int">#REF!</definedName>
    <definedName name="Diam_Norm">[18]Calcul!$D$18</definedName>
    <definedName name="Diam_puit">[18]Calcul!$D$38</definedName>
    <definedName name="Diamètre_lanterneau" localSheetId="1">#REF!</definedName>
    <definedName name="Diamètre_lanterneau">#REF!</definedName>
    <definedName name="din">'[9]Macro-Diam-interne'!$A$1</definedName>
    <definedName name="Dint" localSheetId="1">#REF!</definedName>
    <definedName name="Dint">#REF!</definedName>
    <definedName name="Dinterne">'[8]Macro-Diam-interne'!$A$1</definedName>
    <definedName name="Disjoncteur_général" localSheetId="1">#REF!</definedName>
    <definedName name="Disjoncteur_général">#REF!</definedName>
    <definedName name="divers" localSheetId="1">#REF!</definedName>
    <definedName name="divers">#REF!</definedName>
    <definedName name="DL" localSheetId="1">[2]classe1!#REF!</definedName>
    <definedName name="DL">[2]classe1!#REF!</definedName>
    <definedName name="DN" localSheetId="1">#REF!</definedName>
    <definedName name="DN">#REF!</definedName>
    <definedName name="Dossier_recollement_GC" localSheetId="1">#REF!</definedName>
    <definedName name="Dossier_recollement_GC">#REF!</definedName>
    <definedName name="Dossier_recollement_Tout" localSheetId="1">#REF!</definedName>
    <definedName name="Dossier_recollement_Tout">#REF!</definedName>
    <definedName name="dot">#REF!</definedName>
    <definedName name="Dotbr">#REF!</definedName>
    <definedName name="dotindus">#REF!</definedName>
    <definedName name="dotindust">#REF!</definedName>
    <definedName name="Dotnbr">#REF!</definedName>
    <definedName name="dou">#REF!</definedName>
    <definedName name="Drain_pierre">#REF!</definedName>
    <definedName name="Drain_sèche_en_pierres_autour_cuve">#REF!</definedName>
    <definedName name="DS">[2]classe1!#REF!</definedName>
    <definedName name="dshjnds" localSheetId="1">#REF!</definedName>
    <definedName name="dshjnds">#REF!</definedName>
    <definedName name="DSQ">'[34]Macro-press'!$A$16:$C$39</definedName>
    <definedName name="DTI">'[9]Macro-Dexterne'!$A$1</definedName>
    <definedName name="DV">[2]classe1!#REF!</definedName>
    <definedName name="e">'[23]Macro-Long'!$A$12:$B$53</definedName>
    <definedName name="Echelle_AGC_ml" localSheetId="1">#REF!</definedName>
    <definedName name="Echelle_AGC_ml">#REF!</definedName>
    <definedName name="Echelle_AGF_ml" localSheetId="1">#REF!</definedName>
    <definedName name="Echelle_AGF_ml">#REF!</definedName>
    <definedName name="Eclairage_extérieure" localSheetId="1">#REF!</definedName>
    <definedName name="Eclairage_extérieure">#REF!</definedName>
    <definedName name="éclairage_int_station">#REF!</definedName>
    <definedName name="Eclairage_intérieur">#REF!</definedName>
    <definedName name="ee">#REF!</definedName>
    <definedName name="eee">[14]!eee</definedName>
    <definedName name="elctricite">'[10]BpElecEnnasr-Géneral'!$BC$6:$BC$99</definedName>
    <definedName name="Electrode" localSheetId="1">#REF!</definedName>
    <definedName name="Electrode">#REF!</definedName>
    <definedName name="électrode" localSheetId="1">#REF!</definedName>
    <definedName name="électrode">#REF!</definedName>
    <definedName name="elev" localSheetId="1">[35]AN2!#REF!</definedName>
    <definedName name="elev">[35]AN2!#REF!</definedName>
    <definedName name="elevationa" localSheetId="1">[35]AN2!#REF!</definedName>
    <definedName name="elevationa">[35]AN2!#REF!</definedName>
    <definedName name="Embase_IPN" localSheetId="1">#REF!</definedName>
    <definedName name="Embase_IPN">#REF!</definedName>
    <definedName name="Enduit_bitumineux" localSheetId="1">#REF!</definedName>
    <definedName name="Enduit_bitumineux">#REF!</definedName>
    <definedName name="Enduit_étanche" localSheetId="1">#REF!</definedName>
    <definedName name="Enduit_étanche">#REF!</definedName>
    <definedName name="Enduit_étanche_3_cm">#REF!</definedName>
    <definedName name="Enduit_exterieur">#REF!</definedName>
    <definedName name="Enduit_extérieur">#REF!</definedName>
    <definedName name="Enduit_hydraulique_Sous_dalle">#REF!</definedName>
    <definedName name="Enduit_interieur">#REF!</definedName>
    <definedName name="Enduite_couche_0_5">#REF!</definedName>
    <definedName name="enrichissement_ciment">#REF!</definedName>
    <definedName name="Enseigne_ONEP">#REF!</definedName>
    <definedName name="Enter">'[8]Macro-Long'!$A$12:$B$53</definedName>
    <definedName name="ENTREE1">'[8]Macro-press'!$A$16:$C$39</definedName>
    <definedName name="ep" localSheetId="1">#REF!</definedName>
    <definedName name="ep">#REF!</definedName>
    <definedName name="ép" localSheetId="1">#REF!</definedName>
    <definedName name="ép">#REF!</definedName>
    <definedName name="ep.ouv" localSheetId="1">#REF!</definedName>
    <definedName name="ep.ouv">#REF!</definedName>
    <definedName name="ép_accrot">#REF!</definedName>
    <definedName name="ép_accrot1">#REF!</definedName>
    <definedName name="ép_canniveau">#REF!</definedName>
    <definedName name="ép_canniveau_2">'[36]Réservoir 250m3'!#REF!</definedName>
    <definedName name="ép_canniveau150" localSheetId="1">#REF!</definedName>
    <definedName name="ép_canniveau150">#REF!</definedName>
    <definedName name="ép_canniveau300" localSheetId="1">#REF!</definedName>
    <definedName name="ép_canniveau300">#REF!</definedName>
    <definedName name="ép_Chicane" localSheetId="1">#REF!</definedName>
    <definedName name="ép_Chicane">#REF!</definedName>
    <definedName name="ép_coupole">#REF!</definedName>
    <definedName name="ép_coupole150">#REF!</definedName>
    <definedName name="ép_coupole300">#REF!</definedName>
    <definedName name="ép_dfhfgbkdfd">#REF!</definedName>
    <definedName name="ép_lanterne">#REF!</definedName>
    <definedName name="ép_lanterne150">#REF!</definedName>
    <definedName name="ép_lanterne2">#REF!</definedName>
    <definedName name="ép_lanterne300">#REF!</definedName>
    <definedName name="ép_paroi_jav">'[36]Réservoir 250m3'!#REF!</definedName>
    <definedName name="ép_paroi_vanne" localSheetId="1">#REF!</definedName>
    <definedName name="ép_paroi_vanne">#REF!</definedName>
    <definedName name="ép_paroi_vanne150" localSheetId="1">#REF!</definedName>
    <definedName name="ép_paroi_vanne150">#REF!</definedName>
    <definedName name="ép_paroi_vanne300" localSheetId="1">#REF!</definedName>
    <definedName name="ép_paroi_vanne300">#REF!</definedName>
    <definedName name="ép_parois">#REF!</definedName>
    <definedName name="ép_parois1">#REF!</definedName>
    <definedName name="ép_radier">#REF!</definedName>
    <definedName name="ép_radier1">#REF!</definedName>
    <definedName name="ép_radier150">#REF!</definedName>
    <definedName name="ép_radier300">#REF!</definedName>
    <definedName name="ép_tour">#REF!</definedName>
    <definedName name="ép_tour150">#REF!</definedName>
    <definedName name="ép_tour300">#REF!</definedName>
    <definedName name="ép_voile">#REF!</definedName>
    <definedName name="ép_voile1">#REF!</definedName>
    <definedName name="ép1">#REF!</definedName>
    <definedName name="ép2">[37]BacheSR3NZ!#REF!</definedName>
    <definedName name="Epai_Dalle_de" localSheetId="1">#REF!</definedName>
    <definedName name="Epai_Dalle_de">#REF!</definedName>
    <definedName name="Epaiss_pui">[18]Calcul!$D$39</definedName>
    <definedName name="Epaisseur">'[8]Macro-Epaisseur'!$A$1</definedName>
    <definedName name="Epaisseur_conduite">'[27]Macro-Epaisseur'!$A$1</definedName>
    <definedName name="EQUIPMENT" localSheetId="1">#REF!</definedName>
    <definedName name="EQUIPMENT">#REF!</definedName>
    <definedName name="er" localSheetId="1">#REF!</definedName>
    <definedName name="er">#REF!</definedName>
    <definedName name="ererr" localSheetId="1">#REF!</definedName>
    <definedName name="ererr">#REF!</definedName>
    <definedName name="Essai_etancheité">#REF!</definedName>
    <definedName name="Etanchéité">#REF!</definedName>
    <definedName name="Etanchéité_coupole">#REF!</definedName>
    <definedName name="Etancheité_couverture">#REF!</definedName>
    <definedName name="Etude_d_exécution">#REF!</definedName>
    <definedName name="Etude_execution">#REF!</definedName>
    <definedName name="ev">'[9]Macro-Long'!$A$12:$B$53</definedName>
    <definedName name="Evacuation_Terres" localSheetId="1">#REF!</definedName>
    <definedName name="Evacuation_Terres">#REF!</definedName>
    <definedName name="evi" localSheetId="1">#REF!</definedName>
    <definedName name="evi">#REF!</definedName>
    <definedName name="Evier_cuisine_gré" localSheetId="1">#REF!</definedName>
    <definedName name="Evier_cuisine_gré">#REF!</definedName>
    <definedName name="Excel_BuiltIn__FilterDatabase_1">#REF!</definedName>
    <definedName name="Excel_BuiltIn_Criteria">#REF!</definedName>
    <definedName name="Excel_BuiltIn_Database">[30]elec!#REF!</definedName>
    <definedName name="Excel_BuiltIn_Database_1" localSheetId="1">#REF!</definedName>
    <definedName name="Excel_BuiltIn_Database_1">#REF!</definedName>
    <definedName name="Excel_BuiltIn_Database_2" localSheetId="1">#REF!</definedName>
    <definedName name="Excel_BuiltIn_Database_2">#REF!</definedName>
    <definedName name="Excel_BuiltIn_Database_3" localSheetId="1">#REF!</definedName>
    <definedName name="Excel_BuiltIn_Database_3">#REF!</definedName>
    <definedName name="Excel_BuiltIn_Database_4">#REF!</definedName>
    <definedName name="Excel_BuiltIn_Database_5">#REF!</definedName>
    <definedName name="Excel_BuiltIn_Database_6">#REF!</definedName>
    <definedName name="Excel_BuiltIn_Extract">#REF!</definedName>
    <definedName name="Excel_BuiltIn_Print_Area_1">#REF!</definedName>
    <definedName name="Excel_BuiltIn_Print_Area_10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2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10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9">#REF!</definedName>
    <definedName name="Excel_BuiltIn_Recorder">#REF!</definedName>
    <definedName name="Extincteur_10">#REF!</definedName>
    <definedName name="_xlnm.Extract">#REF!</definedName>
    <definedName name="ezezez">#REF!</definedName>
    <definedName name="F">#REF!</definedName>
    <definedName name="F__">#REF!</definedName>
    <definedName name="F1_">#REF!</definedName>
    <definedName name="Fc">#REF!</definedName>
    <definedName name="Fc1_">#REF!</definedName>
    <definedName name="fd">#REF!</definedName>
    <definedName name="fdg">'[19]Macro-Dexterne'!$A$1</definedName>
    <definedName name="FDS">'[6]Macro-Epaisseur'!$A$1</definedName>
    <definedName name="FDSQA">'[23]Macro-Epaisseur'!$A$1</definedName>
    <definedName name="fenerg" localSheetId="1">#REF!</definedName>
    <definedName name="fenerg">#REF!</definedName>
    <definedName name="fenêtre_0.75_1.30" localSheetId="1">#REF!</definedName>
    <definedName name="fenêtre_0.75_1.30">#REF!</definedName>
    <definedName name="Fenêtre_0.75x0.75" localSheetId="1">#REF!</definedName>
    <definedName name="Fenêtre_0.75x0.75">#REF!</definedName>
    <definedName name="Fenêtre_1.0x1.25">#REF!</definedName>
    <definedName name="Fenêtre_2.1x1.25">#REF!</definedName>
    <definedName name="ff">[14]!ff</definedName>
    <definedName name="fff">'[12]Macro-cons'!$A$1</definedName>
    <definedName name="fffff">[14]!fffff</definedName>
    <definedName name="ffffffffffffffffffff">[14]!ffffffffffffffffffff</definedName>
    <definedName name="fg" localSheetId="1">#REF!</definedName>
    <definedName name="fg">#REF!</definedName>
    <definedName name="fggfy" localSheetId="1">#REF!</definedName>
    <definedName name="fggfy">#REF!</definedName>
    <definedName name="fgh">'[6]Macro-Diam-interne'!$A$1</definedName>
    <definedName name="file_name" localSheetId="1">#REF!</definedName>
    <definedName name="file_name">#REF!</definedName>
    <definedName name="fkl" localSheetId="1">#REF!</definedName>
    <definedName name="fkl">#REF!</definedName>
    <definedName name="Fléche_coupole" localSheetId="1">#REF!</definedName>
    <definedName name="Fléche_coupole">#REF!</definedName>
    <definedName name="flllff">#REF!</definedName>
    <definedName name="Forme_pente">#REF!</definedName>
    <definedName name="Fosse_septique_filtre">#REF!</definedName>
    <definedName name="fouille">#REF!</definedName>
    <definedName name="Fourreau_100">#REF!</definedName>
    <definedName name="Fourreau_150">#REF!</definedName>
    <definedName name="Fourreau_200">#REF!</definedName>
    <definedName name="Fourreau_60">#REF!</definedName>
    <definedName name="Fourreau_80">#REF!</definedName>
    <definedName name="Foyer_etanche">#REF!</definedName>
    <definedName name="Foyer_simple">#REF!</definedName>
    <definedName name="Fp">#REF!</definedName>
    <definedName name="fpers">#REF!</definedName>
    <definedName name="FTB">[14]!FTB</definedName>
    <definedName name="Fût_200" localSheetId="1">#REF!</definedName>
    <definedName name="Fût_200">#REF!</definedName>
    <definedName name="G" localSheetId="1">[5]AN2!#REF!</definedName>
    <definedName name="G">[5]AN2!#REF!</definedName>
    <definedName name="G.OPort" localSheetId="1">#REF!</definedName>
    <definedName name="G.OPort">#REF!</definedName>
    <definedName name="Garantie_décinale_GC" localSheetId="1">#REF!</definedName>
    <definedName name="Garantie_décinale_GC">#REF!</definedName>
    <definedName name="Garantie_décinale_Tout" localSheetId="1">#REF!</definedName>
    <definedName name="Garantie_décinale_Tout">#REF!</definedName>
    <definedName name="Gargouille">#REF!</definedName>
    <definedName name="Gazon">#REF!</definedName>
    <definedName name="Gc">#REF!</definedName>
    <definedName name="GCCORR">'[23]Macro-Dexterne'!$A$1</definedName>
    <definedName name="gdfsfs">'[8]Macro-Long'!$A$1</definedName>
    <definedName name="gdgdd" localSheetId="1">#REF!</definedName>
    <definedName name="gdgdd">#REF!</definedName>
    <definedName name="gdgdgd" localSheetId="1">#REF!</definedName>
    <definedName name="gdgdgd">#REF!</definedName>
    <definedName name="gfgf" localSheetId="1">#REF!</definedName>
    <definedName name="gfgf">#REF!</definedName>
    <definedName name="gfgftùùs">#REF!</definedName>
    <definedName name="gfr">'[9]Macro-press'!$A$16:$C$39</definedName>
    <definedName name="GFZUZP" localSheetId="1">#REF!</definedName>
    <definedName name="GFZUZP">#REF!</definedName>
    <definedName name="GG" localSheetId="1">#REF!</definedName>
    <definedName name="GG">#REF!</definedName>
    <definedName name="ggggggggggggggg">[14]!ggggggggggggggg</definedName>
    <definedName name="ghddd" localSheetId="1">#REF!</definedName>
    <definedName name="ghddd">#REF!</definedName>
    <definedName name="GHJ">'[38]GC 150m3 MGHASSINE'!$J$14</definedName>
    <definedName name="GK">[14]!GK</definedName>
    <definedName name="goaziz" localSheetId="1">#REF!</definedName>
    <definedName name="goaziz">#REF!</definedName>
    <definedName name="gros">[14]!gros</definedName>
    <definedName name="gsdg" localSheetId="1">#REF!</definedName>
    <definedName name="gsdg">#REF!</definedName>
    <definedName name="h" localSheetId="1">[39]AN2!#REF!</definedName>
    <definedName name="h">[39]AN2!#REF!</definedName>
    <definedName name="H_acces" localSheetId="1">#REF!</definedName>
    <definedName name="H_acces">#REF!</definedName>
    <definedName name="H_acces2" localSheetId="1">#REF!</definedName>
    <definedName name="H_acces2">#REF!</definedName>
    <definedName name="H_accrot" localSheetId="1">#REF!</definedName>
    <definedName name="H_accrot">#REF!</definedName>
    <definedName name="H_accrot_jav" localSheetId="1">'[36]Réservoir 250m3'!#REF!</definedName>
    <definedName name="H_accrot_jav">'[36]Réservoir 250m3'!#REF!</definedName>
    <definedName name="H_accrot_vanne" localSheetId="1">#REF!</definedName>
    <definedName name="H_accrot_vanne">#REF!</definedName>
    <definedName name="H_accrot_vanne150" localSheetId="1">#REF!</definedName>
    <definedName name="H_accrot_vanne150">#REF!</definedName>
    <definedName name="H_accrot_vanne300" localSheetId="1">#REF!</definedName>
    <definedName name="H_accrot_vanne300">#REF!</definedName>
    <definedName name="H_accrot1">#REF!</definedName>
    <definedName name="H_accrot2">[37]BacheSR3NZ!#REF!</definedName>
    <definedName name="H_accrotère" localSheetId="1">#REF!</definedName>
    <definedName name="H_accrotère">#REF!</definedName>
    <definedName name="H_accrotère150" localSheetId="1">#REF!</definedName>
    <definedName name="H_accrotère150">#REF!</definedName>
    <definedName name="H_accrotère300" localSheetId="1">#REF!</definedName>
    <definedName name="H_accrotère300">#REF!</definedName>
    <definedName name="H_BA_forage">#REF!</definedName>
    <definedName name="H_BA_forage1">#REF!</definedName>
    <definedName name="H_canniveau">#REF!</definedName>
    <definedName name="H_canniveau_2">'[36]Réservoir 250m3'!#REF!</definedName>
    <definedName name="H_canniveau150" localSheetId="1">#REF!</definedName>
    <definedName name="H_canniveau150">#REF!</definedName>
    <definedName name="H_canniveau300" localSheetId="1">#REF!</definedName>
    <definedName name="H_canniveau300">#REF!</definedName>
    <definedName name="H_ch_jav" localSheetId="1">'[36]Réservoir 250m3'!#REF!</definedName>
    <definedName name="H_ch_jav">'[36]Réservoir 250m3'!#REF!</definedName>
    <definedName name="H_ch_sup" localSheetId="1">#REF!</definedName>
    <definedName name="H_ch_sup">#REF!</definedName>
    <definedName name="H_ch_sup150" localSheetId="1">#REF!</definedName>
    <definedName name="H_ch_sup150">#REF!</definedName>
    <definedName name="H_ch_sup300" localSheetId="1">#REF!</definedName>
    <definedName name="H_ch_sup300">#REF!</definedName>
    <definedName name="H_ch_vanne">#REF!</definedName>
    <definedName name="H_ch_vanne150">#REF!</definedName>
    <definedName name="H_ch_vanne300">#REF!</definedName>
    <definedName name="H_chain">#REF!</definedName>
    <definedName name="H_chainage">#REF!</definedName>
    <definedName name="H_chainage1">#REF!</definedName>
    <definedName name="H_chicane">#REF!</definedName>
    <definedName name="H_dép">#REF!</definedName>
    <definedName name="H_dép2">[37]BacheSR3NZ!#REF!</definedName>
    <definedName name="H_départ" localSheetId="1">#REF!</definedName>
    <definedName name="H_départ">#REF!</definedName>
    <definedName name="H_départ150" localSheetId="1">#REF!</definedName>
    <definedName name="H_départ150">#REF!</definedName>
    <definedName name="H_départ300" localSheetId="1">#REF!</definedName>
    <definedName name="H_départ300">#REF!</definedName>
    <definedName name="h_élév">#REF!</definedName>
    <definedName name="H_escalier">#REF!</definedName>
    <definedName name="H_escalier1">#REF!</definedName>
    <definedName name="H_ext_lantern">#REF!</definedName>
    <definedName name="H_ext_lantern150">#REF!</definedName>
    <definedName name="H_ext_lantern300">#REF!</definedName>
    <definedName name="H_flinkote">#REF!</definedName>
    <definedName name="H_flinkote150">#REF!</definedName>
    <definedName name="H_javel">#REF!</definedName>
    <definedName name="H_javellisation">#REF!</definedName>
    <definedName name="H_L_talon">#REF!</definedName>
    <definedName name="H_L_talon150">#REF!</definedName>
    <definedName name="H_L_talon300">#REF!</definedName>
    <definedName name="H_lantern">#REF!</definedName>
    <definedName name="H_lantern150">#REF!</definedName>
    <definedName name="H_lantern300">#REF!</definedName>
    <definedName name="H_lanterne">#REF!</definedName>
    <definedName name="H_lanterne2">[37]BacheSR3NZ!#REF!</definedName>
    <definedName name="H_pomp" localSheetId="1">#REF!</definedName>
    <definedName name="H_pomp">#REF!</definedName>
    <definedName name="H_pomp1" localSheetId="1">#REF!</definedName>
    <definedName name="H_pomp1">#REF!</definedName>
    <definedName name="H_reprise" localSheetId="1">#REF!</definedName>
    <definedName name="H_reprise">#REF!</definedName>
    <definedName name="H_semelle">#REF!</definedName>
    <definedName name="H_semelle1">#REF!</definedName>
    <definedName name="H_talus">#REF!</definedName>
    <definedName name="H_talus2">[37]BacheSR3NZ!#REF!</definedName>
    <definedName name="H_tour" localSheetId="1">#REF!</definedName>
    <definedName name="H_tour">#REF!</definedName>
    <definedName name="H_tour150" localSheetId="1">#REF!</definedName>
    <definedName name="H_tour150">#REF!</definedName>
    <definedName name="H_tour300" localSheetId="1">#REF!</definedName>
    <definedName name="H_tour300">#REF!</definedName>
    <definedName name="H_voile">#REF!</definedName>
    <definedName name="H_voile_vh_vanne">#REF!</definedName>
    <definedName name="H_voile1">#REF!</definedName>
    <definedName name="H1_talus">#REF!</definedName>
    <definedName name="H1_talus150">#REF!</definedName>
    <definedName name="H2_">#REF!</definedName>
    <definedName name="H2_Talus">#REF!</definedName>
    <definedName name="H2_Talus150">#REF!</definedName>
    <definedName name="HAHA">#REF!</definedName>
    <definedName name="hampe_drapeau">#REF!</definedName>
    <definedName name="Hardy_Cross">'[27]Macro-Hardy-Cross'!$A$1</definedName>
    <definedName name="Hauteur_d_eau" localSheetId="1">#REF!</definedName>
    <definedName name="Hauteur_d_eau">#REF!</definedName>
    <definedName name="Hauteur_lanterneau" localSheetId="1">#REF!</definedName>
    <definedName name="Hauteur_lanterneau">#REF!</definedName>
    <definedName name="Hauteur_talus" localSheetId="1">#REF!</definedName>
    <definedName name="Hauteur_talus">#REF!</definedName>
    <definedName name="Hauteur_talus300">#REF!</definedName>
    <definedName name="hdhdd">#REF!</definedName>
    <definedName name="hdhdhyd">#REF!</definedName>
    <definedName name="HE">#REF!</definedName>
    <definedName name="Henterré">#REF!</definedName>
    <definedName name="Herrissonage">#REF!</definedName>
    <definedName name="Herrissonnage">#REF!</definedName>
    <definedName name="hffu">#REF!</definedName>
    <definedName name="hfgggy">#REF!</definedName>
    <definedName name="hfghfy">#REF!</definedName>
    <definedName name="hfhfh">#REF!</definedName>
    <definedName name="hfhft">#REF!</definedName>
    <definedName name="hfjfu">#REF!</definedName>
    <definedName name="hgbnds">#REF!</definedName>
    <definedName name="HGE">'[40]Macro-Long'!$A$12:$B$53</definedName>
    <definedName name="hghfg" localSheetId="1">#REF!</definedName>
    <definedName name="hghfg">#REF!</definedName>
    <definedName name="hgyjr" localSheetId="1">#REF!</definedName>
    <definedName name="hgyjr">#REF!</definedName>
    <definedName name="HH">[41]AN3!$H$6</definedName>
    <definedName name="hhfu" localSheetId="1">#REF!</definedName>
    <definedName name="hhfu">#REF!</definedName>
    <definedName name="hhhhhhhhh">[14]!hhhhhhhhh</definedName>
    <definedName name="hhjhjjhjhj">'[10]BpElecEnnasr-Géneral'!$DI$6:$DI$99</definedName>
    <definedName name="hhyfu" localSheetId="1">#REF!</definedName>
    <definedName name="hhyfu">#REF!</definedName>
    <definedName name="hifipdjkdf" localSheetId="1">#REF!</definedName>
    <definedName name="hifipdjkdf">#REF!</definedName>
    <definedName name="hjvhvyv" localSheetId="1">#REF!</definedName>
    <definedName name="hjvhvyv">#REF!</definedName>
    <definedName name="HmoyR">#REF!</definedName>
    <definedName name="HmoyR150">#REF!</definedName>
    <definedName name="Hs">[18]Calcul!$D$5</definedName>
    <definedName name="Hublot_etanche_L6" localSheetId="1">#REF!</definedName>
    <definedName name="Hublot_etanche_L6">#REF!</definedName>
    <definedName name="hvhhv" localSheetId="1">#REF!</definedName>
    <definedName name="hvhhv">#REF!</definedName>
    <definedName name="hvhv" localSheetId="1">#REF!</definedName>
    <definedName name="hvhv">#REF!</definedName>
    <definedName name="hvhvydgapùa">#REF!</definedName>
    <definedName name="HVMHOURS">#REF!</definedName>
    <definedName name="HVMPORTS">#REF!</definedName>
    <definedName name="HVSTABLE">#REF!</definedName>
    <definedName name="hydhyyd">#REF!</definedName>
    <definedName name="IHCMGR">#REF!</definedName>
    <definedName name="ii">[5]AN2!#REF!</definedName>
    <definedName name="iiiiiiiiiiiiiiiiiiiiiii">[14]!iiiiiiiiiiiiiiiiiiiiiii</definedName>
    <definedName name="Incendie60" localSheetId="1">#REF!</definedName>
    <definedName name="Incendie60">#REF!</definedName>
    <definedName name="Installation" localSheetId="1">#REF!</definedName>
    <definedName name="Installation">#REF!</definedName>
    <definedName name="Installation_chantier" localSheetId="1">#REF!</definedName>
    <definedName name="Installation_chantier">#REF!</definedName>
    <definedName name="Installation_elecrique">#REF!</definedName>
    <definedName name="Installation_plomperie">#REF!</definedName>
    <definedName name="int">#REF!</definedName>
    <definedName name="IPN_appareil">#REF!</definedName>
    <definedName name="IPN_ml">#REF!</definedName>
    <definedName name="Isolation_et_joint_anti_vibration_sous_socle">#REF!</definedName>
    <definedName name="J">#REF!</definedName>
    <definedName name="JD_100">#REF!</definedName>
    <definedName name="JD_125">#REF!</definedName>
    <definedName name="JD_150">#REF!</definedName>
    <definedName name="JD_200">#REF!</definedName>
    <definedName name="JD_40">#REF!</definedName>
    <definedName name="JD_60">#REF!</definedName>
    <definedName name="JD_80">#REF!</definedName>
    <definedName name="jdfjkfd">#REF!</definedName>
    <definedName name="jdhd">#REF!</definedName>
    <definedName name="jduiyui">#REF!</definedName>
    <definedName name="jfhfyt">#REF!</definedName>
    <definedName name="jfjfy">#REF!</definedName>
    <definedName name="jg_100">#REF!</definedName>
    <definedName name="jg_125">#REF!</definedName>
    <definedName name="jg_140">#REF!</definedName>
    <definedName name="jg_200">#REF!</definedName>
    <definedName name="jg_225">#REF!</definedName>
    <definedName name="jg_250">#REF!</definedName>
    <definedName name="jg_300">#REF!</definedName>
    <definedName name="jg_400">#REF!</definedName>
    <definedName name="jg_60">#REF!</definedName>
    <definedName name="jg_80">#REF!</definedName>
    <definedName name="jhkdd">#REF!</definedName>
    <definedName name="jhnojk">#REF!</definedName>
    <definedName name="jhsj">#REF!</definedName>
    <definedName name="jj">#REF!</definedName>
    <definedName name="JJJ">[14]!JJJ</definedName>
    <definedName name="JJJJ">[14]!JJJJ</definedName>
    <definedName name="JJJJJJ">[14]!JJJJJJ</definedName>
    <definedName name="jk" localSheetId="1">#REF!</definedName>
    <definedName name="jk">#REF!</definedName>
    <definedName name="jkdsl" localSheetId="1">#REF!</definedName>
    <definedName name="jkdsl">#REF!</definedName>
    <definedName name="jndy" localSheetId="1">#REF!</definedName>
    <definedName name="jndy">#REF!</definedName>
    <definedName name="jnfjdqd">#REF!</definedName>
    <definedName name="jnhdfqs">#REF!</definedName>
    <definedName name="jnsqj">#REF!</definedName>
    <definedName name="jqsdijq">#REF!</definedName>
    <definedName name="jqsuhz">#REF!</definedName>
    <definedName name="jrkeldù">#REF!</definedName>
    <definedName name="K">#REF!</definedName>
    <definedName name="KEY">#REF!</definedName>
    <definedName name="kj">[42]AN2!#REF!</definedName>
    <definedName name="kjdfoj" localSheetId="1">#REF!</definedName>
    <definedName name="kjdfoj">#REF!</definedName>
    <definedName name="kjds" localSheetId="1">#REF!</definedName>
    <definedName name="kjds">#REF!</definedName>
    <definedName name="KJH" localSheetId="1">#REF!</definedName>
    <definedName name="KJH">#REF!</definedName>
    <definedName name="kji">'[38]GC 150m3 MGHASSINE'!$J$20</definedName>
    <definedName name="kjk">[14]!kjk</definedName>
    <definedName name="kjkqds" localSheetId="1">#REF!</definedName>
    <definedName name="kjkqds">#REF!</definedName>
    <definedName name="kjlmù" localSheetId="1">#REF!</definedName>
    <definedName name="kjlmù">#REF!</definedName>
    <definedName name="kjnds" localSheetId="1">#REF!</definedName>
    <definedName name="kjnds">#REF!</definedName>
    <definedName name="kk">[14]!kk</definedName>
    <definedName name="kkkkkkkkkkkkkkkkkkkk">[14]!kkkkkkkkkkkkkkkkkkkk</definedName>
    <definedName name="kkml">[14]!kkml</definedName>
    <definedName name="klm">'[6]Macro-press'!$A$16:$C$39</definedName>
    <definedName name="klmù" localSheetId="1">#REF!</definedName>
    <definedName name="klmù">#REF!</definedName>
    <definedName name="Ks">'[43]dimensio EU'!$F$24</definedName>
    <definedName name="KsCAO" localSheetId="1">#REF!</definedName>
    <definedName name="KsCAO">#REF!</definedName>
    <definedName name="kudye" localSheetId="1">#REF!</definedName>
    <definedName name="kudye">#REF!</definedName>
    <definedName name="kvvmvpv" localSheetId="1">#REF!</definedName>
    <definedName name="kvvmvpv">#REF!</definedName>
    <definedName name="L_" localSheetId="1">[2]classe1!#REF!</definedName>
    <definedName name="L_">[2]classe1!#REF!</definedName>
    <definedName name="L_1">[18]Calcul!$D$42</definedName>
    <definedName name="L_2">[18]Calcul!$D$43</definedName>
    <definedName name="L_chain" localSheetId="1">#REF!</definedName>
    <definedName name="L_chain">#REF!</definedName>
    <definedName name="L_decaissé">[18]Calcul!$D$40</definedName>
    <definedName name="L_talus" localSheetId="1">#REF!</definedName>
    <definedName name="L_talus">#REF!</definedName>
    <definedName name="L_talus2" localSheetId="1">#REF!</definedName>
    <definedName name="L_talus2">#REF!</definedName>
    <definedName name="La_dép" localSheetId="1">#REF!</definedName>
    <definedName name="La_dép">#REF!</definedName>
    <definedName name="La_dép2">#REF!</definedName>
    <definedName name="lar_accrotère">#REF!</definedName>
    <definedName name="lar_accrotère150">#REF!</definedName>
    <definedName name="lar_accrotère300">#REF!</definedName>
    <definedName name="Lar_ch_sup">#REF!</definedName>
    <definedName name="Lar_ch_sup150">#REF!</definedName>
    <definedName name="Lar_ch_sup300">#REF!</definedName>
    <definedName name="Lar_javel">#REF!</definedName>
    <definedName name="Lar_javel1">#REF!</definedName>
    <definedName name="Lar_pomp">#REF!</definedName>
    <definedName name="Lar_pomp1">#REF!</definedName>
    <definedName name="Larg">#REF!</definedName>
    <definedName name="larg_canniveau">#REF!</definedName>
    <definedName name="Larg_canniveau_2">'[36]Réservoir 250m3'!#REF!</definedName>
    <definedName name="larg_canniveau150" localSheetId="1">#REF!</definedName>
    <definedName name="larg_canniveau150">#REF!</definedName>
    <definedName name="larg_canniveau300" localSheetId="1">#REF!</definedName>
    <definedName name="larg_canniveau300">#REF!</definedName>
    <definedName name="Larg_ch_jav" localSheetId="1">'[36]Réservoir 250m3'!#REF!</definedName>
    <definedName name="Larg_ch_jav">'[36]Réservoir 250m3'!#REF!</definedName>
    <definedName name="Larg_ch_vanne" localSheetId="1">#REF!</definedName>
    <definedName name="Larg_ch_vanne">#REF!</definedName>
    <definedName name="Larg_ch_vanne150" localSheetId="1">#REF!</definedName>
    <definedName name="Larg_ch_vanne150">#REF!</definedName>
    <definedName name="Larg_ch_vanne300" localSheetId="1">#REF!</definedName>
    <definedName name="Larg_ch_vanne300">#REF!</definedName>
    <definedName name="Larg_chainage">#REF!</definedName>
    <definedName name="larg_chainage_jav_reprise">#REF!</definedName>
    <definedName name="Larg_chainage1">#REF!</definedName>
    <definedName name="larg_chainage150">#REF!</definedName>
    <definedName name="larg_chainage300">#REF!</definedName>
    <definedName name="larg_chanage_jav">'[36]Réservoir 250m3'!#REF!</definedName>
    <definedName name="larg_départ" localSheetId="1">#REF!</definedName>
    <definedName name="larg_départ">#REF!</definedName>
    <definedName name="larg_départ150" localSheetId="1">#REF!</definedName>
    <definedName name="larg_départ150">#REF!</definedName>
    <definedName name="larg_départ300" localSheetId="1">#REF!</definedName>
    <definedName name="larg_départ300">#REF!</definedName>
    <definedName name="Larg_javellisation">#REF!</definedName>
    <definedName name="Larg_reprise">#REF!</definedName>
    <definedName name="Larg_semelle">#REF!</definedName>
    <definedName name="Larg_semelle1">#REF!</definedName>
    <definedName name="Larg2">#REF!</definedName>
    <definedName name="Largeur">#REF!</definedName>
    <definedName name="Largeur_Talus">#REF!</definedName>
    <definedName name="Largeur_Talus300">#REF!</definedName>
    <definedName name="Laurier">#REF!</definedName>
    <definedName name="lav">[31]Feuil3!$C$7</definedName>
    <definedName name="Lavabo_0.6x0.48" localSheetId="1">#REF!</definedName>
    <definedName name="Lavabo_0.6x0.48">#REF!</definedName>
    <definedName name="lbjdsu" localSheetId="1">#REF!</definedName>
    <definedName name="lbjdsu">#REF!</definedName>
    <definedName name="Lg_dép" localSheetId="1">#REF!</definedName>
    <definedName name="Lg_dép">#REF!</definedName>
    <definedName name="Lg_dép2">#REF!</definedName>
    <definedName name="Lg_javel">#REF!</definedName>
    <definedName name="Lg_javel1">#REF!</definedName>
    <definedName name="Lg_pomp">#REF!</definedName>
    <definedName name="Lg_pomp1">#REF!</definedName>
    <definedName name="Liaison_radio">#REF!</definedName>
    <definedName name="Ligne_élétrique">#REF!</definedName>
    <definedName name="ligne_pilote">#REF!</definedName>
    <definedName name="LIQUIDATION">[14]!LIQUIDATION</definedName>
    <definedName name="lit_de_pose" localSheetId="1">#REF!</definedName>
    <definedName name="lit_de_pose">#REF!</definedName>
    <definedName name="lit_gravier" localSheetId="1">#REF!</definedName>
    <definedName name="lit_gravier">#REF!</definedName>
    <definedName name="ljqsjqs" localSheetId="1">#REF!</definedName>
    <definedName name="ljqsjqs">#REF!</definedName>
    <definedName name="lk">#REF!</definedName>
    <definedName name="lki">#REF!</definedName>
    <definedName name="lkjksd">#REF!</definedName>
    <definedName name="lkk">#REF!</definedName>
    <definedName name="lkpl">#REF!</definedName>
    <definedName name="LL">#REF!</definedName>
    <definedName name="Loge_gardien">#REF!</definedName>
    <definedName name="LONG">'[8]Macro-Long'!$A$1</definedName>
    <definedName name="Long_ch_jav">'[36]Réservoir 250m3'!#REF!</definedName>
    <definedName name="long_ch_vanne" localSheetId="1">#REF!</definedName>
    <definedName name="long_ch_vanne">#REF!</definedName>
    <definedName name="long_ch_vanne150" localSheetId="1">#REF!</definedName>
    <definedName name="long_ch_vanne150">#REF!</definedName>
    <definedName name="long_ch_vanne300" localSheetId="1">#REF!</definedName>
    <definedName name="long_ch_vanne300">#REF!</definedName>
    <definedName name="Long_chicane">#REF!</definedName>
    <definedName name="Long_javellisation">#REF!</definedName>
    <definedName name="Long_reprise">#REF!</definedName>
    <definedName name="Long_Total">'[27]Macro-Long'!$A$1</definedName>
    <definedName name="Long2">[37]BacheSR3NZ!#REF!</definedName>
    <definedName name="Longueur" localSheetId="1">#REF!</definedName>
    <definedName name="Longueur">#REF!</definedName>
    <definedName name="LONGUEUR_CLOTURE" localSheetId="1">#REF!</definedName>
    <definedName name="LONGUEUR_CLOTURE">#REF!</definedName>
    <definedName name="m" localSheetId="1">#REF!</definedName>
    <definedName name="m">#REF!</definedName>
    <definedName name="Maçonnerie">#REF!</definedName>
    <definedName name="MAJ">#REF!</definedName>
    <definedName name="MANAGER">#REF!</definedName>
    <definedName name="Manchette_1.2_100">#REF!</definedName>
    <definedName name="Manchette_1.2_125">#REF!</definedName>
    <definedName name="Manchette_1.2_150">#REF!</definedName>
    <definedName name="Manchette_1.2_200">#REF!</definedName>
    <definedName name="Manchette_1.2_40">#REF!</definedName>
    <definedName name="Manchette_1.2_60">#REF!</definedName>
    <definedName name="Manchette_1.2_80">#REF!</definedName>
    <definedName name="Manchette_100">#REF!</definedName>
    <definedName name="Manchette_150">#REF!</definedName>
    <definedName name="Manchette_2.2_100">#REF!</definedName>
    <definedName name="Manchette_2.2_125">#REF!</definedName>
    <definedName name="Manchette_2.2_150">#REF!</definedName>
    <definedName name="Manchette_2.2_200">#REF!</definedName>
    <definedName name="Manchette_2.2_40">#REF!</definedName>
    <definedName name="Manchette_2.2_60">#REF!</definedName>
    <definedName name="Manchette_2.2_80">#REF!</definedName>
    <definedName name="Manchette_200">#REF!</definedName>
    <definedName name="Manchette_250">#REF!</definedName>
    <definedName name="Manchette_40">#REF!</definedName>
    <definedName name="Manchette_60">#REF!</definedName>
    <definedName name="Manchette_80">#REF!</definedName>
    <definedName name="Manomètre">#REF!</definedName>
    <definedName name="manostat">#REF!</definedName>
    <definedName name="Maziz">#REF!</definedName>
    <definedName name="mb">[44]AN2!#REF!</definedName>
    <definedName name="MC" localSheetId="1">#REF!</definedName>
    <definedName name="MC">#REF!</definedName>
    <definedName name="Métré_du_groupe_4" localSheetId="1">#REF!</definedName>
    <definedName name="Métré_du_groupe_4">#REF!</definedName>
    <definedName name="Métrégpe1" localSheetId="1">#REF!</definedName>
    <definedName name="Métrégpe1">#REF!</definedName>
    <definedName name="Mise_à_niveau">#REF!</definedName>
    <definedName name="mkOH">#REF!</definedName>
    <definedName name="mlj">'[19]Macro-Dexterne'!$A$12</definedName>
    <definedName name="MLK">'[45]RE SEV 50'!#REF!</definedName>
    <definedName name="mlliez" localSheetId="1">#REF!</definedName>
    <definedName name="mlliez">#REF!</definedName>
    <definedName name="mllk" localSheetId="1">#REF!</definedName>
    <definedName name="mllk">#REF!</definedName>
    <definedName name="mlo" localSheetId="1">#REF!</definedName>
    <definedName name="mlo">#REF!</definedName>
    <definedName name="MLOPIUYTREZ">'[46]Macro-cons'!$A$1</definedName>
    <definedName name="mm" localSheetId="1">#REF!</definedName>
    <definedName name="mm">#REF!</definedName>
    <definedName name="Montage_javillisation" localSheetId="1">#REF!</definedName>
    <definedName name="Montage_javillisation">#REF!</definedName>
    <definedName name="montage_mécanique" localSheetId="1">#REF!</definedName>
    <definedName name="montage_mécanique">#REF!</definedName>
    <definedName name="montage_station">#REF!</definedName>
    <definedName name="MTM">#REF!</definedName>
    <definedName name="MTM_1">#REF!</definedName>
    <definedName name="mur">#REF!</definedName>
    <definedName name="Mur_agglos">#REF!</definedName>
    <definedName name="N">#REF!</definedName>
    <definedName name="N___Prix">[32]S.P1!$A$7</definedName>
    <definedName name="Nb_de_paiements_par_an" localSheetId="1">#REF!</definedName>
    <definedName name="Nb_de_paiements_par_an">#REF!</definedName>
    <definedName name="nbvvvvvvv" localSheetId="1">#REF!</definedName>
    <definedName name="nbvvvvvvv">#REF!</definedName>
    <definedName name="ND" localSheetId="1">#REF!</definedName>
    <definedName name="ND">#REF!</definedName>
    <definedName name="ndhj">#REF!</definedName>
    <definedName name="nds">#REF!</definedName>
    <definedName name="New">'[24]Macro-Newton'!$A$2</definedName>
    <definedName name="Newton">'[27]Macro-Newton'!$A$2</definedName>
    <definedName name="nhdosios" localSheetId="1">#REF!</definedName>
    <definedName name="nhdosios">#REF!</definedName>
    <definedName name="nhvjhvu" localSheetId="1">#REF!</definedName>
    <definedName name="nhvjhvu">#REF!</definedName>
    <definedName name="njdfnjd" localSheetId="1">#REF!</definedName>
    <definedName name="njdfnjd">#REF!</definedName>
    <definedName name="njfjqd">#REF!</definedName>
    <definedName name="NJQKJ">#REF!</definedName>
    <definedName name="nn">[14]!nn</definedName>
    <definedName name="nok">'[20]Macro-cons'!$A$1</definedName>
    <definedName name="Note_calcul" localSheetId="1">#REF!</definedName>
    <definedName name="Note_calcul">#REF!</definedName>
    <definedName name="nouveau">'[22]Macro-Newton'!$A$2</definedName>
    <definedName name="Npoteaux" localSheetId="1">#REF!</definedName>
    <definedName name="Npoteaux">#REF!</definedName>
    <definedName name="nqsjq" localSheetId="1">#REF!</definedName>
    <definedName name="nqsjq">#REF!</definedName>
    <definedName name="nsqjks" localSheetId="1">#REF!</definedName>
    <definedName name="nsqjks">#REF!</definedName>
    <definedName name="nvbvy">#REF!</definedName>
    <definedName name="nvnvudrd">#REF!</definedName>
    <definedName name="O">#REF!</definedName>
    <definedName name="O7N604">#REF!</definedName>
    <definedName name="oui">'[6]Macro-press'!$A$16:$C$39</definedName>
    <definedName name="ouvrage">[47]PU!$A$42:$C$50</definedName>
    <definedName name="p">[48]AN3!$K$11</definedName>
    <definedName name="P.acier" localSheetId="1">#REF!</definedName>
    <definedName name="P.acier">#REF!</definedName>
    <definedName name="P.beton" localSheetId="1">#REF!</definedName>
    <definedName name="P.beton">#REF!</definedName>
    <definedName name="P.bpr" localSheetId="1">#REF!</definedName>
    <definedName name="P.bpr">#REF!</definedName>
    <definedName name="P.deblais">#REF!</definedName>
    <definedName name="p.eau">#REF!</definedName>
    <definedName name="P.U._TTC">#REF!</definedName>
    <definedName name="P_10">[3]PU!$A$22:$C$32</definedName>
    <definedName name="P_16">[47]PU!$A$11:$C$15</definedName>
    <definedName name="P_canniveau" localSheetId="1">#REF!</definedName>
    <definedName name="P_canniveau">#REF!</definedName>
    <definedName name="P_canniveau200" localSheetId="1">#REF!</definedName>
    <definedName name="P_canniveau200">#REF!</definedName>
    <definedName name="P_drainage" localSheetId="1">#REF!</definedName>
    <definedName name="P_drainage">#REF!</definedName>
    <definedName name="P_drainage2">#REF!</definedName>
    <definedName name="P_talus">#REF!</definedName>
    <definedName name="P_talus2">#REF!</definedName>
    <definedName name="P_talus300">#REF!</definedName>
    <definedName name="P100_">#REF!</definedName>
    <definedName name="P100_c">#REF!</definedName>
    <definedName name="P150_">#REF!</definedName>
    <definedName name="P200_">#REF!</definedName>
    <definedName name="P200_c">'[36]Réservoir 250m3'!#REF!</definedName>
    <definedName name="P300_" localSheetId="1">#REF!</definedName>
    <definedName name="P300_">#REF!</definedName>
    <definedName name="painhamra" localSheetId="1">#REF!</definedName>
    <definedName name="painhamra">#REF!</definedName>
    <definedName name="pajdir" localSheetId="1">#REF!</definedName>
    <definedName name="pajdir">#REF!</definedName>
    <definedName name="paknoul">#REF!</definedName>
    <definedName name="Pannaux">#REF!</definedName>
    <definedName name="Panneaux_présentation">#REF!</definedName>
    <definedName name="Passivité_armature">#REF!</definedName>
    <definedName name="PATCHCAP">#REF!</definedName>
    <definedName name="PATCHPRT">#REF!</definedName>
    <definedName name="pbourd">#REF!</definedName>
    <definedName name="Peinture_bois">#REF!</definedName>
    <definedName name="Peinture_extérieur">#REF!</definedName>
    <definedName name="Peinture_inté_laquée">#REF!</definedName>
    <definedName name="Peinture_intérieur">#REF!</definedName>
    <definedName name="Peinture_métal">#REF!</definedName>
    <definedName name="Peinture_métal_m2">#REF!</definedName>
    <definedName name="pente">#REF!</definedName>
    <definedName name="pente2">[37]BacheSR3NZ!#REF!</definedName>
    <definedName name="Pér_canniveau" localSheetId="1">#REF!</definedName>
    <definedName name="Pér_canniveau">#REF!</definedName>
    <definedName name="Pér_canniveau2" localSheetId="1">#REF!</definedName>
    <definedName name="Pér_canniveau2">#REF!</definedName>
    <definedName name="Périmètre_de_la_tour" localSheetId="1">#REF!</definedName>
    <definedName name="Périmètre_de_la_tour">#REF!</definedName>
    <definedName name="PERIPHERALS">#REF!</definedName>
    <definedName name="phase1">#REF!</definedName>
    <definedName name="phase2">#REF!</definedName>
    <definedName name="phase3">#REF!</definedName>
    <definedName name="PHONE1">#REF!</definedName>
    <definedName name="PHONE2">#REF!</definedName>
    <definedName name="PHONE3">#REF!</definedName>
    <definedName name="PHONE4">#REF!</definedName>
    <definedName name="PHONE5">#REF!</definedName>
    <definedName name="PHONE6">#REF!</definedName>
    <definedName name="PHONE7">#REF!</definedName>
    <definedName name="pièce_de_rech_élec">#REF!</definedName>
    <definedName name="piste_carrossable">#REF!</definedName>
    <definedName name="pjbarna">#REF!</definedName>
    <definedName name="Plafonnier_L3">#REF!</definedName>
    <definedName name="Plan_recollement">#REF!</definedName>
    <definedName name="Plaque_pleine_100">#REF!</definedName>
    <definedName name="Plaque_pleine_125">#REF!</definedName>
    <definedName name="Plaque_pleine_150">#REF!</definedName>
    <definedName name="Plaque_pleine_200">#REF!</definedName>
    <definedName name="Plaque_pleine_250">#REF!</definedName>
    <definedName name="Plaque_pleine_300">#REF!</definedName>
    <definedName name="Plaque_pleine_40">#REF!</definedName>
    <definedName name="Plaque_pleine_60">#REF!</definedName>
    <definedName name="Plaque_pleine_80">#REF!</definedName>
    <definedName name="plinthe">#REF!</definedName>
    <definedName name="Plus_value">#REF!</definedName>
    <definedName name="plus_value_rocher">#REF!</definedName>
    <definedName name="plus_value_rocher1">#REF!</definedName>
    <definedName name="Plus_value150">#REF!</definedName>
    <definedName name="Plus_value300">#REF!</definedName>
    <definedName name="Pompes_doseuses">#REF!</definedName>
    <definedName name="Portail_2x1.5">#REF!</definedName>
    <definedName name="Portail_fer_1.95_3.00">#REF!</definedName>
    <definedName name="Porte_0.7x2.1">#REF!</definedName>
    <definedName name="Porte_1.0x1.9_plaquard">#REF!</definedName>
    <definedName name="Porte_1.0x2.1">#REF!</definedName>
    <definedName name="Porte_1.0x2.1_plaquard">#REF!</definedName>
    <definedName name="Porte_1.20x2.20">#REF!</definedName>
    <definedName name="Porte_1.20x2.20_Metal">#REF!</definedName>
    <definedName name="portillon_fer_1.95_1.1">#REF!</definedName>
    <definedName name="PORTS">#REF!</definedName>
    <definedName name="poteau">#REF!</definedName>
    <definedName name="pou">'[20]Macro-cons'!$A$1</definedName>
    <definedName name="pourtour" localSheetId="1">#REF!</definedName>
    <definedName name="pourtour">#REF!</definedName>
    <definedName name="pourtour1" localSheetId="1">#REF!</definedName>
    <definedName name="pourtour1">#REF!</definedName>
    <definedName name="POWER" localSheetId="1">#REF!</definedName>
    <definedName name="POWER">#REF!</definedName>
    <definedName name="PP">#REF!</definedName>
    <definedName name="ppp">#REF!</definedName>
    <definedName name="ppp_1">#REF!</definedName>
    <definedName name="ppp_2">[26]DESC_ILOT9!#REF!</definedName>
    <definedName name="ppp_3">[26]DESC_ILOT10!#REF!</definedName>
    <definedName name="ppp_4">'[26]DESC_ILOT9-10 '!#REF!</definedName>
    <definedName name="ppp_5">'[26]DESC_ILOT9-10 160409'!#REF!</definedName>
    <definedName name="ppppppppppppppppp">[14]!ppppppppppppppppp</definedName>
    <definedName name="Prépartion_surface_sablage" localSheetId="1">#REF!</definedName>
    <definedName name="Prépartion_surface_sablage">#REF!</definedName>
    <definedName name="press">'[8]Macro-press'!$A$1</definedName>
    <definedName name="Pression">'[27]Macro-Pression'!$A$1</definedName>
    <definedName name="Pressosat" localSheetId="1">#REF!</definedName>
    <definedName name="Pressosat">#REF!</definedName>
    <definedName name="_xlnm.Print_Area" localSheetId="1">'QT21130.2'!$A$1:$M$36</definedName>
    <definedName name="PRINT_area1" localSheetId="1">#REF!</definedName>
    <definedName name="PRINT_area1">#REF!</definedName>
    <definedName name="PRINT_area1_16" localSheetId="1">#REF!</definedName>
    <definedName name="PRINT_area1_16">#REF!</definedName>
    <definedName name="PRINT_area1_17">#REF!</definedName>
    <definedName name="print_surf">#REF!</definedName>
    <definedName name="print_surf_16">#REF!</definedName>
    <definedName name="print_surf_17">#REF!</definedName>
    <definedName name="_xlnm.Print_Titles" localSheetId="0">'PI21130'!$2:$31</definedName>
    <definedName name="_xlnm.Print_Titles" localSheetId="1">'QT21130.2'!$1:$10</definedName>
    <definedName name="Print_Titles_MI" localSheetId="1">#REF!</definedName>
    <definedName name="Print_Titles_MI">#REF!</definedName>
    <definedName name="Prise_courant">#REF!</definedName>
    <definedName name="Prise_courant_simple">#REF!</definedName>
    <definedName name="Prise_courant_Tetra">#REF!</definedName>
    <definedName name="prise_de_courant">#REF!</definedName>
    <definedName name="Prix_Total__HT">[32]S.P1!$G$7</definedName>
    <definedName name="Prix_Unitaire___HT">[32]S.P1!$E$7</definedName>
    <definedName name="PRJNAME" localSheetId="1">#REF!</definedName>
    <definedName name="PRJNAME">#REF!</definedName>
    <definedName name="produit" localSheetId="1">#REF!</definedName>
    <definedName name="produit">#REF!</definedName>
    <definedName name="Prof_100" localSheetId="1">#REF!</definedName>
    <definedName name="Prof_100">#REF!</definedName>
    <definedName name="Prof_150">#REF!</definedName>
    <definedName name="Prof_200">#REF!</definedName>
    <definedName name="Prof_300">#REF!</definedName>
    <definedName name="prof_ch_jav">'[36]Réservoir 250m3'!#REF!</definedName>
    <definedName name="prof_ch_vanne" localSheetId="1">#REF!</definedName>
    <definedName name="prof_ch_vanne">#REF!</definedName>
    <definedName name="prof_ch_vanne150" localSheetId="1">#REF!</definedName>
    <definedName name="prof_ch_vanne150">#REF!</definedName>
    <definedName name="prof_ch_vanne300" localSheetId="1">#REF!</definedName>
    <definedName name="prof_ch_vanne300">#REF!</definedName>
    <definedName name="prof_chainage">#REF!</definedName>
    <definedName name="prof_chainage_jav">'[36]Réservoir 250m3'!#REF!</definedName>
    <definedName name="prof_chainage_jav_reprise" localSheetId="1">#REF!</definedName>
    <definedName name="prof_chainage_jav_reprise">#REF!</definedName>
    <definedName name="prof_chainage150" localSheetId="1">#REF!</definedName>
    <definedName name="prof_chainage150">#REF!</definedName>
    <definedName name="prof_chainage300" localSheetId="1">#REF!</definedName>
    <definedName name="prof_chainage300">#REF!</definedName>
    <definedName name="prof_javellisation">#REF!</definedName>
    <definedName name="prof_reprise">#REF!</definedName>
    <definedName name="ProfT">#REF!</definedName>
    <definedName name="ProfT2">#REF!</definedName>
    <definedName name="psidiali">#REF!</definedName>
    <definedName name="ptizi">#REF!</definedName>
    <definedName name="PU">#REF!</definedName>
    <definedName name="Puit_perdu_2.50">#REF!</definedName>
    <definedName name="PV_brut_de_décoffrage">#REF!</definedName>
    <definedName name="PV_brut_décoffrage">#REF!</definedName>
    <definedName name="PV_produit_acide">#REF!</definedName>
    <definedName name="PV_Terrassement">#REF!</definedName>
    <definedName name="PVC_PN16">[49]PU!$A$3:$C$14</definedName>
    <definedName name="PVC_PN16D">[49]PU!$A$16:$C$27</definedName>
    <definedName name="Q" localSheetId="1">#REF!</definedName>
    <definedName name="Q">#REF!</definedName>
    <definedName name="qdf" localSheetId="1">#REF!</definedName>
    <definedName name="qdf">#REF!</definedName>
    <definedName name="qdyuo_" localSheetId="1">#REF!</definedName>
    <definedName name="qdyuo_">#REF!</definedName>
    <definedName name="QQ">#REF!</definedName>
    <definedName name="QSADZ">'[9]Macro-press'!$A$16:$C$39</definedName>
    <definedName name="qsd">'[6]Macro-Long'!$A$12:$B$53</definedName>
    <definedName name="qsda">'[6]Macro-Dexterne'!$A$12</definedName>
    <definedName name="qskaz" localSheetId="1">#REF!</definedName>
    <definedName name="qskaz">#REF!</definedName>
    <definedName name="Qté">[32]S.P1!$D$7</definedName>
    <definedName name="Qtité_Tot" localSheetId="1">#REF!</definedName>
    <definedName name="Qtité_Tot">#REF!</definedName>
    <definedName name="Quotg1p1">'[29]production distrib'!$M$51</definedName>
    <definedName name="Quotg2p1">'[29]production distrib'!$M$53</definedName>
    <definedName name="Quotg2p2">'[29]production distrib'!$H$51</definedName>
    <definedName name="qw" localSheetId="1">#REF!</definedName>
    <definedName name="qw">#REF!</definedName>
    <definedName name="qzd" localSheetId="1">#REF!</definedName>
    <definedName name="qzd">#REF!</definedName>
    <definedName name="R_acces" localSheetId="1">#REF!</definedName>
    <definedName name="R_acces">#REF!</definedName>
    <definedName name="R_acces2">#REF!</definedName>
    <definedName name="R_coupole">#REF!</definedName>
    <definedName name="R_coupole150">#REF!</definedName>
    <definedName name="R_coupole300">#REF!</definedName>
    <definedName name="R_ext_lantern">#REF!</definedName>
    <definedName name="R_ext_lantern150">#REF!</definedName>
    <definedName name="R_ext_lantern300">#REF!</definedName>
    <definedName name="R_int_lantern">#REF!</definedName>
    <definedName name="R_int_lantern150">#REF!</definedName>
    <definedName name="R_int_lantern300">#REF!</definedName>
    <definedName name="R_lanterne">#REF!</definedName>
    <definedName name="R_lanterne2">#REF!</definedName>
    <definedName name="R_PEC_40">#REF!</definedName>
    <definedName name="R_PEC_40_Colliet">#REF!</definedName>
    <definedName name="R_PEC_40_Té">#REF!</definedName>
    <definedName name="R_SBAC40">#REF!</definedName>
    <definedName name="R_SR_110">#REF!</definedName>
    <definedName name="R_SR_50">#REF!</definedName>
    <definedName name="R_SR_63">#REF!</definedName>
    <definedName name="R_SR_75">#REF!</definedName>
    <definedName name="R_SR_90">#REF!</definedName>
    <definedName name="Raccord_bridé_200">#REF!</definedName>
    <definedName name="Raccord_bridé_250">#REF!</definedName>
    <definedName name="Raccord_bridé_300">#REF!</definedName>
    <definedName name="Raccord_bridé_400">#REF!</definedName>
    <definedName name="Racords_brides">#REF!</definedName>
    <definedName name="Rapport">#REF!</definedName>
    <definedName name="Ravalement_section_friable">#REF!</definedName>
    <definedName name="Rayon_courbure">#REF!</definedName>
    <definedName name="Recap">#REF!</definedName>
    <definedName name="recape">[14]!recape</definedName>
    <definedName name="recape2">[14]!recape2</definedName>
    <definedName name="RECAVRD" localSheetId="1">#REF!</definedName>
    <definedName name="RECAVRD">#REF!</definedName>
    <definedName name="rechange_électrique" localSheetId="1">#REF!</definedName>
    <definedName name="rechange_électrique">#REF!</definedName>
    <definedName name="Rechange_javillisation" localSheetId="1">#REF!</definedName>
    <definedName name="Rechange_javillisation">#REF!</definedName>
    <definedName name="rechange_mécanique">#REF!</definedName>
    <definedName name="_xlnm.Recorder">#REF!</definedName>
    <definedName name="réducteur40">#REF!</definedName>
    <definedName name="réducteur60">#REF!</definedName>
    <definedName name="Regard_100_100_120">#REF!</definedName>
    <definedName name="Regard_300_150_120">#REF!</definedName>
    <definedName name="Regard_60x60">#REF!</definedName>
    <definedName name="Regard_70x70">#REF!</definedName>
    <definedName name="Regard_90_90">#REF!</definedName>
    <definedName name="Regard_vent_vanne">#REF!</definedName>
    <definedName name="Regard_vidange">#REF!</definedName>
    <definedName name="Remblai_compacté">#REF!</definedName>
    <definedName name="Remblais_compactés_20_cm">#REF!</definedName>
    <definedName name="rendadd">#REF!</definedName>
    <definedName name="renddist">#REF!</definedName>
    <definedName name="Réparation_de_la_façade_du_réservoir_et_de_la_chambre_des_vannes">#REF!</definedName>
    <definedName name="Reprise_partielle_enduit">#REF!</definedName>
    <definedName name="reve">[14]!reve</definedName>
    <definedName name="revêtem_carreaux" localSheetId="1">#REF!</definedName>
    <definedName name="revêtem_carreaux">#REF!</definedName>
    <definedName name="revêtement_faince" localSheetId="1">#REF!</definedName>
    <definedName name="revêtement_faince">#REF!</definedName>
    <definedName name="Revêtement_resine" localSheetId="1">#REF!</definedName>
    <definedName name="Revêtement_resine">#REF!</definedName>
    <definedName name="REVETEMENTS_MUR" localSheetId="1">[21]Z.Fnche!#REF!</definedName>
    <definedName name="REVETEMENTS_MUR">[21]Z.Fnche!#REF!</definedName>
    <definedName name="RF_100" localSheetId="1">#REF!</definedName>
    <definedName name="RF_100">#REF!</definedName>
    <definedName name="RF_150" localSheetId="1">#REF!</definedName>
    <definedName name="RF_150">#REF!</definedName>
    <definedName name="RF_200" localSheetId="1">#REF!</definedName>
    <definedName name="RF_200">#REF!</definedName>
    <definedName name="RF_60">#REF!</definedName>
    <definedName name="RF_80">#REF!</definedName>
    <definedName name="Rideau_lamé_1.00x1.26">#REF!</definedName>
    <definedName name="Rideau_lamé_2.00x1.25">#REF!</definedName>
    <definedName name="rien">#REF!</definedName>
    <definedName name="Rinçage_stérilisation">#REF!</definedName>
    <definedName name="Rinçage_stérilisation_m3">#REF!</definedName>
    <definedName name="Robinet_arrêt">#REF!</definedName>
    <definedName name="Robinet_arrosage">#REF!</definedName>
    <definedName name="Robinet_puisage">#REF!</definedName>
    <definedName name="rocher">#REF!</definedName>
    <definedName name="ROOMS">#REF!</definedName>
    <definedName name="Rose_variés">#REF!</definedName>
    <definedName name="RP">[3]PU!$A$58:$C$61</definedName>
    <definedName name="RR" localSheetId="1">[50]AN2!#REF!</definedName>
    <definedName name="RR">[50]AN2!#REF!</definedName>
    <definedName name="RRR" localSheetId="1">#REF!</definedName>
    <definedName name="RRR">#REF!</definedName>
    <definedName name="rrre" localSheetId="1">#REF!</definedName>
    <definedName name="rrre">#REF!</definedName>
    <definedName name="rt" localSheetId="1">#REF!</definedName>
    <definedName name="rt">#REF!</definedName>
    <definedName name="RV">[3]PU!$A$35:$C$43</definedName>
    <definedName name="RV_100" localSheetId="1">#REF!</definedName>
    <definedName name="RV_100">#REF!</definedName>
    <definedName name="RV_100_PN10" localSheetId="1">#REF!</definedName>
    <definedName name="RV_100_PN10">#REF!</definedName>
    <definedName name="RV_100_PN16" localSheetId="1">#REF!</definedName>
    <definedName name="RV_100_PN16">#REF!</definedName>
    <definedName name="RV_125">#REF!</definedName>
    <definedName name="RV_150">#REF!</definedName>
    <definedName name="RV_150_PN16">#REF!</definedName>
    <definedName name="RV_150_PN25">#REF!</definedName>
    <definedName name="RV_200">#REF!</definedName>
    <definedName name="RV_200_PN16">#REF!</definedName>
    <definedName name="RV_200_PN25">#REF!</definedName>
    <definedName name="RV_250">#REF!</definedName>
    <definedName name="RV_250_PN16">#REF!</definedName>
    <definedName name="RV_250_PN25">#REF!</definedName>
    <definedName name="RV_300">#REF!</definedName>
    <definedName name="RV_40">#REF!</definedName>
    <definedName name="RV_60">#REF!</definedName>
    <definedName name="RV_60_PN16">#REF!</definedName>
    <definedName name="RV_60_PN25">#REF!</definedName>
    <definedName name="RV_80">#REF!</definedName>
    <definedName name="RV_80_PN16">#REF!</definedName>
    <definedName name="RV_80_PN25">#REF!</definedName>
    <definedName name="s">'[23]Macro-press'!$A$16:$C$39</definedName>
    <definedName name="S100_" localSheetId="1">#REF!</definedName>
    <definedName name="S100_">#REF!</definedName>
    <definedName name="S150_" localSheetId="1">#REF!</definedName>
    <definedName name="S150_">#REF!</definedName>
    <definedName name="S200_" localSheetId="1">#REF!</definedName>
    <definedName name="S200_">#REF!</definedName>
    <definedName name="S300_">#REF!</definedName>
    <definedName name="salu">[14]!salu</definedName>
    <definedName name="sd">'[51]Macro-cons'!$A$1</definedName>
    <definedName name="sde">'[38]GC 150m3 MGHASSINE'!$J$38</definedName>
    <definedName name="sdf">'[9]Macro-press'!$A$16:$C$39</definedName>
    <definedName name="sdgfczj" localSheetId="1">'[45]RE SEV 50'!#REF!</definedName>
    <definedName name="sdgfczj">'[45]RE SEV 50'!#REF!</definedName>
    <definedName name="sdsgafs">'[38]GC 150m3 MGHASSINE'!$J$20</definedName>
    <definedName name="SE" localSheetId="1">#REF!</definedName>
    <definedName name="SE">#REF!</definedName>
    <definedName name="sec">[31]Feuil3!$K$1:$K$65536</definedName>
    <definedName name="sell" localSheetId="1">#REF!</definedName>
    <definedName name="sell">#REF!</definedName>
    <definedName name="semelle" localSheetId="1">#REF!</definedName>
    <definedName name="semelle">#REF!</definedName>
    <definedName name="semelles" localSheetId="1">#REF!</definedName>
    <definedName name="semelles">#REF!</definedName>
    <definedName name="semll">#REF!</definedName>
    <definedName name="signalisation_réservoir">#REF!</definedName>
    <definedName name="Silicon_béton">#REF!</definedName>
    <definedName name="sol">#REF!</definedName>
    <definedName name="Solin_d_étanchéité">#REF!</definedName>
    <definedName name="Solins">#REF!</definedName>
    <definedName name="Sonnerie">#REF!</definedName>
    <definedName name="sor">'[8]Macro-cons'!$A$10</definedName>
    <definedName name="sortie">'[8]Macro-colbrook'!$A$87:$E$111</definedName>
    <definedName name="SORTIE1">'[8]Macro-press'!$A$42:$A$65</definedName>
    <definedName name="sqd">'[9]Macro-Epaisseur'!$A$1</definedName>
    <definedName name="sqr">'[19]Macro-Long'!$A$12:$B$53</definedName>
    <definedName name="sqt">'[52]Macro-cons'!$A$1</definedName>
    <definedName name="ss" localSheetId="1">#REF!</definedName>
    <definedName name="ss">#REF!</definedName>
    <definedName name="Stabilisateur_100" localSheetId="1">#REF!</definedName>
    <definedName name="Stabilisateur_100">#REF!</definedName>
    <definedName name="Stabilisateur_150" localSheetId="1">#REF!</definedName>
    <definedName name="Stabilisateur_150">#REF!</definedName>
    <definedName name="Stabilisateur_200">#REF!</definedName>
    <definedName name="Stabilisateur_40">#REF!</definedName>
    <definedName name="Stabilisateur_50">#REF!</definedName>
    <definedName name="Stabilisateur_60">#REF!</definedName>
    <definedName name="Stabilisateur_80">#REF!</definedName>
    <definedName name="STATIONS">#REF!</definedName>
    <definedName name="Stérilisation_réservoir">#REF!</definedName>
    <definedName name="Summary">#REF!</definedName>
    <definedName name="Surface_Coupole">#REF!</definedName>
    <definedName name="Surface_fond__5">#REF!</definedName>
    <definedName name="Surface_voile_extérieur__5">#REF!</definedName>
    <definedName name="Surface_voile_intérieur__5">#REF!</definedName>
    <definedName name="t">#REF!</definedName>
    <definedName name="T_CUC">#REF!</definedName>
    <definedName name="T_diam">#REF!</definedName>
    <definedName name="T_R">'[53]Bache 50 m3_SR1'!$H$11</definedName>
    <definedName name="T_rocher_dis" localSheetId="1">#REF!</definedName>
    <definedName name="T_rocher_dis">#REF!</definedName>
    <definedName name="T1_1">'[54]Nbr '!$C$17</definedName>
    <definedName name="T1_10">'[54]Nbr '!$U$17</definedName>
    <definedName name="T1_1c">'[54]Nbr '!$D$17</definedName>
    <definedName name="T1_1cc">'[54]Nbr '!$E$17</definedName>
    <definedName name="T1_2">'[54]Nbr '!$F$17</definedName>
    <definedName name="T1_2c">'[54]Nbr '!$G$17</definedName>
    <definedName name="T1_3">'[54]Nbr '!$H$17</definedName>
    <definedName name="T1_3c">'[54]Nbr '!$I$17</definedName>
    <definedName name="T1_4">'[54]Nbr '!$J$17</definedName>
    <definedName name="T1_4c">'[54]Nbr '!$K$17</definedName>
    <definedName name="T1_5">'[54]Nbr '!$L$17</definedName>
    <definedName name="T1_5c">'[54]Nbr '!$N$17</definedName>
    <definedName name="T1_5p">'[54]Nbr '!$M$17</definedName>
    <definedName name="T1_6">'[54]Nbr '!$O$17</definedName>
    <definedName name="T1_7">'[54]Nbr '!$P$17</definedName>
    <definedName name="T1_8">'[54]Nbr '!$Q$17</definedName>
    <definedName name="T1_8c">'[54]Nbr '!$R$17</definedName>
    <definedName name="T1_9">'[54]Nbr '!$S$17</definedName>
    <definedName name="T1_9c">'[54]Nbr '!$T$17</definedName>
    <definedName name="T2_1">'[54]Nbr '!$C$26</definedName>
    <definedName name="T2_10">'[54]Nbr '!$U$26</definedName>
    <definedName name="T2_1c">'[54]Nbr '!$D$26</definedName>
    <definedName name="T2_1cc">'[54]Nbr '!$E$26</definedName>
    <definedName name="T2_2">'[54]Nbr '!$F$26</definedName>
    <definedName name="T2_2c">'[54]Nbr '!$G$26</definedName>
    <definedName name="T2_3">'[54]Nbr '!$H$26</definedName>
    <definedName name="T2_3c">'[54]Nbr '!$I$26</definedName>
    <definedName name="T2_4">'[54]Nbr '!$J$26</definedName>
    <definedName name="T2_4c">'[54]Nbr '!$K$26</definedName>
    <definedName name="T2_5">'[54]Nbr '!$L$26</definedName>
    <definedName name="T2_5c">'[54]Nbr '!$N$26</definedName>
    <definedName name="T2_5p">'[54]Nbr '!$M$26</definedName>
    <definedName name="T2_6">'[54]Nbr '!$O$26</definedName>
    <definedName name="T2_7">'[54]Nbr '!$P$26</definedName>
    <definedName name="T2_8">'[54]Nbr '!$Q$26</definedName>
    <definedName name="T2_8c">'[54]Nbr '!$R$26</definedName>
    <definedName name="T2_9">'[54]Nbr '!$S$26</definedName>
    <definedName name="T2_9c">'[54]Nbr '!$T$26</definedName>
    <definedName name="T3A">'[54]Nbr '!$V$39</definedName>
    <definedName name="T3A1">'[54]Nbr '!$AB$39</definedName>
    <definedName name="T3A2">'[54]Nbr '!$AC$39</definedName>
    <definedName name="T3A3">'[54]Nbr '!$AD$39</definedName>
    <definedName name="T3A4">'[54]Nbr '!$AE$39</definedName>
    <definedName name="T3Ac">'[54]Nbr '!$W$39</definedName>
    <definedName name="T3Ac1">'[54]Nbr '!$X$39</definedName>
    <definedName name="T3Ac2">'[54]Nbr '!$Y$39</definedName>
    <definedName name="T3Ac3">'[54]Nbr '!$Z$39</definedName>
    <definedName name="T3Ap">'[54]Nbr '!$AA$39</definedName>
    <definedName name="T3B">'[54]Nbr '!$AF$39</definedName>
    <definedName name="T3B1">'[54]Nbr '!$AH$39</definedName>
    <definedName name="T3B2">'[54]Nbr '!$AI$39</definedName>
    <definedName name="T3Bap">'[54]Nbr '!$AG$39</definedName>
    <definedName name="T3C">'[54]Nbr '!$AJ$39</definedName>
    <definedName name="T3C1">'[54]Nbr '!$AL$39</definedName>
    <definedName name="T3Cp">'[54]Nbr '!$AK$39</definedName>
    <definedName name="T3Cpc">'[54]Nbr '!$AV$39</definedName>
    <definedName name="T3D">'[54]Nbr '!$AM$39</definedName>
    <definedName name="T3Dc">'[54]Nbr '!$AU$39</definedName>
    <definedName name="T3E">'[54]Nbr '!$AN$39</definedName>
    <definedName name="T3F">'[54]Nbr '!$AO$39</definedName>
    <definedName name="T3F1">'[54]Nbr '!$AT$39</definedName>
    <definedName name="T3Fap">'[54]Nbr '!$AS$39</definedName>
    <definedName name="T3Fc">'[54]Nbr '!$AP$39</definedName>
    <definedName name="T3Fc1">'[54]Nbr '!$AQ$39</definedName>
    <definedName name="T3Fp">'[54]Nbr '!$AR$39</definedName>
    <definedName name="T4A">'[54]Nbr '!$V$45</definedName>
    <definedName name="T4A1">'[54]Nbr '!$AB$45</definedName>
    <definedName name="T4A2">'[54]Nbr '!$AC$45</definedName>
    <definedName name="T4A3">'[54]Nbr '!$AD$45</definedName>
    <definedName name="T4A4">'[54]Nbr '!$AE$45</definedName>
    <definedName name="T4Ac">'[54]Nbr '!$W$45</definedName>
    <definedName name="T4Ac1">'[54]Nbr '!$X$45</definedName>
    <definedName name="T4Ac2">'[54]Nbr '!$Y$45</definedName>
    <definedName name="T4Ac3">'[54]Nbr '!$Z$45</definedName>
    <definedName name="T4Ap">'[54]Nbr '!$AA$45</definedName>
    <definedName name="T4B">'[54]Nbr '!$AF$45</definedName>
    <definedName name="T4B_">'[54]Nbr '!$AG$45</definedName>
    <definedName name="T4B1">'[54]Nbr '!$AH$45</definedName>
    <definedName name="T4B2">'[54]Nbr '!$AI$45</definedName>
    <definedName name="T4C">'[54]Nbr '!$AJ$45</definedName>
    <definedName name="T4Cp">'[54]Nbr '!$AK$45</definedName>
    <definedName name="T4Cpc">'[54]Nbr '!$AV$45</definedName>
    <definedName name="T4D">'[54]Nbr '!$AM$45</definedName>
    <definedName name="T4Dc">'[54]Nbr '!$AU$45</definedName>
    <definedName name="T4E">'[54]Nbr '!$AN$45</definedName>
    <definedName name="T4F">'[54]Nbr '!$AO$45</definedName>
    <definedName name="T4F_">'[54]Nbr '!$AS$45</definedName>
    <definedName name="T4F1" localSheetId="1">#REF!</definedName>
    <definedName name="T4F1">#REF!</definedName>
    <definedName name="T4F1_">'[54]Nbr '!$AT$45</definedName>
    <definedName name="T4Fc">'[54]Nbr '!$AP$45</definedName>
    <definedName name="T4Fc1">'[54]Nbr '!$AQ$45</definedName>
    <definedName name="T4Fp">'[54]Nbr '!$AR$45</definedName>
    <definedName name="T5_C1">'[54]Nbr '!$AL$49</definedName>
    <definedName name="T5A">'[54]Nbr '!$V$49</definedName>
    <definedName name="T5A1">'[54]Nbr '!$AB$49</definedName>
    <definedName name="T5A2">'[54]Nbr '!$AC$49</definedName>
    <definedName name="T5A3">'[54]Nbr '!$AD$49</definedName>
    <definedName name="T5A4">'[54]Nbr '!$AE$49</definedName>
    <definedName name="T5Ac">'[54]Nbr '!$W$49</definedName>
    <definedName name="T5Ac1">'[54]Nbr '!$X$49</definedName>
    <definedName name="T5Ac2">'[54]Nbr '!$Y$49</definedName>
    <definedName name="T5Ac3">'[54]Nbr '!$Z$49</definedName>
    <definedName name="T5Ap">'[54]Nbr '!$AA$49</definedName>
    <definedName name="T5B">'[54]Nbr '!$AF$49</definedName>
    <definedName name="T5B_">'[54]Nbr '!$AG$49</definedName>
    <definedName name="T5B1">'[54]Nbr '!$AH$49</definedName>
    <definedName name="T5B2">'[54]Nbr '!$AI$49</definedName>
    <definedName name="T5C">'[54]Nbr '!$AJ$49</definedName>
    <definedName name="T5Cp">'[54]Nbr '!$AK$49</definedName>
    <definedName name="T5Cpc">'[54]Nbr '!$AV$49</definedName>
    <definedName name="T5D">'[54]Nbr '!$AM$49</definedName>
    <definedName name="T5Dc">'[54]Nbr '!$AU$49</definedName>
    <definedName name="T5E">'[54]Nbr '!$AN$49</definedName>
    <definedName name="T5F">'[54]Nbr '!$AO$49</definedName>
    <definedName name="T5F_">'[54]Nbr '!$AS$49</definedName>
    <definedName name="T5F1">'[54]Nbr '!$AT$49</definedName>
    <definedName name="T5Fc">'[54]Nbr '!$AP$49</definedName>
    <definedName name="T5Fc1">'[54]Nbr '!$AQ$49</definedName>
    <definedName name="T5Fp">'[54]Nbr '!$AR$49</definedName>
    <definedName name="T6_C1">'[54]Nbr '!$AL$55</definedName>
    <definedName name="T6A">'[54]Nbr '!$V$55</definedName>
    <definedName name="T6A1">'[54]Nbr '!$AB$55</definedName>
    <definedName name="T6A2">'[54]Nbr '!$AC$55</definedName>
    <definedName name="T6A3">'[54]Nbr '!$AD$55</definedName>
    <definedName name="T6A4">'[54]Nbr '!$AE$55</definedName>
    <definedName name="T6Ac">'[54]Nbr '!$W$55</definedName>
    <definedName name="T6Ac1">'[54]Nbr '!$X$55</definedName>
    <definedName name="T6Ac2">'[54]Nbr '!$Y$55</definedName>
    <definedName name="T6Ac3">'[54]Nbr '!$Z$55</definedName>
    <definedName name="T6Ap">'[54]Nbr '!$AA$55</definedName>
    <definedName name="T6B">'[54]Nbr '!$AF$55</definedName>
    <definedName name="T6B_">'[54]Nbr '!$AG$55</definedName>
    <definedName name="T6B1">'[54]Nbr '!$AH$55</definedName>
    <definedName name="T6B2">'[54]Nbr '!$AI$55</definedName>
    <definedName name="T6C">'[54]Nbr '!$AJ$55</definedName>
    <definedName name="T6Cp">'[54]Nbr '!$AK$55</definedName>
    <definedName name="T6Cpc">'[54]Nbr '!$AV$55</definedName>
    <definedName name="T6D">'[54]Nbr '!$AM$55</definedName>
    <definedName name="T6Dc">'[54]Nbr '!$AU$55</definedName>
    <definedName name="T6E">'[54]Nbr '!$AN$55</definedName>
    <definedName name="T6F">'[54]Nbr '!$AO$55</definedName>
    <definedName name="T6F_">'[54]Nbr '!$AS$55</definedName>
    <definedName name="T6F1">'[54]Nbr '!$AT$55</definedName>
    <definedName name="T6Fc">'[54]Nbr '!$AP$55</definedName>
    <definedName name="T6Fc1">'[54]Nbr '!$AQ$55</definedName>
    <definedName name="T6Fp">'[54]Nbr '!$AR$55</definedName>
    <definedName name="T7_C1">'[54]Nbr '!$AL$61</definedName>
    <definedName name="T7A">'[54]Nbr '!$V$61</definedName>
    <definedName name="T7A1">'[54]Nbr '!$AB$61</definedName>
    <definedName name="T7A2">'[54]Nbr '!$AC$61</definedName>
    <definedName name="T7A3">'[54]Nbr '!$AD$61</definedName>
    <definedName name="T7A4">'[54]Nbr '!$AE$61</definedName>
    <definedName name="T7Ac">'[54]Nbr '!$W$61</definedName>
    <definedName name="T7Ac1">'[54]Nbr '!$X$61</definedName>
    <definedName name="T7Ac2">'[54]Nbr '!$Y$61</definedName>
    <definedName name="T7Ac3">'[54]Nbr '!$Z$61</definedName>
    <definedName name="T7Ap">'[54]Nbr '!$AA$61</definedName>
    <definedName name="T7B">'[54]Nbr '!$AF$61</definedName>
    <definedName name="T7B_">'[54]Nbr '!$AG$61</definedName>
    <definedName name="T7B1">'[54]Nbr '!$AH$61</definedName>
    <definedName name="T7B2">'[54]Nbr '!$AI$61</definedName>
    <definedName name="T7C">'[54]Nbr '!$AJ$61</definedName>
    <definedName name="T7Cp">'[54]Nbr '!$AK$61</definedName>
    <definedName name="T7Cpc">'[54]Nbr '!$AV$61</definedName>
    <definedName name="T7D">'[54]Nbr '!$AM$61</definedName>
    <definedName name="T7Dc">'[54]Nbr '!$AU$61</definedName>
    <definedName name="T7E">'[54]Nbr '!$AN$61</definedName>
    <definedName name="T7F">'[54]Nbr '!$AO$61</definedName>
    <definedName name="T7F_">'[54]Nbr '!$AS$61</definedName>
    <definedName name="T7F1">'[54]Nbr '!$AT$61</definedName>
    <definedName name="T7Fc">'[54]Nbr '!$AP$61</definedName>
    <definedName name="T7Fc1">'[54]Nbr '!$AQ$61</definedName>
    <definedName name="T7Fp">'[54]Nbr '!$AR$61</definedName>
    <definedName name="T8_1">'[54]Nbr '!$C$68</definedName>
    <definedName name="T8_10">'[54]Nbr '!$U$68</definedName>
    <definedName name="T8_1c">'[54]Nbr '!$D$68</definedName>
    <definedName name="T8_1cc">'[54]Nbr '!$E$68</definedName>
    <definedName name="T8_2">'[54]Nbr '!$F$68</definedName>
    <definedName name="T8_2c">'[54]Nbr '!$G$68</definedName>
    <definedName name="T8_3">'[54]Nbr '!$H$68</definedName>
    <definedName name="T8_3c">'[54]Nbr '!$I$68</definedName>
    <definedName name="T8_4">'[54]Nbr '!$J$68</definedName>
    <definedName name="T8_4c">'[54]Nbr '!$K$68</definedName>
    <definedName name="T8_5">'[54]Nbr '!$L$68</definedName>
    <definedName name="T8_5c">'[54]Nbr '!$N$68</definedName>
    <definedName name="T8_5p">'[54]Nbr '!$M$68</definedName>
    <definedName name="T8_6">'[54]Nbr '!$O$68</definedName>
    <definedName name="T8_7">'[54]Nbr '!$P$68</definedName>
    <definedName name="T8_8">'[54]Nbr '!$Q$68</definedName>
    <definedName name="T8_8c">'[54]Nbr '!$R$68</definedName>
    <definedName name="T8_9">'[54]Nbr '!$S$68</definedName>
    <definedName name="T8_9c">'[54]Nbr '!$T$68</definedName>
    <definedName name="T9_1">'[54]Nbr '!$C$75</definedName>
    <definedName name="T9_10">'[54]Nbr '!$U$75</definedName>
    <definedName name="T9_1c">'[54]Nbr '!$D$75</definedName>
    <definedName name="T9_1cc">'[54]Nbr '!$E$75</definedName>
    <definedName name="T9_2">'[54]Nbr '!$F$75</definedName>
    <definedName name="T9_2c">'[54]Nbr '!$G$75</definedName>
    <definedName name="T9_3">'[54]Nbr '!$H$75</definedName>
    <definedName name="T9_3c">'[54]Nbr '!$I$75</definedName>
    <definedName name="T9_4">'[54]Nbr '!$J$75</definedName>
    <definedName name="T9_4c">'[54]Nbr '!$K$75</definedName>
    <definedName name="T9_5">'[54]Nbr '!$L$75</definedName>
    <definedName name="T9_5c">'[54]Nbr '!$N$75</definedName>
    <definedName name="T9_5p">'[54]Nbr '!$M$75</definedName>
    <definedName name="T9_6">'[54]Nbr '!$O$75</definedName>
    <definedName name="T9_7">'[54]Nbr '!$P$75</definedName>
    <definedName name="T9_8">'[54]Nbr '!$Q$75</definedName>
    <definedName name="T9_8c">'[54]Nbr '!$R$75</definedName>
    <definedName name="T9_9">'[54]Nbr '!$S$75</definedName>
    <definedName name="T9_9c">'[54]Nbr '!$T$75</definedName>
    <definedName name="ta" localSheetId="1">#REF!</definedName>
    <definedName name="ta">#REF!</definedName>
    <definedName name="Table1">[55]calculs!$A$5:$AA$16</definedName>
    <definedName name="Talus_compacté" localSheetId="1">#REF!</definedName>
    <definedName name="Talus_compacté">#REF!</definedName>
    <definedName name="Talus_compacté___autour" localSheetId="1">#REF!</definedName>
    <definedName name="Talus_compacté___autour">#REF!</definedName>
    <definedName name="Talus_compacté_pente_V_H" localSheetId="1">#REF!</definedName>
    <definedName name="Talus_compacté_pente_V_H">#REF!</definedName>
    <definedName name="TAUX">#REF!</definedName>
    <definedName name="TAUX_17">#REF!</definedName>
    <definedName name="taux_18">#REF!</definedName>
    <definedName name="Taux_du_rocher">#REF!</definedName>
    <definedName name="Taux_du_rocher_18">#REF!</definedName>
    <definedName name="Taux_intérêt_par_an">#REF!</definedName>
    <definedName name="taux1">#REF!</definedName>
    <definedName name="taux2">#REF!</definedName>
    <definedName name="taux3">#REF!</definedName>
    <definedName name="tayeb">#REF!</definedName>
    <definedName name="TB4_C1">'[54]Nbr '!$AL$45</definedName>
    <definedName name="TE_BB_TB_100" localSheetId="1">#REF!</definedName>
    <definedName name="TE_BB_TB_100">#REF!</definedName>
    <definedName name="TE_BB_TB_150" localSheetId="1">#REF!</definedName>
    <definedName name="TE_BB_TB_150">#REF!</definedName>
    <definedName name="TE_BB_TB_150_PN16" localSheetId="1">#REF!</definedName>
    <definedName name="TE_BB_TB_150_PN16">#REF!</definedName>
    <definedName name="TE_BB_TB_150_PN25">#REF!</definedName>
    <definedName name="TE_BB_TB_200">#REF!</definedName>
    <definedName name="TE_BB_TB_200_PN16">#REF!</definedName>
    <definedName name="TE_BB_TB_200_PN25">#REF!</definedName>
    <definedName name="TE_BB_TB_60">#REF!</definedName>
    <definedName name="TE_BB_TB_75">#REF!</definedName>
    <definedName name="TE_BB_TB_80">#REF!</definedName>
    <definedName name="TE_BB_TB_90">#REF!</definedName>
    <definedName name="TE_BE_TB_110">#REF!</definedName>
    <definedName name="TE_BE_TB_125">#REF!</definedName>
    <definedName name="TE_BE_TB_140">#REF!</definedName>
    <definedName name="TE_BE_TB_160">#REF!</definedName>
    <definedName name="TE_BE_TB_75">#REF!</definedName>
    <definedName name="TE_BE_TB_90">#REF!</definedName>
    <definedName name="TE_BE_TE_110">#REF!</definedName>
    <definedName name="TE_BE_TE_125">#REF!</definedName>
    <definedName name="TE_BE_TE_140">#REF!</definedName>
    <definedName name="TE_BE_TE_160">#REF!</definedName>
    <definedName name="TE_BE_TE_200">#REF!</definedName>
    <definedName name="TE_BE_TE_63">#REF!</definedName>
    <definedName name="TE_BE_TE_75">#REF!</definedName>
    <definedName name="TE_BE_TE_90">#REF!</definedName>
    <definedName name="Té_bridé_100">#REF!</definedName>
    <definedName name="Té_bridé_125">#REF!</definedName>
    <definedName name="Té_bridé_150">#REF!</definedName>
    <definedName name="Té_bridé_200">#REF!</definedName>
    <definedName name="Té_bridé_250">#REF!</definedName>
    <definedName name="Té_bridé_300">#REF!</definedName>
    <definedName name="Té_bridé_40">#REF!</definedName>
    <definedName name="Té_bridé_60">#REF!</definedName>
    <definedName name="Té_bridé_80">#REF!</definedName>
    <definedName name="Té_SR_110">#REF!</definedName>
    <definedName name="Té_SR_50">#REF!</definedName>
    <definedName name="Té_SR_63">#REF!</definedName>
    <definedName name="Té_SR_75">#REF!</definedName>
    <definedName name="Té_SR_90">#REF!</definedName>
    <definedName name="Technoprom__SAV_007_97_TECHNOPROM_DEVIS_REPARATION_Liste">#REF!</definedName>
    <definedName name="terr">[56]Récap!$C$3</definedName>
    <definedName name="Terrassement" localSheetId="1">#REF!</definedName>
    <definedName name="Terrassement">#REF!</definedName>
    <definedName name="Terrassement_prof" localSheetId="1">#REF!</definedName>
    <definedName name="Terrassement_prof">#REF!</definedName>
    <definedName name="Terrassements" localSheetId="1">#REF!</definedName>
    <definedName name="Terrassements">#REF!</definedName>
    <definedName name="TES_BB_TB">#REF!</definedName>
    <definedName name="TES_BE_TB">#REF!</definedName>
    <definedName name="téta0">#REF!</definedName>
    <definedName name="Tête_portail">#REF!</definedName>
    <definedName name="Texc">#REF!</definedName>
    <definedName name="titre">#REF!</definedName>
    <definedName name="tl">#REF!</definedName>
    <definedName name="Total_A1">#REF!</definedName>
    <definedName name="Total_A2">#REF!</definedName>
    <definedName name="tr">#REF!</definedName>
    <definedName name="TR_18">#REF!</definedName>
    <definedName name="Transformateur_100">#REF!</definedName>
    <definedName name="Transformateur_150">#REF!</definedName>
    <definedName name="Transformateur_50">#REF!</definedName>
    <definedName name="Traversé_oued">#REF!</definedName>
    <definedName name="Traversé_piste">#REF!</definedName>
    <definedName name="trocher">#REF!</definedName>
    <definedName name="Trocher2">#REF!</definedName>
    <definedName name="Trocher2_18">#REF!</definedName>
    <definedName name="Trocher3">#REF!</definedName>
    <definedName name="Trocher3_18">#REF!</definedName>
    <definedName name="TRUNKING">#REF!</definedName>
    <definedName name="tt">[57]AN3!$H$6</definedName>
    <definedName name="ttttttttttttttttttttttt">[14]!ttttttttttttttttttttttt</definedName>
    <definedName name="Tuyautrie_javillisation" localSheetId="1">#REF!</definedName>
    <definedName name="Tuyautrie_javillisation">#REF!</definedName>
    <definedName name="Txcentre" localSheetId="1">#REF!</definedName>
    <definedName name="Txcentre">#REF!</definedName>
    <definedName name="txdouar" localSheetId="1">#REF!</definedName>
    <definedName name="txdouar">#REF!</definedName>
    <definedName name="Txredress">#REF!</definedName>
    <definedName name="typ">#REF!</definedName>
    <definedName name="U">#REF!</definedName>
    <definedName name="ù">[14]!ù</definedName>
    <definedName name="uhg">[14]!uhg</definedName>
    <definedName name="Unité">[32]S.P1!$C$7</definedName>
    <definedName name="upç" localSheetId="1">#REF!</definedName>
    <definedName name="upç">#REF!</definedName>
    <definedName name="uri" localSheetId="1">#REF!</definedName>
    <definedName name="uri">#REF!</definedName>
    <definedName name="uuuuuuuuuu">[14]!uuuuuuuuuu</definedName>
    <definedName name="V" localSheetId="1">[11]AN2!#REF!</definedName>
    <definedName name="V">[11]AN2!#REF!</definedName>
    <definedName name="vas" localSheetId="1">#REF!</definedName>
    <definedName name="vas">#REF!</definedName>
    <definedName name="vasque" localSheetId="1">#REF!</definedName>
    <definedName name="vasque">#REF!</definedName>
    <definedName name="VCX">[14]!VCX</definedName>
    <definedName name="vent">'[29]production distrib'!$P$24:$Q$25</definedName>
    <definedName name="Ventilateur" localSheetId="1">#REF!</definedName>
    <definedName name="Ventilateur">#REF!</definedName>
    <definedName name="ventouse25" localSheetId="1">#REF!</definedName>
    <definedName name="ventouse25">#REF!</definedName>
    <definedName name="ventouse40" localSheetId="1">#REF!</definedName>
    <definedName name="ventouse40">#REF!</definedName>
    <definedName name="ventouse60">#REF!</definedName>
    <definedName name="ventouseT40">#REF!</definedName>
    <definedName name="ventouseT60">#REF!</definedName>
    <definedName name="VentSF">[3]PU!$A$45:$C$46</definedName>
    <definedName name="verre_double" localSheetId="1">#REF!</definedName>
    <definedName name="verre_double">#REF!</definedName>
    <definedName name="vid">'[29]production distrib'!$P$27:$Q$29</definedName>
    <definedName name="Vidange">[3]PU!$A$50:$C$52</definedName>
    <definedName name="Vide_d_air" localSheetId="1">#REF!</definedName>
    <definedName name="Vide_d_air">#REF!</definedName>
    <definedName name="vite">[31]Feuil3!$L$1:$L$65536</definedName>
    <definedName name="vvvvvvvvv" localSheetId="1">#REF!</definedName>
    <definedName name="vvvvvvvvv">#REF!</definedName>
    <definedName name="W" localSheetId="1">#REF!</definedName>
    <definedName name="W">#REF!</definedName>
    <definedName name="w.c" localSheetId="1">#REF!</definedName>
    <definedName name="w.c">#REF!</definedName>
    <definedName name="wc">#REF!</definedName>
    <definedName name="WC_gré_0.70x0.60">#REF!</definedName>
    <definedName name="wcv">'[19]Macro-Epaisseur'!$A$1</definedName>
    <definedName name="we" localSheetId="1">#REF!</definedName>
    <definedName name="we">#REF!</definedName>
    <definedName name="WIN">'[23]Macro-Dexterne'!$A$12</definedName>
    <definedName name="ww" localSheetId="1">#REF!</definedName>
    <definedName name="ww">#REF!</definedName>
    <definedName name="ww_fgfgfv" localSheetId="1">#REF!</definedName>
    <definedName name="ww_fgfgfv">#REF!</definedName>
    <definedName name="www">'[6]Macro-Diam-interne'!$A$1</definedName>
    <definedName name="wxfgcccccccc">'[10]BpElecEnnasr-Géneral'!#REF!</definedName>
    <definedName name="x" localSheetId="1">#REF!</definedName>
    <definedName name="x">#REF!</definedName>
    <definedName name="x_1" localSheetId="1">#REF!</definedName>
    <definedName name="x_1">#REF!</definedName>
    <definedName name="x_2" localSheetId="1">#REF!</definedName>
    <definedName name="x_2">#REF!</definedName>
    <definedName name="x_3">#REF!</definedName>
    <definedName name="x_4">#REF!</definedName>
    <definedName name="x_5">#REF!</definedName>
    <definedName name="x_6">#REF!</definedName>
    <definedName name="xcv">'[6]Macro-Epaisseur'!$A$1</definedName>
    <definedName name="xf" localSheetId="1">#REF!</definedName>
    <definedName name="xf">#REF!</definedName>
    <definedName name="xx" localSheetId="1">#REF!</definedName>
    <definedName name="xx">#REF!</definedName>
    <definedName name="xxx65536" localSheetId="1">#REF!</definedName>
    <definedName name="xxx65536">#REF!</definedName>
    <definedName name="xyz">'[6]Macro-press'!$A$16:$C$39</definedName>
    <definedName name="y" localSheetId="1">#REF!</definedName>
    <definedName name="y">#REF!</definedName>
    <definedName name="Yens">[32]S.P1!$A$7:$G$7</definedName>
    <definedName name="yetrbf" localSheetId="1">#REF!</definedName>
    <definedName name="yetrbf">#REF!</definedName>
    <definedName name="yu" localSheetId="1">#REF!</definedName>
    <definedName name="yu">#REF!</definedName>
    <definedName name="YY" localSheetId="1">#REF!</definedName>
    <definedName name="YY">#REF!</definedName>
    <definedName name="Z">#REF!</definedName>
    <definedName name="Z___">#REF!</definedName>
    <definedName name="z_______z">[1]PROGMETR4!#REF!</definedName>
    <definedName name="z1d" localSheetId="1">#REF!</definedName>
    <definedName name="z1d">#REF!</definedName>
    <definedName name="Z2D" localSheetId="1">#REF!</definedName>
    <definedName name="Z2D">#REF!</definedName>
    <definedName name="Z3D" localSheetId="1">#REF!</definedName>
    <definedName name="Z3D">#REF!</definedName>
    <definedName name="Z4D">#REF!</definedName>
    <definedName name="Z5D">#REF!</definedName>
    <definedName name="zemra">[1]PROGMETR4!#REF!</definedName>
    <definedName name="zone" localSheetId="1">#REF!</definedName>
    <definedName name="zone">#REF!</definedName>
    <definedName name="Zone_impres_MI" localSheetId="1">[58]AEPSBORM!#REF!</definedName>
    <definedName name="Zone_impres_MI">[58]AEPSBORM!#REF!</definedName>
    <definedName name="zz" localSheetId="1">#REF!</definedName>
    <definedName name="zz">#REF!</definedName>
    <definedName name="zzz" localSheetId="1">#REF!</definedName>
    <definedName name="zzz">#REF!</definedName>
    <definedName name="zzz_h" localSheetId="1">'[4]Réservoir 100m3_G8'!#REF!</definedName>
    <definedName name="zzz_h">'[4]Réservoir 100m3_G8'!#REF!</definedName>
    <definedName name="zzzzzzzzzzzzzzzzz">[14]!zzzzzzzzzzzzzzzzz</definedName>
    <definedName name="Zzzzzzzzzzzzzzzzzzzzzzzzzzzzzzzzzzzzzzzzz" localSheetId="1">[1]PROGMETR4!#REF!</definedName>
    <definedName name="Zzzzzzzzzzzzzzzzzzzzzzzzzzzzzzzzzzzzzzzzz">[1]PROGMETR4!#REF!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32" i="7" l="1"/>
  <c r="W44" i="7" s="1"/>
  <c r="S41" i="7"/>
  <c r="W41" i="7" s="1"/>
  <c r="S40" i="7"/>
  <c r="W40" i="7" s="1"/>
  <c r="S39" i="7"/>
  <c r="W39" i="7" s="1"/>
  <c r="S38" i="7"/>
  <c r="W38" i="7" s="1"/>
  <c r="S37" i="7"/>
  <c r="W37" i="7" s="1"/>
  <c r="S36" i="7"/>
  <c r="W36" i="7" s="1"/>
  <c r="S35" i="7"/>
  <c r="W35" i="7" s="1"/>
  <c r="S34" i="7"/>
  <c r="W34" i="7" s="1"/>
  <c r="S33" i="7"/>
  <c r="W33" i="7" s="1"/>
  <c r="S32" i="7"/>
  <c r="H20" i="5"/>
  <c r="J20" i="5" s="1"/>
  <c r="H19" i="5"/>
  <c r="J19" i="5" s="1"/>
  <c r="H18" i="5"/>
  <c r="J18" i="5" s="1"/>
  <c r="H17" i="5"/>
  <c r="J17" i="5" s="1"/>
  <c r="H16" i="5"/>
  <c r="J16" i="5" s="1"/>
  <c r="H15" i="5"/>
  <c r="J15" i="5" s="1"/>
  <c r="H14" i="5"/>
  <c r="J14" i="5" s="1"/>
  <c r="H13" i="5"/>
  <c r="J13" i="5" s="1"/>
  <c r="H12" i="5"/>
  <c r="J12" i="5" s="1"/>
  <c r="H11" i="5"/>
  <c r="J11" i="5" s="1"/>
  <c r="W46" i="7" l="1"/>
  <c r="J22" i="5"/>
  <c r="W47" i="7" l="1"/>
  <c r="W48" i="7" s="1"/>
  <c r="J23" i="5"/>
  <c r="J24" i="5" s="1"/>
</calcChain>
</file>

<file path=xl/sharedStrings.xml><?xml version="1.0" encoding="utf-8"?>
<sst xmlns="http://schemas.openxmlformats.org/spreadsheetml/2006/main" count="186" uniqueCount="128">
  <si>
    <t>Music CD - Spa Gold</t>
  </si>
  <si>
    <t>Music CD - Reiki Gold</t>
  </si>
  <si>
    <t>Music CD - Healing Gold</t>
  </si>
  <si>
    <t>Music CD - Massage Gold</t>
  </si>
  <si>
    <t xml:space="preserve">Date:  </t>
  </si>
  <si>
    <t>Payment Terms:</t>
  </si>
  <si>
    <t>QT21130</t>
  </si>
  <si>
    <t>Set Of 2 Porcelain Bowl, Round, Decorative, ceramic, 
sizes: 19.5*5cm and 25.5*5.7cm</t>
  </si>
  <si>
    <t>https://www.amazon.sa/-/en/Porcelain-Plate%EF%BC%8CSuitable-Fruits-Popcorn-Decorative/dp/B09DPCD9D5/ref=sr_1_2?crid=1VNFR1D94842Q&amp;keywords=decorative+large+fruit+bowl+porcelain+round+with+handle&amp;qid=1646851202&amp;sprefix=decorative+large+fruit+bowl+porcelain+round+with+handle%2Caps%2C166&amp;sr=8-2</t>
  </si>
  <si>
    <t xml:space="preserve">Client Name: </t>
  </si>
  <si>
    <t>Luxury Living &amp; Supplies</t>
  </si>
  <si>
    <t>Project</t>
  </si>
  <si>
    <t>Hilton Obeikan Spa</t>
  </si>
  <si>
    <t>Contact Person</t>
  </si>
  <si>
    <t>Mr. Emad Wadie</t>
  </si>
  <si>
    <t xml:space="preserve">Quote Ref:   </t>
  </si>
  <si>
    <t xml:space="preserve">Location: </t>
  </si>
  <si>
    <t>Riyadh, KSA</t>
  </si>
  <si>
    <t>Mobile / Email:</t>
  </si>
  <si>
    <t>emad.wadie@luxury-living.me</t>
  </si>
  <si>
    <t>VAT No. :</t>
  </si>
  <si>
    <t>300955779800003</t>
  </si>
  <si>
    <t>Sales PIC:</t>
  </si>
  <si>
    <r>
      <t xml:space="preserve">Dr. Mohammed AlBattal / </t>
    </r>
    <r>
      <rPr>
        <sz val="12"/>
        <color rgb="FF002060"/>
        <rFont val="Franklin Gothic Book"/>
        <family val="2"/>
      </rPr>
      <t>Kadoon CEO</t>
    </r>
  </si>
  <si>
    <t>#</t>
  </si>
  <si>
    <t>Item 
Category</t>
  </si>
  <si>
    <t>PRODUCT DETAILS</t>
  </si>
  <si>
    <t>QTY</t>
  </si>
  <si>
    <t>UOM</t>
  </si>
  <si>
    <t>Unit Cost</t>
  </si>
  <si>
    <t>Discount</t>
  </si>
  <si>
    <t>Total</t>
  </si>
  <si>
    <t>Brand / Origin</t>
  </si>
  <si>
    <t>Warranty</t>
  </si>
  <si>
    <t>Item Name / Image / Description</t>
  </si>
  <si>
    <t>Validity:</t>
  </si>
  <si>
    <t>Total Product Cost</t>
  </si>
  <si>
    <t>15% VAT</t>
  </si>
  <si>
    <t>Total Net Value</t>
  </si>
  <si>
    <t>Delivery Time:</t>
  </si>
  <si>
    <t>14 weeks after order confirmation</t>
  </si>
  <si>
    <t>SPA ACCESSORIES</t>
  </si>
  <si>
    <t>accessories</t>
  </si>
  <si>
    <t>pcs</t>
  </si>
  <si>
    <t>pc</t>
  </si>
  <si>
    <t>Woven / wood tray with handle- 3 pcs /set,
17"</t>
  </si>
  <si>
    <t>https://www.amazon.sa/-/en/Large-Coffee-table-wood-tray/dp/B08ZSVH6JR/ref=sr_1_30?crid=333RGT2KIEMQF&amp;keywords=black+wooden+rattan+tray&amp;qid=1646859323&amp;sprefix=black+wooden+rattan+tray%2Caps%2C157&amp;sr=8-30</t>
  </si>
  <si>
    <t>sets</t>
  </si>
  <si>
    <t xml:space="preserve">Tea for one set
single served, crystal
Capacity: 450ml 
Material: Glass 
separately Includes: Glass infuser &amp; Metal Coil Filter
Heat Resistant &amp; Dishwasher safe </t>
  </si>
  <si>
    <t>https://www.machiitea.com/products/tea-for-one-set?variant=39451300331703</t>
  </si>
  <si>
    <t>Large decorative display plates  tray, 
14 x 14 inches
material : brass</t>
  </si>
  <si>
    <t>https://www.amazon.sa/-/en/Godinger-Round-Serving-Tray-Platter/dp/B07KJX7BB8/ref=pd_sbs_5/259-4880030-5375339?pd_rd_w=1dac0&amp;pf_rd_p=4d9d4c8b-560e-48b1-9061-6975c79c1569&amp;pf_rd_r=C53A7QZ08FM351AXK9YV&amp;pd_rd_r=981fa91e-a1ec-4746-9e89-928ffcac14ed&amp;pd_rd_wg=5pSc6&amp;pd_rd_i=B07KJX7BB8&amp;th=1</t>
  </si>
  <si>
    <t>https://www.amazon.sa/-/en/Creative-Gradient-Household-Tableware-Decorative/dp/B08KPBWNJP/ref=sr_1_152?crid=BJUXSF7ZTT1J&amp;keywords=decorative%2Blarge%2Bround%2Bvintage%2Btray&amp;qid=1646907973&amp;sprefix=decorative%2Blarge%2Bround%2Bvintage%2Btray%2Caps%2C140&amp;sr=8-152&amp;th=1</t>
  </si>
  <si>
    <t xml:space="preserve">Large decorative Japanese ceramic tray, 
10.7 inches
Color: vintage blue
material : highquality ceramics
</t>
  </si>
  <si>
    <t>https://www.amazon.com/gp/product/B0009YGDIA/ref=ox_sc_act_image_2?smid=A22YG0S80KUKGB&amp;psc=1</t>
  </si>
  <si>
    <t>https://www.amazon.com/gp/product/B000F9SZP8/ref=ewc_pr_img_1?smid=ANQUNGVC9TYZV&amp;psc=1</t>
  </si>
  <si>
    <t>Remarks</t>
  </si>
  <si>
    <t>https://www.healinglight.co.uk/product/massage-gold-clookai-cd/</t>
  </si>
  <si>
    <t>CD</t>
  </si>
  <si>
    <t>https://www.dawnsholisticshop.co.uk/healing-gold-cd/</t>
  </si>
  <si>
    <t>Seven (7) days from the date of proposal</t>
  </si>
  <si>
    <r>
      <rPr>
        <b/>
        <sz val="10"/>
        <color theme="1"/>
        <rFont val="Franklin Gothic Book"/>
        <family val="2"/>
      </rPr>
      <t xml:space="preserve">50% </t>
    </r>
    <r>
      <rPr>
        <sz val="10"/>
        <color theme="1"/>
        <rFont val="Franklin Gothic Book"/>
        <family val="2"/>
      </rPr>
      <t xml:space="preserve">advance payment upon order confirmation
</t>
    </r>
    <r>
      <rPr>
        <b/>
        <sz val="10"/>
        <color theme="1"/>
        <rFont val="Franklin Gothic Book"/>
        <family val="2"/>
      </rPr>
      <t xml:space="preserve">50% </t>
    </r>
    <r>
      <rPr>
        <sz val="10"/>
        <color theme="1"/>
        <rFont val="Franklin Gothic Book"/>
        <family val="2"/>
      </rPr>
      <t>upon delivery</t>
    </r>
    <r>
      <rPr>
        <b/>
        <sz val="10"/>
        <color theme="1"/>
        <rFont val="Franklin Gothic Book"/>
        <family val="2"/>
      </rPr>
      <t/>
    </r>
  </si>
  <si>
    <t>BANK DETAILS:</t>
  </si>
  <si>
    <t xml:space="preserve">Account Name:  </t>
  </si>
  <si>
    <t>KADOON COMPANY</t>
  </si>
  <si>
    <t xml:space="preserve">Bank Name: </t>
  </si>
  <si>
    <t>RIYADH BANK</t>
  </si>
  <si>
    <t xml:space="preserve">Branch Address:  </t>
  </si>
  <si>
    <t>Al Salehia branch, Prince Salman St., Riyadh</t>
  </si>
  <si>
    <t xml:space="preserve">Account Number:  </t>
  </si>
  <si>
    <t>2370533309940</t>
  </si>
  <si>
    <t xml:space="preserve">IBAN:  </t>
  </si>
  <si>
    <t>SA 4420 0000 0237 0533 3099 40</t>
  </si>
  <si>
    <t xml:space="preserve">Currency:  </t>
  </si>
  <si>
    <t>SAR</t>
  </si>
  <si>
    <t>Swift Code</t>
  </si>
  <si>
    <t>RIBLSARI</t>
  </si>
  <si>
    <t>https://www.amazon.sa/-/en/Scissors-Professional-Japanese-Stainless-Barbershop/dp/B08HRS9N33/ref=sr_1_49?crid=1MUP5H1LORDBP&amp;keywords=Scissors+5.5+inch+stainless+steel&amp;qid=1646915295&amp;sprefix=scissors+5.5+inch+stainless+steel%2Caps%2C152&amp;sr=8-49</t>
  </si>
  <si>
    <t>March 15, 2022</t>
  </si>
  <si>
    <r>
      <t xml:space="preserve">Kadoon Company Limited.
</t>
    </r>
    <r>
      <rPr>
        <sz val="2"/>
        <color indexed="8"/>
        <rFont val="verdana"/>
        <charset val="1"/>
      </rPr>
      <t xml:space="preserve">
</t>
    </r>
    <r>
      <rPr>
        <b/>
        <sz val="8"/>
        <color indexed="8"/>
        <rFont val="verdana"/>
        <charset val="1"/>
      </rPr>
      <t>Al Uroba Street,</t>
    </r>
    <r>
      <rPr>
        <sz val="8"/>
        <color indexed="8"/>
        <rFont val="verdana"/>
        <charset val="1"/>
      </rPr>
      <t xml:space="preserve"> 
P.O.Box 285072, 11323, Riyadh, KSA
Ph: +966-11-463-4269, Fax: +966-11-463-4269
Email: info@kadoon.com  www.kadoon.com/trading</t>
    </r>
  </si>
  <si>
    <t>Proforma Invoice</t>
  </si>
  <si>
    <r>
      <t>VAT Number :</t>
    </r>
    <r>
      <rPr>
        <sz val="10"/>
        <color indexed="8"/>
        <rFont val="Arial"/>
        <charset val="1"/>
      </rPr>
      <t>300955779800003</t>
    </r>
  </si>
  <si>
    <t>Customer Information</t>
  </si>
  <si>
    <t>Proforma Details</t>
  </si>
  <si>
    <t>Cx. Name</t>
  </si>
  <si>
    <t>:</t>
  </si>
  <si>
    <t>HILTON RIYADH OLAYA</t>
  </si>
  <si>
    <t>P.I. Number</t>
  </si>
  <si>
    <t>Address</t>
  </si>
  <si>
    <t xml:space="preserve">Al Olaya
Riyadh Saudi Arabia
</t>
  </si>
  <si>
    <t>Date</t>
  </si>
  <si>
    <t>Estimated Delivery Time</t>
  </si>
  <si>
    <t>City</t>
  </si>
  <si>
    <t>Riyadh</t>
  </si>
  <si>
    <t>Payment Terms</t>
  </si>
  <si>
    <t>50% Adv. 50% On Del.</t>
  </si>
  <si>
    <t>Email Address</t>
  </si>
  <si>
    <t>e.aljabi@obeikan.com.sa</t>
  </si>
  <si>
    <t>Mobile Number</t>
  </si>
  <si>
    <t>Person Name</t>
  </si>
  <si>
    <t>Mr. Eyad Al Jabi</t>
  </si>
  <si>
    <t>PIC Name</t>
  </si>
  <si>
    <t>Dr. Mohammed Al Battal</t>
  </si>
  <si>
    <t>We are pleased to quote our best price as follows</t>
  </si>
  <si>
    <t>No.</t>
  </si>
  <si>
    <t>Code</t>
  </si>
  <si>
    <t xml:space="preserve">Product Description </t>
  </si>
  <si>
    <t>Qty</t>
  </si>
  <si>
    <t>Unit Price</t>
  </si>
  <si>
    <t>Disc%</t>
  </si>
  <si>
    <t>Dis.Amount</t>
  </si>
  <si>
    <t>Total Amount</t>
  </si>
  <si>
    <t>1-SET</t>
  </si>
  <si>
    <t>1-PC</t>
  </si>
  <si>
    <t>Total Project Amount SAR</t>
  </si>
  <si>
    <t>Total VAT 15%</t>
  </si>
  <si>
    <t>Amount Include VAT SAR</t>
  </si>
  <si>
    <r>
      <t xml:space="preserve">Looking forward to receive your valued order soon.
</t>
    </r>
    <r>
      <rPr>
        <sz val="5"/>
        <color indexed="8"/>
        <rFont val="Arial"/>
        <charset val="1"/>
      </rPr>
      <t xml:space="preserve">
</t>
    </r>
    <r>
      <rPr>
        <b/>
        <sz val="10"/>
        <color indexed="8"/>
        <rFont val="Arial"/>
        <charset val="1"/>
      </rPr>
      <t>Thanks &amp; Regards.</t>
    </r>
  </si>
  <si>
    <r>
      <t>Dr. Mohammed Al Battal</t>
    </r>
    <r>
      <rPr>
        <sz val="10"/>
        <color indexed="8"/>
        <rFont val="Arial"/>
        <charset val="1"/>
      </rPr>
      <t xml:space="preserve">
</t>
    </r>
    <r>
      <rPr>
        <sz val="5"/>
        <color indexed="8"/>
        <rFont val="Arial"/>
        <charset val="1"/>
      </rPr>
      <t xml:space="preserve">
</t>
    </r>
    <r>
      <rPr>
        <sz val="10.5"/>
        <color indexed="8"/>
        <rFont val="Arial"/>
        <charset val="1"/>
      </rPr>
      <t>Kadoon Representative.</t>
    </r>
  </si>
  <si>
    <r>
      <t>Note :</t>
    </r>
    <r>
      <rPr>
        <sz val="8"/>
        <color indexed="8"/>
        <rFont val="Arial"/>
        <charset val="1"/>
      </rPr>
      <t xml:space="preserve"> The scope of supply is limited to what has been mentioned in this offer without any additional accessories.</t>
    </r>
  </si>
  <si>
    <t>50% of Total Amount</t>
  </si>
  <si>
    <t>PI-21130</t>
  </si>
  <si>
    <t>May 15, 2022</t>
  </si>
  <si>
    <t xml:space="preserve">Tea for one set
single served, crystal
Capacity: 450ml 
Material: Glass 
separately Includes: Glass infuser &amp; Metal Coil Filter
Heat Resistant &amp; Dishwasher safe </t>
  </si>
  <si>
    <t>Large decorative Japanese ceramic tray, 
10.7 inches
Color: vintage blue
material : highquality ceramics</t>
  </si>
  <si>
    <t>Professional Scissors for salon / barber
high quality Japanese stainless steel
5.5 inch</t>
  </si>
  <si>
    <t>Amount in Words:
Twelve Thousand, Eight Hundred Ninety-Four and 26/100 Saudi Arabian Riyals.</t>
  </si>
  <si>
    <t>remaining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</si>
</sst>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[$SAR]\ #,##0.00"/>
    <numFmt numFmtId="165" formatCode="_(* #,##0.00_);_(* \(#,##0.00\);_(* &quot;-&quot;??_);_(@_)"/>
    <numFmt numFmtId="166" formatCode="[$SAR]\ #,##0"/>
    <numFmt numFmtId="167" formatCode="_(* #,##0_);_(* \(#,##0\);_(* &quot;-&quot;??_);_(@_)"/>
    <numFmt numFmtId="168" formatCode="[$SAR]\ #,##0_);\([$SAR]\ #,##0\)"/>
    <numFmt numFmtId="169" formatCode="[$SAR]\ #,##0.00;[Red][$SAR]\ #,##0.00"/>
    <numFmt numFmtId="170" formatCode="#,##0.00;[Red]#,##0.00"/>
    <numFmt numFmtId="171" formatCode="[$-10409]dd\-mm\-yyyy"/>
    <numFmt numFmtId="172" formatCode="[$-10409]0;\(0\)"/>
    <numFmt numFmtId="173" formatCode="[$-10409]0"/>
    <numFmt numFmtId="174" formatCode="[$-10409]#,##0.00;\(#,##0.00\)"/>
    <numFmt numFmtId="175" formatCode="[$-10409]0.00;\(0.00\)"/>
    <numFmt numFmtId="176" formatCode="#,##0.000000000"/>
  </numFmts>
  <fonts count="81">
    <font>
      <sz val="1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name val="Arial"/>
    </font>
    <font>
      <u/>
      <sz val="10"/>
      <color theme="10"/>
      <name val="Arial"/>
    </font>
    <font>
      <u/>
      <sz val="8"/>
      <color theme="10"/>
      <name val="Arial"/>
      <family val="2"/>
    </font>
    <font>
      <sz val="11"/>
      <color theme="1"/>
      <name val="Franklin Gothic Book"/>
      <family val="2"/>
    </font>
    <font>
      <b/>
      <sz val="12"/>
      <color rgb="FF002060"/>
      <name val="Franklin Gothic Book"/>
      <family val="2"/>
    </font>
    <font>
      <sz val="10"/>
      <name val="Times New Roman"/>
      <family val="2"/>
      <scheme val="major"/>
    </font>
    <font>
      <sz val="11"/>
      <name val="Times New Roman"/>
      <family val="2"/>
      <scheme val="major"/>
    </font>
    <font>
      <b/>
      <sz val="10"/>
      <name val="Calibri"/>
      <family val="2"/>
    </font>
    <font>
      <b/>
      <sz val="11"/>
      <color rgb="FF002060"/>
      <name val="Franklin Gothic Book"/>
      <family val="2"/>
    </font>
    <font>
      <u/>
      <sz val="10"/>
      <color indexed="12"/>
      <name val="Arial"/>
      <family val="2"/>
    </font>
    <font>
      <b/>
      <sz val="12"/>
      <color rgb="FFFF0000"/>
      <name val="Times New Roman"/>
      <family val="2"/>
      <scheme val="major"/>
    </font>
    <font>
      <b/>
      <sz val="12"/>
      <color rgb="FF002060"/>
      <name val="Times New Roman"/>
      <family val="2"/>
      <scheme val="major"/>
    </font>
    <font>
      <sz val="12"/>
      <color rgb="FF002060"/>
      <name val="Franklin Gothic Book"/>
      <family val="2"/>
    </font>
    <font>
      <b/>
      <sz val="13"/>
      <name val="Arial"/>
      <family val="2"/>
      <scheme val="minor"/>
    </font>
    <font>
      <sz val="10"/>
      <name val="Arial"/>
      <family val="2"/>
      <scheme val="minor"/>
    </font>
    <font>
      <b/>
      <sz val="10"/>
      <color theme="0"/>
      <name val="Times New Roman"/>
      <family val="2"/>
      <scheme val="major"/>
    </font>
    <font>
      <b/>
      <sz val="11"/>
      <name val="Times New Roman"/>
      <family val="2"/>
      <scheme val="major"/>
    </font>
    <font>
      <sz val="8"/>
      <color theme="0"/>
      <name val="Times New Roman"/>
      <family val="2"/>
      <scheme val="major"/>
    </font>
    <font>
      <b/>
      <sz val="12"/>
      <name val="Arial"/>
      <family val="2"/>
    </font>
    <font>
      <b/>
      <sz val="11"/>
      <color theme="8" tint="-0.499984740745262"/>
      <name val="Times New Roman"/>
      <family val="2"/>
      <scheme val="major"/>
    </font>
    <font>
      <sz val="11"/>
      <color theme="8" tint="-0.499984740745262"/>
      <name val="Times New Roman"/>
      <family val="2"/>
      <scheme val="major"/>
    </font>
    <font>
      <sz val="10"/>
      <color theme="8" tint="-0.499984740745262"/>
      <name val="Arial"/>
      <family val="2"/>
    </font>
    <font>
      <b/>
      <sz val="12"/>
      <color theme="8" tint="-0.499984740745262"/>
      <name val="Arial"/>
      <family val="2"/>
      <scheme val="minor"/>
    </font>
    <font>
      <b/>
      <sz val="11"/>
      <color rgb="FF002060"/>
      <name val="Times New Roman"/>
      <family val="2"/>
      <scheme val="major"/>
    </font>
    <font>
      <sz val="9"/>
      <name val="Times New Roman"/>
      <family val="2"/>
      <scheme val="major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Franklin Gothic Book"/>
      <family val="2"/>
    </font>
    <font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3"/>
      <color theme="1"/>
      <name val="Franklin Gothic Book"/>
      <family val="2"/>
    </font>
    <font>
      <b/>
      <sz val="13"/>
      <color theme="1"/>
      <name val="Franklin Gothic Book"/>
      <family val="2"/>
    </font>
    <font>
      <sz val="12"/>
      <name val="Franklin Gothic Book"/>
      <family val="2"/>
    </font>
    <font>
      <b/>
      <sz val="10"/>
      <color theme="1"/>
      <name val="Franklin Gothic Book"/>
      <family val="2"/>
    </font>
    <font>
      <b/>
      <sz val="12"/>
      <color theme="1"/>
      <name val="Franklin Gothic Book"/>
      <family val="2"/>
    </font>
    <font>
      <b/>
      <sz val="12"/>
      <name val="Franklin Gothic Book"/>
      <family val="2"/>
    </font>
    <font>
      <b/>
      <sz val="13"/>
      <color rgb="FFC00000"/>
      <name val="Franklin Gothic Book"/>
      <family val="2"/>
    </font>
    <font>
      <b/>
      <sz val="12"/>
      <color rgb="FFC00000"/>
      <name val="Franklin Gothic Book"/>
      <family val="2"/>
    </font>
    <font>
      <b/>
      <sz val="10"/>
      <color rgb="FFC00000"/>
      <name val="Times New Roman"/>
      <family val="2"/>
      <scheme val="major"/>
    </font>
    <font>
      <b/>
      <sz val="11"/>
      <color rgb="FFC00000"/>
      <name val="Times New Roman"/>
      <family val="2"/>
      <scheme val="major"/>
    </font>
    <font>
      <b/>
      <sz val="12"/>
      <color rgb="FF002060"/>
      <name val="Arial"/>
      <family val="2"/>
      <scheme val="minor"/>
    </font>
    <font>
      <sz val="11"/>
      <color rgb="FF002060"/>
      <name val="Times New Roman"/>
      <family val="2"/>
      <scheme val="major"/>
    </font>
    <font>
      <sz val="11"/>
      <color rgb="FF002060"/>
      <name val="Arial"/>
      <family val="2"/>
      <scheme val="minor"/>
    </font>
    <font>
      <sz val="10"/>
      <color rgb="FF002060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10"/>
      <color indexed="8"/>
      <name val="verdana"/>
      <charset val="1"/>
    </font>
    <font>
      <sz val="2"/>
      <color indexed="8"/>
      <name val="verdana"/>
      <charset val="1"/>
    </font>
    <font>
      <b/>
      <sz val="8"/>
      <color indexed="8"/>
      <name val="verdana"/>
      <charset val="1"/>
    </font>
    <font>
      <sz val="8"/>
      <color indexed="8"/>
      <name val="verdana"/>
      <charset val="1"/>
    </font>
    <font>
      <b/>
      <sz val="11.95"/>
      <color indexed="8"/>
      <name val="Verdana"/>
      <family val="2"/>
    </font>
    <font>
      <sz val="9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"/>
      <name val="tahoma"/>
      <charset val="1"/>
    </font>
    <font>
      <b/>
      <sz val="8"/>
      <color indexed="8"/>
      <name val="tahoma"/>
      <charset val="1"/>
    </font>
    <font>
      <sz val="8"/>
      <color indexed="8"/>
      <name val="Arial Unicode MS"/>
      <charset val="1"/>
    </font>
    <font>
      <sz val="8"/>
      <color rgb="FFFF0000"/>
      <name val="Arial Unicode MS"/>
      <charset val="1"/>
    </font>
    <font>
      <sz val="10"/>
      <color rgb="FFFF0000"/>
      <name val="Arial"/>
      <family val="2"/>
    </font>
    <font>
      <b/>
      <sz val="8"/>
      <color rgb="FF002060"/>
      <name val="Arial"/>
      <family val="2"/>
    </font>
    <font>
      <b/>
      <sz val="10"/>
      <color rgb="FF002060"/>
      <name val="Arial"/>
      <family val="2"/>
    </font>
    <font>
      <b/>
      <sz val="8"/>
      <color indexed="8"/>
      <name val="Arial Unicode MS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  <font>
      <sz val="5"/>
      <color indexed="8"/>
      <name val="Arial"/>
      <charset val="1"/>
    </font>
    <font>
      <sz val="10.5"/>
      <color indexed="8"/>
      <name val="Arial"/>
      <charset val="1"/>
    </font>
    <font>
      <sz val="14"/>
      <name val="Times New Roman"/>
      <family val="2"/>
      <scheme val="major"/>
    </font>
    <font>
      <b/>
      <sz val="14"/>
      <name val="Times New Roman"/>
      <family val="2"/>
      <scheme val="major"/>
    </font>
    <font>
      <sz val="14"/>
      <color theme="1"/>
      <name val="Arial"/>
      <family val="2"/>
    </font>
    <font>
      <sz val="14"/>
      <color theme="1"/>
      <name val="Franklin Gothic Book"/>
      <family val="2"/>
    </font>
    <font>
      <sz val="14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0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9">
    <xf numFmtId="0" fontId="0" fillId="0" borderId="0"/>
    <xf numFmtId="0" fontId="2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165" fontId="5" fillId="0" borderId="0" applyFont="0" applyFill="0" applyBorder="0" applyAlignment="0" applyProtection="0"/>
  </cellStyleXfs>
  <cellXfs count="252">
    <xf numFmtId="0" fontId="0" fillId="0" borderId="0" xfId="0"/>
    <xf numFmtId="0" fontId="7" fillId="0" borderId="0" xfId="4" applyFont="1" applyAlignment="1">
      <alignment vertical="top" wrapText="1"/>
    </xf>
    <xf numFmtId="0" fontId="10" fillId="5" borderId="0" xfId="5" applyFont="1" applyFill="1" applyAlignment="1">
      <alignment horizontal="center"/>
    </xf>
    <xf numFmtId="166" fontId="10" fillId="5" borderId="0" xfId="6" applyNumberFormat="1" applyFont="1" applyFill="1" applyBorder="1" applyAlignment="1">
      <alignment horizontal="right" wrapText="1"/>
    </xf>
    <xf numFmtId="164" fontId="10" fillId="5" borderId="0" xfId="6" applyNumberFormat="1" applyFont="1" applyFill="1" applyBorder="1" applyAlignment="1">
      <alignment horizontal="right" wrapText="1"/>
    </xf>
    <xf numFmtId="0" fontId="11" fillId="5" borderId="0" xfId="5" applyFont="1" applyFill="1" applyAlignment="1">
      <alignment horizontal="left"/>
    </xf>
    <xf numFmtId="0" fontId="11" fillId="0" borderId="0" xfId="5" applyFont="1" applyAlignment="1">
      <alignment horizontal="left"/>
    </xf>
    <xf numFmtId="167" fontId="12" fillId="5" borderId="0" xfId="6" applyNumberFormat="1" applyFont="1" applyFill="1" applyBorder="1" applyAlignment="1">
      <alignment vertical="center"/>
    </xf>
    <xf numFmtId="166" fontId="12" fillId="5" borderId="0" xfId="6" applyNumberFormat="1" applyFont="1" applyFill="1" applyBorder="1" applyAlignment="1">
      <alignment horizontal="right" vertical="center"/>
    </xf>
    <xf numFmtId="0" fontId="8" fillId="5" borderId="0" xfId="5" applyFont="1" applyFill="1" applyAlignment="1">
      <alignment horizontal="right" vertical="center"/>
    </xf>
    <xf numFmtId="0" fontId="13" fillId="5" borderId="0" xfId="5" applyFont="1" applyFill="1" applyAlignment="1">
      <alignment vertical="center"/>
    </xf>
    <xf numFmtId="0" fontId="11" fillId="5" borderId="0" xfId="5" applyFont="1" applyFill="1" applyAlignment="1">
      <alignment horizontal="left" vertical="top"/>
    </xf>
    <xf numFmtId="0" fontId="11" fillId="0" borderId="0" xfId="5" applyFont="1" applyAlignment="1">
      <alignment horizontal="left" vertical="top"/>
    </xf>
    <xf numFmtId="0" fontId="10" fillId="5" borderId="0" xfId="5" applyFont="1" applyFill="1" applyAlignment="1">
      <alignment horizontal="center" vertical="top"/>
    </xf>
    <xf numFmtId="166" fontId="10" fillId="5" borderId="0" xfId="6" applyNumberFormat="1" applyFont="1" applyFill="1" applyBorder="1" applyAlignment="1">
      <alignment horizontal="right" vertical="top" wrapText="1"/>
    </xf>
    <xf numFmtId="0" fontId="13" fillId="5" borderId="0" xfId="5" quotePrefix="1" applyFont="1" applyFill="1" applyAlignment="1">
      <alignment horizontal="left" vertical="center"/>
    </xf>
    <xf numFmtId="0" fontId="14" fillId="0" borderId="0" xfId="7" quotePrefix="1" applyFill="1" applyBorder="1" applyAlignment="1" applyProtection="1">
      <alignment horizontal="left" vertical="top"/>
    </xf>
    <xf numFmtId="0" fontId="8" fillId="5" borderId="0" xfId="5" applyFont="1" applyFill="1" applyAlignment="1">
      <alignment vertical="center"/>
    </xf>
    <xf numFmtId="166" fontId="15" fillId="5" borderId="0" xfId="6" applyNumberFormat="1" applyFont="1" applyFill="1" applyBorder="1" applyAlignment="1">
      <alignment vertical="center" wrapText="1"/>
    </xf>
    <xf numFmtId="166" fontId="16" fillId="5" borderId="0" xfId="6" applyNumberFormat="1" applyFont="1" applyFill="1" applyBorder="1" applyAlignment="1">
      <alignment vertical="center" wrapText="1"/>
    </xf>
    <xf numFmtId="0" fontId="8" fillId="5" borderId="0" xfId="5" applyFont="1" applyFill="1" applyAlignment="1">
      <alignment horizontal="left" vertical="center"/>
    </xf>
    <xf numFmtId="0" fontId="9" fillId="5" borderId="0" xfId="5" applyFont="1" applyFill="1" applyAlignment="1">
      <alignment horizontal="left" vertical="center"/>
    </xf>
    <xf numFmtId="0" fontId="18" fillId="5" borderId="0" xfId="5" applyFont="1" applyFill="1" applyAlignment="1">
      <alignment vertical="center" wrapText="1"/>
    </xf>
    <xf numFmtId="0" fontId="19" fillId="5" borderId="0" xfId="5" applyFont="1" applyFill="1" applyAlignment="1">
      <alignment horizontal="center" vertical="center"/>
    </xf>
    <xf numFmtId="166" fontId="15" fillId="5" borderId="1" xfId="6" applyNumberFormat="1" applyFont="1" applyFill="1" applyBorder="1" applyAlignment="1">
      <alignment vertical="center" wrapText="1"/>
    </xf>
    <xf numFmtId="0" fontId="21" fillId="0" borderId="0" xfId="5" applyFont="1" applyAlignment="1">
      <alignment horizontal="center" vertical="center"/>
    </xf>
    <xf numFmtId="0" fontId="22" fillId="3" borderId="4" xfId="5" applyFont="1" applyFill="1" applyBorder="1" applyAlignment="1">
      <alignment horizontal="center" vertical="center"/>
    </xf>
    <xf numFmtId="0" fontId="22" fillId="3" borderId="5" xfId="5" applyFont="1" applyFill="1" applyBorder="1" applyAlignment="1">
      <alignment horizontal="center" vertical="center"/>
    </xf>
    <xf numFmtId="0" fontId="20" fillId="3" borderId="5" xfId="5" applyFont="1" applyFill="1" applyBorder="1" applyAlignment="1">
      <alignment horizontal="center" vertical="center" wrapText="1"/>
    </xf>
    <xf numFmtId="0" fontId="20" fillId="3" borderId="5" xfId="5" applyFont="1" applyFill="1" applyBorder="1" applyAlignment="1">
      <alignment horizontal="center" vertical="center"/>
    </xf>
    <xf numFmtId="165" fontId="20" fillId="3" borderId="5" xfId="6" applyFont="1" applyFill="1" applyBorder="1" applyAlignment="1">
      <alignment horizontal="center" vertical="center" wrapText="1"/>
    </xf>
    <xf numFmtId="166" fontId="20" fillId="3" borderId="5" xfId="6" applyNumberFormat="1" applyFont="1" applyFill="1" applyBorder="1" applyAlignment="1">
      <alignment horizontal="center" vertical="center" wrapText="1"/>
    </xf>
    <xf numFmtId="164" fontId="20" fillId="3" borderId="5" xfId="6" applyNumberFormat="1" applyFont="1" applyFill="1" applyBorder="1" applyAlignment="1">
      <alignment horizontal="center" vertical="center" wrapText="1"/>
    </xf>
    <xf numFmtId="164" fontId="20" fillId="3" borderId="6" xfId="6" applyNumberFormat="1" applyFont="1" applyFill="1" applyBorder="1" applyAlignment="1">
      <alignment horizontal="center" vertical="center" wrapText="1"/>
    </xf>
    <xf numFmtId="0" fontId="23" fillId="2" borderId="3" xfId="5" applyFont="1" applyFill="1" applyBorder="1" applyAlignment="1">
      <alignment horizontal="left" vertical="center"/>
    </xf>
    <xf numFmtId="0" fontId="22" fillId="2" borderId="7" xfId="5" applyFont="1" applyFill="1" applyBorder="1" applyAlignment="1">
      <alignment horizontal="center" vertical="center"/>
    </xf>
    <xf numFmtId="0" fontId="20" fillId="2" borderId="7" xfId="5" applyFont="1" applyFill="1" applyBorder="1" applyAlignment="1">
      <alignment horizontal="center" vertical="center" wrapText="1"/>
    </xf>
    <xf numFmtId="0" fontId="20" fillId="2" borderId="7" xfId="5" applyFont="1" applyFill="1" applyBorder="1" applyAlignment="1">
      <alignment horizontal="center" vertical="center"/>
    </xf>
    <xf numFmtId="165" fontId="20" fillId="2" borderId="7" xfId="6" applyFont="1" applyFill="1" applyBorder="1" applyAlignment="1">
      <alignment horizontal="center" vertical="center" wrapText="1"/>
    </xf>
    <xf numFmtId="166" fontId="20" fillId="2" borderId="7" xfId="6" applyNumberFormat="1" applyFont="1" applyFill="1" applyBorder="1" applyAlignment="1">
      <alignment horizontal="center" vertical="center" wrapText="1"/>
    </xf>
    <xf numFmtId="164" fontId="20" fillId="2" borderId="7" xfId="6" applyNumberFormat="1" applyFont="1" applyFill="1" applyBorder="1" applyAlignment="1">
      <alignment horizontal="center" vertical="center" wrapText="1"/>
    </xf>
    <xf numFmtId="164" fontId="20" fillId="2" borderId="8" xfId="6" applyNumberFormat="1" applyFont="1" applyFill="1" applyBorder="1" applyAlignment="1">
      <alignment horizontal="center" vertical="center" wrapText="1"/>
    </xf>
    <xf numFmtId="0" fontId="24" fillId="5" borderId="12" xfId="5" applyFont="1" applyFill="1" applyBorder="1" applyAlignment="1">
      <alignment horizontal="center" vertical="center"/>
    </xf>
    <xf numFmtId="0" fontId="1" fillId="5" borderId="13" xfId="5" applyFill="1" applyBorder="1" applyAlignment="1">
      <alignment wrapText="1"/>
    </xf>
    <xf numFmtId="0" fontId="27" fillId="5" borderId="13" xfId="5" applyFont="1" applyFill="1" applyBorder="1" applyAlignment="1">
      <alignment horizontal="center" vertical="center" wrapText="1"/>
    </xf>
    <xf numFmtId="165" fontId="27" fillId="5" borderId="13" xfId="6" applyFont="1" applyFill="1" applyBorder="1" applyAlignment="1">
      <alignment vertical="center" wrapText="1"/>
    </xf>
    <xf numFmtId="39" fontId="27" fillId="5" borderId="13" xfId="6" applyNumberFormat="1" applyFont="1" applyFill="1" applyBorder="1" applyAlignment="1">
      <alignment vertical="center" wrapText="1"/>
    </xf>
    <xf numFmtId="0" fontId="28" fillId="5" borderId="13" xfId="5" applyFont="1" applyFill="1" applyBorder="1" applyAlignment="1">
      <alignment wrapText="1"/>
    </xf>
    <xf numFmtId="164" fontId="20" fillId="5" borderId="13" xfId="6" applyNumberFormat="1" applyFont="1" applyFill="1" applyBorder="1" applyAlignment="1">
      <alignment horizontal="center" wrapText="1"/>
    </xf>
    <xf numFmtId="0" fontId="29" fillId="0" borderId="0" xfId="5" applyFont="1" applyAlignment="1">
      <alignment horizontal="left"/>
    </xf>
    <xf numFmtId="0" fontId="30" fillId="4" borderId="15" xfId="5" applyFont="1" applyFill="1" applyBorder="1" applyAlignment="1">
      <alignment horizontal="center" vertical="center"/>
    </xf>
    <xf numFmtId="0" fontId="31" fillId="4" borderId="1" xfId="5" applyFont="1" applyFill="1" applyBorder="1" applyAlignment="1">
      <alignment horizontal="center" vertical="center" textRotation="90" wrapText="1"/>
    </xf>
    <xf numFmtId="0" fontId="30" fillId="4" borderId="1" xfId="5" applyFont="1" applyFill="1" applyBorder="1" applyAlignment="1">
      <alignment horizontal="left" vertical="center" wrapText="1" indent="1"/>
    </xf>
    <xf numFmtId="0" fontId="30" fillId="4" borderId="1" xfId="5" applyFont="1" applyFill="1" applyBorder="1" applyAlignment="1">
      <alignment horizontal="center" vertical="center"/>
    </xf>
    <xf numFmtId="0" fontId="32" fillId="4" borderId="1" xfId="5" applyFont="1" applyFill="1" applyBorder="1" applyAlignment="1">
      <alignment horizontal="center" vertical="center"/>
    </xf>
    <xf numFmtId="168" fontId="30" fillId="4" borderId="1" xfId="6" applyNumberFormat="1" applyFont="1" applyFill="1" applyBorder="1" applyAlignment="1">
      <alignment horizontal="center" vertical="center" wrapText="1"/>
    </xf>
    <xf numFmtId="168" fontId="30" fillId="4" borderId="15" xfId="6" applyNumberFormat="1" applyFont="1" applyFill="1" applyBorder="1" applyAlignment="1">
      <alignment horizontal="center" vertical="center" wrapText="1"/>
    </xf>
    <xf numFmtId="0" fontId="33" fillId="4" borderId="1" xfId="5" applyFont="1" applyFill="1" applyBorder="1" applyAlignment="1">
      <alignment horizontal="center" vertical="center" wrapText="1"/>
    </xf>
    <xf numFmtId="0" fontId="30" fillId="4" borderId="16" xfId="5" applyFont="1" applyFill="1" applyBorder="1" applyAlignment="1">
      <alignment horizontal="center" vertical="center" wrapText="1"/>
    </xf>
    <xf numFmtId="0" fontId="30" fillId="0" borderId="0" xfId="5" applyFont="1" applyAlignment="1">
      <alignment vertical="center"/>
    </xf>
    <xf numFmtId="0" fontId="30" fillId="5" borderId="0" xfId="5" applyFont="1" applyFill="1" applyAlignment="1">
      <alignment vertical="center"/>
    </xf>
    <xf numFmtId="0" fontId="34" fillId="6" borderId="0" xfId="5" applyFont="1" applyFill="1" applyAlignment="1">
      <alignment vertical="center"/>
    </xf>
    <xf numFmtId="0" fontId="8" fillId="6" borderId="0" xfId="5" applyFont="1" applyFill="1" applyAlignment="1">
      <alignment vertical="center"/>
    </xf>
    <xf numFmtId="0" fontId="35" fillId="6" borderId="0" xfId="5" applyFont="1" applyFill="1" applyAlignment="1">
      <alignment horizontal="left" vertical="center"/>
    </xf>
    <xf numFmtId="0" fontId="36" fillId="6" borderId="0" xfId="5" applyFont="1" applyFill="1" applyAlignment="1">
      <alignment vertical="center"/>
    </xf>
    <xf numFmtId="0" fontId="37" fillId="6" borderId="0" xfId="5" applyFont="1" applyFill="1" applyAlignment="1">
      <alignment vertical="center"/>
    </xf>
    <xf numFmtId="0" fontId="38" fillId="6" borderId="0" xfId="5" applyFont="1" applyFill="1" applyAlignment="1">
      <alignment vertical="center"/>
    </xf>
    <xf numFmtId="0" fontId="36" fillId="6" borderId="0" xfId="5" applyFont="1" applyFill="1" applyAlignment="1">
      <alignment horizontal="right" vertical="center"/>
    </xf>
    <xf numFmtId="169" fontId="39" fillId="6" borderId="0" xfId="5" applyNumberFormat="1" applyFont="1" applyFill="1" applyAlignment="1">
      <alignment vertical="center"/>
    </xf>
    <xf numFmtId="170" fontId="37" fillId="6" borderId="0" xfId="5" applyNumberFormat="1" applyFont="1" applyFill="1" applyAlignment="1">
      <alignment vertical="center"/>
    </xf>
    <xf numFmtId="0" fontId="8" fillId="0" borderId="0" xfId="5" applyFont="1" applyAlignment="1">
      <alignment vertical="center"/>
    </xf>
    <xf numFmtId="0" fontId="8" fillId="7" borderId="0" xfId="5" applyFont="1" applyFill="1" applyAlignment="1">
      <alignment vertical="center"/>
    </xf>
    <xf numFmtId="0" fontId="41" fillId="6" borderId="0" xfId="5" applyFont="1" applyFill="1" applyAlignment="1">
      <alignment horizontal="right" vertical="center"/>
    </xf>
    <xf numFmtId="169" fontId="42" fillId="6" borderId="0" xfId="5" applyNumberFormat="1" applyFont="1" applyFill="1" applyAlignment="1">
      <alignment vertical="center"/>
    </xf>
    <xf numFmtId="0" fontId="34" fillId="6" borderId="0" xfId="5" applyFont="1" applyFill="1" applyAlignment="1">
      <alignment vertical="top"/>
    </xf>
    <xf numFmtId="170" fontId="30" fillId="6" borderId="0" xfId="5" applyNumberFormat="1" applyFont="1" applyFill="1" applyAlignment="1">
      <alignment vertical="center"/>
    </xf>
    <xf numFmtId="170" fontId="43" fillId="6" borderId="0" xfId="5" applyNumberFormat="1" applyFont="1" applyFill="1" applyAlignment="1">
      <alignment vertical="center"/>
    </xf>
    <xf numFmtId="0" fontId="44" fillId="6" borderId="0" xfId="5" quotePrefix="1" applyFont="1" applyFill="1" applyAlignment="1">
      <alignment horizontal="left" vertical="center"/>
    </xf>
    <xf numFmtId="165" fontId="8" fillId="6" borderId="0" xfId="6" applyFont="1" applyFill="1" applyBorder="1" applyAlignment="1">
      <alignment vertical="center"/>
    </xf>
    <xf numFmtId="0" fontId="1" fillId="0" borderId="0" xfId="5"/>
    <xf numFmtId="0" fontId="25" fillId="5" borderId="13" xfId="5" applyFont="1" applyFill="1" applyBorder="1" applyAlignment="1">
      <alignment horizontal="center" vertical="center" wrapText="1"/>
    </xf>
    <xf numFmtId="9" fontId="27" fillId="5" borderId="13" xfId="3" applyFont="1" applyFill="1" applyBorder="1" applyAlignment="1">
      <alignment horizontal="center" vertical="center" wrapText="1"/>
    </xf>
    <xf numFmtId="0" fontId="6" fillId="0" borderId="0" xfId="4" applyAlignment="1">
      <alignment horizontal="left" wrapText="1"/>
    </xf>
    <xf numFmtId="0" fontId="7" fillId="0" borderId="0" xfId="4" applyFont="1" applyAlignment="1">
      <alignment horizontal="left" wrapText="1"/>
    </xf>
    <xf numFmtId="0" fontId="6" fillId="0" borderId="0" xfId="4" applyAlignment="1">
      <alignment horizontal="left" vertical="top" wrapText="1"/>
    </xf>
    <xf numFmtId="0" fontId="28" fillId="5" borderId="13" xfId="5" applyFont="1" applyFill="1" applyBorder="1" applyAlignment="1">
      <alignment vertical="center" wrapText="1"/>
    </xf>
    <xf numFmtId="164" fontId="20" fillId="5" borderId="13" xfId="6" applyNumberFormat="1" applyFont="1" applyFill="1" applyBorder="1" applyAlignment="1">
      <alignment horizontal="center" vertical="center" wrapText="1"/>
    </xf>
    <xf numFmtId="164" fontId="20" fillId="5" borderId="14" xfId="6" applyNumberFormat="1" applyFont="1" applyFill="1" applyBorder="1" applyAlignment="1">
      <alignment horizontal="center" vertical="center" wrapText="1"/>
    </xf>
    <xf numFmtId="0" fontId="46" fillId="5" borderId="13" xfId="5" applyFont="1" applyFill="1" applyBorder="1" applyAlignment="1">
      <alignment wrapText="1"/>
    </xf>
    <xf numFmtId="164" fontId="45" fillId="5" borderId="13" xfId="6" applyNumberFormat="1" applyFont="1" applyFill="1" applyBorder="1" applyAlignment="1">
      <alignment horizontal="center" wrapText="1"/>
    </xf>
    <xf numFmtId="0" fontId="47" fillId="5" borderId="13" xfId="5" applyFont="1" applyFill="1" applyBorder="1" applyAlignment="1">
      <alignment horizontal="center" vertical="center" wrapText="1"/>
    </xf>
    <xf numFmtId="165" fontId="47" fillId="5" borderId="13" xfId="6" applyFont="1" applyFill="1" applyBorder="1" applyAlignment="1">
      <alignment vertical="center" wrapText="1"/>
    </xf>
    <xf numFmtId="9" fontId="47" fillId="5" borderId="13" xfId="3" applyFont="1" applyFill="1" applyBorder="1" applyAlignment="1">
      <alignment horizontal="center" vertical="center" wrapText="1"/>
    </xf>
    <xf numFmtId="39" fontId="47" fillId="5" borderId="13" xfId="6" applyNumberFormat="1" applyFont="1" applyFill="1" applyBorder="1" applyAlignment="1">
      <alignment vertical="center" wrapText="1"/>
    </xf>
    <xf numFmtId="0" fontId="48" fillId="5" borderId="13" xfId="5" applyFont="1" applyFill="1" applyBorder="1" applyAlignment="1">
      <alignment horizontal="center" vertical="center" wrapText="1"/>
    </xf>
    <xf numFmtId="0" fontId="49" fillId="5" borderId="13" xfId="5" applyFont="1" applyFill="1" applyBorder="1" applyAlignment="1">
      <alignment wrapText="1"/>
    </xf>
    <xf numFmtId="0" fontId="35" fillId="6" borderId="0" xfId="5" applyFont="1" applyFill="1" applyAlignment="1">
      <alignment vertical="top" wrapText="1"/>
    </xf>
    <xf numFmtId="49" fontId="35" fillId="6" borderId="0" xfId="5" applyNumberFormat="1" applyFont="1" applyFill="1" applyAlignment="1">
      <alignment vertical="top" wrapText="1"/>
    </xf>
    <xf numFmtId="0" fontId="42" fillId="5" borderId="0" xfId="0" applyFont="1" applyFill="1" applyAlignment="1">
      <alignment horizontal="left" vertical="center" indent="6"/>
    </xf>
    <xf numFmtId="0" fontId="53" fillId="5" borderId="0" xfId="0" applyFont="1" applyFill="1" applyAlignment="1">
      <alignment horizontal="left" vertical="center" indent="6"/>
    </xf>
    <xf numFmtId="0" fontId="53" fillId="5" borderId="0" xfId="0" applyFont="1" applyFill="1" applyAlignment="1">
      <alignment horizontal="left" vertical="center" wrapText="1" indent="6"/>
    </xf>
    <xf numFmtId="49" fontId="53" fillId="5" borderId="0" xfId="0" applyNumberFormat="1" applyFont="1" applyFill="1" applyAlignment="1">
      <alignment horizontal="left" vertical="top" wrapText="1" indent="6"/>
    </xf>
    <xf numFmtId="0" fontId="1" fillId="5" borderId="0" xfId="5" applyFill="1"/>
    <xf numFmtId="0" fontId="51" fillId="5" borderId="0" xfId="0" applyFont="1" applyFill="1" applyAlignment="1">
      <alignment horizontal="center"/>
    </xf>
    <xf numFmtId="0" fontId="51" fillId="5" borderId="0" xfId="0" applyFont="1" applyFill="1"/>
    <xf numFmtId="43" fontId="52" fillId="5" borderId="0" xfId="2" applyFont="1" applyFill="1" applyAlignment="1">
      <alignment horizontal="left"/>
    </xf>
    <xf numFmtId="0" fontId="4" fillId="5" borderId="0" xfId="0" applyFont="1" applyFill="1"/>
    <xf numFmtId="0" fontId="53" fillId="5" borderId="0" xfId="0" applyFont="1" applyFill="1" applyAlignment="1">
      <alignment horizontal="left"/>
    </xf>
    <xf numFmtId="0" fontId="53" fillId="5" borderId="0" xfId="0" applyFont="1" applyFill="1"/>
    <xf numFmtId="0" fontId="32" fillId="5" borderId="0" xfId="0" applyFont="1" applyFill="1"/>
    <xf numFmtId="0" fontId="53" fillId="5" borderId="0" xfId="0" quotePrefix="1" applyFont="1" applyFill="1" applyAlignment="1">
      <alignment horizontal="left"/>
    </xf>
    <xf numFmtId="0" fontId="0" fillId="0" borderId="17" xfId="0" applyBorder="1" applyAlignment="1" applyProtection="1">
      <alignment vertical="top" wrapText="1"/>
      <protection locked="0"/>
    </xf>
    <xf numFmtId="0" fontId="60" fillId="0" borderId="19" xfId="0" applyFont="1" applyBorder="1" applyAlignment="1" applyProtection="1">
      <alignment horizontal="left" vertical="top" wrapText="1" readingOrder="1"/>
      <protection locked="0"/>
    </xf>
    <xf numFmtId="0" fontId="60" fillId="0" borderId="22" xfId="0" applyFont="1" applyBorder="1" applyAlignment="1" applyProtection="1">
      <alignment horizontal="left" vertical="top" wrapText="1" readingOrder="1"/>
      <protection locked="0"/>
    </xf>
    <xf numFmtId="0" fontId="64" fillId="8" borderId="26" xfId="0" applyFont="1" applyFill="1" applyBorder="1" applyAlignment="1" applyProtection="1">
      <alignment horizontal="center" vertical="center" wrapText="1" readingOrder="1"/>
      <protection locked="0"/>
    </xf>
    <xf numFmtId="0" fontId="65" fillId="8" borderId="26" xfId="0" applyFont="1" applyFill="1" applyBorder="1" applyAlignment="1" applyProtection="1">
      <alignment horizontal="center" vertical="center" wrapText="1" readingOrder="1"/>
      <protection locked="0"/>
    </xf>
    <xf numFmtId="0" fontId="66" fillId="0" borderId="27" xfId="0" applyFont="1" applyBorder="1" applyAlignment="1" applyProtection="1">
      <alignment horizontal="left" vertical="center" wrapText="1" readingOrder="1"/>
      <protection locked="0"/>
    </xf>
    <xf numFmtId="173" fontId="66" fillId="0" borderId="27" xfId="0" applyNumberFormat="1" applyFont="1" applyBorder="1" applyAlignment="1" applyProtection="1">
      <alignment horizontal="center" vertical="center" wrapText="1" readingOrder="1"/>
      <protection locked="0"/>
    </xf>
    <xf numFmtId="0" fontId="0" fillId="0" borderId="30" xfId="0" applyBorder="1" applyAlignment="1" applyProtection="1">
      <alignment vertical="top" wrapText="1"/>
      <protection locked="0"/>
    </xf>
    <xf numFmtId="0" fontId="66" fillId="0" borderId="31" xfId="0" applyFont="1" applyBorder="1" applyAlignment="1" applyProtection="1">
      <alignment horizontal="left" vertical="center" wrapText="1" readingOrder="1"/>
      <protection locked="0"/>
    </xf>
    <xf numFmtId="173" fontId="66" fillId="0" borderId="31" xfId="0" applyNumberFormat="1" applyFont="1" applyBorder="1" applyAlignment="1" applyProtection="1">
      <alignment horizontal="center" vertical="center" wrapText="1" readingOrder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50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165" fontId="3" fillId="0" borderId="0" xfId="8" applyFont="1"/>
    <xf numFmtId="176" fontId="0" fillId="0" borderId="0" xfId="0" applyNumberFormat="1"/>
    <xf numFmtId="0" fontId="41" fillId="5" borderId="0" xfId="0" applyFont="1" applyFill="1" applyAlignment="1">
      <alignment vertical="center"/>
    </xf>
    <xf numFmtId="0" fontId="51" fillId="0" borderId="0" xfId="0" applyFont="1"/>
    <xf numFmtId="0" fontId="33" fillId="5" borderId="0" xfId="0" applyFont="1" applyFill="1" applyAlignment="1">
      <alignment vertical="center"/>
    </xf>
    <xf numFmtId="0" fontId="53" fillId="0" borderId="0" xfId="0" applyFont="1"/>
    <xf numFmtId="0" fontId="32" fillId="0" borderId="0" xfId="0" applyFont="1"/>
    <xf numFmtId="0" fontId="33" fillId="5" borderId="0" xfId="0" applyFont="1" applyFill="1" applyAlignment="1">
      <alignment vertical="center" wrapText="1"/>
    </xf>
    <xf numFmtId="49" fontId="33" fillId="5" borderId="0" xfId="0" applyNumberFormat="1" applyFont="1" applyFill="1" applyAlignment="1">
      <alignment vertical="top" wrapText="1"/>
    </xf>
    <xf numFmtId="0" fontId="53" fillId="0" borderId="0" xfId="0" quotePrefix="1" applyFont="1"/>
    <xf numFmtId="43" fontId="28" fillId="5" borderId="13" xfId="5" applyNumberFormat="1" applyFont="1" applyFill="1" applyBorder="1" applyAlignment="1">
      <alignment vertical="center" wrapText="1"/>
    </xf>
    <xf numFmtId="164" fontId="20" fillId="2" borderId="14" xfId="6" applyNumberFormat="1" applyFont="1" applyFill="1" applyBorder="1" applyAlignment="1">
      <alignment horizontal="center" vertical="center" wrapText="1"/>
    </xf>
    <xf numFmtId="164" fontId="20" fillId="2" borderId="14" xfId="6" applyNumberFormat="1" applyFont="1" applyFill="1" applyBorder="1" applyAlignment="1">
      <alignment horizontal="center" wrapText="1"/>
    </xf>
    <xf numFmtId="164" fontId="45" fillId="2" borderId="14" xfId="6" applyNumberFormat="1" applyFont="1" applyFill="1" applyBorder="1" applyAlignment="1">
      <alignment horizontal="left" vertical="center" wrapText="1"/>
    </xf>
    <xf numFmtId="0" fontId="76" fillId="0" borderId="0" xfId="5" applyFont="1" applyAlignment="1">
      <alignment horizontal="left"/>
    </xf>
    <xf numFmtId="0" fontId="76" fillId="0" borderId="0" xfId="5" applyFont="1" applyAlignment="1">
      <alignment horizontal="left" vertical="top"/>
    </xf>
    <xf numFmtId="0" fontId="77" fillId="0" borderId="0" xfId="5" applyFont="1" applyAlignment="1">
      <alignment horizontal="center" vertical="center"/>
    </xf>
    <xf numFmtId="0" fontId="78" fillId="0" borderId="0" xfId="5" applyFont="1" applyAlignment="1">
      <alignment vertical="center"/>
    </xf>
    <xf numFmtId="0" fontId="79" fillId="0" borderId="0" xfId="5" applyFont="1" applyAlignment="1">
      <alignment vertical="center"/>
    </xf>
    <xf numFmtId="0" fontId="80" fillId="0" borderId="0" xfId="5" applyFont="1"/>
    <xf numFmtId="0" fontId="67" fillId="0" borderId="31" xfId="0" applyFont="1" applyBorder="1" applyAlignment="1" applyProtection="1">
      <alignment horizontal="right" vertical="center" wrapText="1" readingOrder="1"/>
      <protection locked="0"/>
    </xf>
    <xf numFmtId="0" fontId="68" fillId="0" borderId="33" xfId="0" applyFont="1" applyBorder="1" applyAlignment="1" applyProtection="1">
      <alignment vertical="top" wrapText="1"/>
      <protection locked="0"/>
    </xf>
    <xf numFmtId="0" fontId="68" fillId="0" borderId="32" xfId="0" applyFont="1" applyBorder="1" applyAlignment="1" applyProtection="1">
      <alignment vertical="top" wrapText="1"/>
      <protection locked="0"/>
    </xf>
    <xf numFmtId="172" fontId="66" fillId="0" borderId="31" xfId="0" applyNumberFormat="1" applyFont="1" applyBorder="1" applyAlignment="1" applyProtection="1">
      <alignment horizontal="center" vertical="center" wrapText="1" readingOrder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66" fillId="0" borderId="31" xfId="0" applyFont="1" applyBorder="1" applyAlignment="1" applyProtection="1">
      <alignment horizontal="left" vertical="center" wrapText="1" readingOrder="1"/>
      <protection locked="0"/>
    </xf>
    <xf numFmtId="0" fontId="0" fillId="0" borderId="33" xfId="0" applyBorder="1" applyAlignment="1" applyProtection="1">
      <alignment vertical="top" wrapText="1"/>
      <protection locked="0"/>
    </xf>
    <xf numFmtId="174" fontId="66" fillId="0" borderId="31" xfId="0" applyNumberFormat="1" applyFont="1" applyBorder="1" applyAlignment="1" applyProtection="1">
      <alignment horizontal="right" vertical="center" wrapText="1" readingOrder="1"/>
      <protection locked="0"/>
    </xf>
    <xf numFmtId="9" fontId="66" fillId="0" borderId="31" xfId="3" applyFont="1" applyBorder="1" applyAlignment="1" applyProtection="1">
      <alignment horizontal="center" vertical="center" wrapText="1" readingOrder="1"/>
      <protection locked="0"/>
    </xf>
    <xf numFmtId="9" fontId="0" fillId="0" borderId="33" xfId="3" applyFont="1" applyBorder="1" applyAlignment="1" applyProtection="1">
      <alignment vertical="top" wrapText="1"/>
      <protection locked="0"/>
    </xf>
    <xf numFmtId="9" fontId="0" fillId="0" borderId="32" xfId="3" applyFont="1" applyBorder="1" applyAlignment="1" applyProtection="1">
      <alignment vertical="top" wrapText="1"/>
      <protection locked="0"/>
    </xf>
    <xf numFmtId="175" fontId="66" fillId="0" borderId="31" xfId="0" applyNumberFormat="1" applyFont="1" applyBorder="1" applyAlignment="1" applyProtection="1">
      <alignment horizontal="right" vertical="center" wrapText="1" readingOrder="1"/>
      <protection locked="0"/>
    </xf>
    <xf numFmtId="174" fontId="72" fillId="2" borderId="26" xfId="0" applyNumberFormat="1" applyFont="1" applyFill="1" applyBorder="1" applyAlignment="1" applyProtection="1">
      <alignment horizontal="right" vertical="center" wrapText="1" readingOrder="1"/>
      <protection locked="0"/>
    </xf>
    <xf numFmtId="0" fontId="0" fillId="2" borderId="19" xfId="0" applyFill="1" applyBorder="1" applyAlignment="1" applyProtection="1">
      <alignment vertical="center" wrapText="1"/>
      <protection locked="0"/>
    </xf>
    <xf numFmtId="0" fontId="0" fillId="2" borderId="20" xfId="0" applyFill="1" applyBorder="1" applyAlignment="1" applyProtection="1">
      <alignment vertical="center" wrapText="1"/>
      <protection locked="0"/>
    </xf>
    <xf numFmtId="0" fontId="0" fillId="0" borderId="25" xfId="0" applyBorder="1" applyAlignment="1">
      <alignment horizontal="center" vertical="center"/>
    </xf>
    <xf numFmtId="0" fontId="60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72" fillId="0" borderId="0" xfId="0" applyFont="1" applyAlignment="1" applyProtection="1">
      <alignment vertical="top" wrapText="1" readingOrder="1"/>
      <protection locked="0"/>
    </xf>
    <xf numFmtId="0" fontId="69" fillId="0" borderId="26" xfId="0" applyFont="1" applyBorder="1" applyAlignment="1" applyProtection="1">
      <alignment horizontal="left" vertical="center" wrapText="1" readingOrder="1"/>
      <protection locked="0"/>
    </xf>
    <xf numFmtId="0" fontId="50" fillId="0" borderId="17" xfId="0" applyFont="1" applyBorder="1" applyAlignment="1" applyProtection="1">
      <alignment horizontal="left" vertical="center" wrapText="1"/>
      <protection locked="0"/>
    </xf>
    <xf numFmtId="0" fontId="50" fillId="0" borderId="35" xfId="0" applyFont="1" applyBorder="1" applyAlignment="1" applyProtection="1">
      <alignment horizontal="left" vertical="center" wrapText="1"/>
      <protection locked="0"/>
    </xf>
    <xf numFmtId="0" fontId="50" fillId="0" borderId="21" xfId="0" applyFont="1" applyBorder="1" applyAlignment="1" applyProtection="1">
      <alignment horizontal="left" vertical="center" wrapText="1"/>
      <protection locked="0"/>
    </xf>
    <xf numFmtId="0" fontId="50" fillId="0" borderId="22" xfId="0" applyFont="1" applyBorder="1" applyAlignment="1" applyProtection="1">
      <alignment horizontal="left" vertical="center" wrapText="1"/>
      <protection locked="0"/>
    </xf>
    <xf numFmtId="0" fontId="50" fillId="0" borderId="23" xfId="0" applyFont="1" applyBorder="1" applyAlignment="1" applyProtection="1">
      <alignment horizontal="left" vertical="center" wrapText="1"/>
      <protection locked="0"/>
    </xf>
    <xf numFmtId="174" fontId="69" fillId="0" borderId="26" xfId="0" applyNumberFormat="1" applyFont="1" applyBorder="1" applyAlignment="1" applyProtection="1">
      <alignment horizontal="right" vertical="center" wrapText="1" readingOrder="1"/>
      <protection locked="0"/>
    </xf>
    <xf numFmtId="0" fontId="70" fillId="0" borderId="17" xfId="0" applyFont="1" applyBorder="1" applyAlignment="1" applyProtection="1">
      <alignment vertical="center" wrapText="1"/>
      <protection locked="0"/>
    </xf>
    <xf numFmtId="0" fontId="70" fillId="0" borderId="35" xfId="0" applyFont="1" applyBorder="1" applyAlignment="1" applyProtection="1">
      <alignment vertical="center" wrapText="1"/>
      <protection locked="0"/>
    </xf>
    <xf numFmtId="0" fontId="70" fillId="0" borderId="21" xfId="0" applyFont="1" applyBorder="1" applyAlignment="1" applyProtection="1">
      <alignment vertical="center" wrapText="1"/>
      <protection locked="0"/>
    </xf>
    <xf numFmtId="0" fontId="70" fillId="0" borderId="22" xfId="0" applyFont="1" applyBorder="1" applyAlignment="1" applyProtection="1">
      <alignment vertical="center" wrapText="1"/>
      <protection locked="0"/>
    </xf>
    <xf numFmtId="0" fontId="70" fillId="0" borderId="23" xfId="0" applyFont="1" applyBorder="1" applyAlignment="1" applyProtection="1">
      <alignment vertical="center" wrapText="1"/>
      <protection locked="0"/>
    </xf>
    <xf numFmtId="0" fontId="71" fillId="0" borderId="0" xfId="0" applyFont="1" applyAlignment="1" applyProtection="1">
      <alignment vertical="center" wrapText="1" readingOrder="1"/>
      <protection locked="0"/>
    </xf>
    <xf numFmtId="0" fontId="72" fillId="2" borderId="26" xfId="0" applyFont="1" applyFill="1" applyBorder="1" applyAlignment="1" applyProtection="1">
      <alignment horizontal="left" vertical="center" wrapText="1" readingOrder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0" xfId="0" applyFill="1" applyBorder="1" applyAlignment="1" applyProtection="1">
      <alignment horizontal="left" vertical="center" wrapText="1"/>
      <protection locked="0"/>
    </xf>
    <xf numFmtId="174" fontId="73" fillId="2" borderId="26" xfId="0" applyNumberFormat="1" applyFont="1" applyFill="1" applyBorder="1" applyAlignment="1" applyProtection="1">
      <alignment horizontal="right" vertical="center" wrapText="1" readingOrder="1"/>
      <protection locked="0"/>
    </xf>
    <xf numFmtId="0" fontId="66" fillId="0" borderId="27" xfId="0" applyFont="1" applyBorder="1" applyAlignment="1" applyProtection="1">
      <alignment horizontal="right" vertical="center" wrapText="1" readingOrder="1"/>
      <protection locked="0"/>
    </xf>
    <xf numFmtId="0" fontId="0" fillId="0" borderId="29" xfId="0" applyBorder="1" applyAlignment="1" applyProtection="1">
      <alignment vertical="top" wrapText="1"/>
      <protection locked="0"/>
    </xf>
    <xf numFmtId="0" fontId="0" fillId="0" borderId="28" xfId="0" applyBorder="1" applyAlignment="1" applyProtection="1">
      <alignment vertical="top" wrapText="1"/>
      <protection locked="0"/>
    </xf>
    <xf numFmtId="172" fontId="66" fillId="0" borderId="27" xfId="0" applyNumberFormat="1" applyFont="1" applyBorder="1" applyAlignment="1" applyProtection="1">
      <alignment horizontal="center" vertical="center" wrapText="1" readingOrder="1"/>
      <protection locked="0"/>
    </xf>
    <xf numFmtId="0" fontId="66" fillId="0" borderId="27" xfId="0" applyFont="1" applyBorder="1" applyAlignment="1" applyProtection="1">
      <alignment horizontal="left" vertical="center" wrapText="1" readingOrder="1"/>
      <protection locked="0"/>
    </xf>
    <xf numFmtId="174" fontId="66" fillId="0" borderId="27" xfId="0" applyNumberFormat="1" applyFont="1" applyBorder="1" applyAlignment="1" applyProtection="1">
      <alignment horizontal="right" vertical="center" wrapText="1" readingOrder="1"/>
      <protection locked="0"/>
    </xf>
    <xf numFmtId="9" fontId="66" fillId="0" borderId="27" xfId="3" applyFont="1" applyBorder="1" applyAlignment="1" applyProtection="1">
      <alignment horizontal="center" vertical="center" wrapText="1" readingOrder="1"/>
      <protection locked="0"/>
    </xf>
    <xf numFmtId="9" fontId="0" fillId="0" borderId="29" xfId="3" applyFont="1" applyBorder="1" applyAlignment="1" applyProtection="1">
      <alignment vertical="top" wrapText="1"/>
      <protection locked="0"/>
    </xf>
    <xf numFmtId="9" fontId="0" fillId="0" borderId="28" xfId="3" applyFont="1" applyBorder="1" applyAlignment="1" applyProtection="1">
      <alignment vertical="top" wrapText="1"/>
      <protection locked="0"/>
    </xf>
    <xf numFmtId="175" fontId="66" fillId="0" borderId="27" xfId="0" applyNumberFormat="1" applyFont="1" applyBorder="1" applyAlignment="1" applyProtection="1">
      <alignment horizontal="right" vertical="center" wrapText="1" readingOrder="1"/>
      <protection locked="0"/>
    </xf>
    <xf numFmtId="0" fontId="65" fillId="8" borderId="26" xfId="0" applyFont="1" applyFill="1" applyBorder="1" applyAlignment="1" applyProtection="1">
      <alignment horizontal="right" vertical="center" wrapText="1" readingOrder="1"/>
      <protection locked="0"/>
    </xf>
    <xf numFmtId="0" fontId="0" fillId="0" borderId="19" xfId="0" applyBorder="1" applyAlignment="1" applyProtection="1">
      <alignment vertical="top" wrapText="1"/>
      <protection locked="0"/>
    </xf>
    <xf numFmtId="0" fontId="0" fillId="0" borderId="20" xfId="0" applyBorder="1" applyAlignment="1" applyProtection="1">
      <alignment vertical="top" wrapText="1"/>
      <protection locked="0"/>
    </xf>
    <xf numFmtId="0" fontId="64" fillId="8" borderId="26" xfId="0" applyFont="1" applyFill="1" applyBorder="1" applyAlignment="1" applyProtection="1">
      <alignment horizontal="center" vertical="center" wrapText="1" readingOrder="1"/>
      <protection locked="0"/>
    </xf>
    <xf numFmtId="0" fontId="64" fillId="8" borderId="26" xfId="0" applyFont="1" applyFill="1" applyBorder="1" applyAlignment="1" applyProtection="1">
      <alignment horizontal="right" vertical="center" wrapText="1" readingOrder="1"/>
      <protection locked="0"/>
    </xf>
    <xf numFmtId="0" fontId="65" fillId="8" borderId="26" xfId="0" applyFont="1" applyFill="1" applyBorder="1" applyAlignment="1" applyProtection="1">
      <alignment horizontal="center" vertical="center" wrapText="1" readingOrder="1"/>
      <protection locked="0"/>
    </xf>
    <xf numFmtId="0" fontId="61" fillId="0" borderId="0" xfId="0" applyFont="1" applyAlignment="1" applyProtection="1">
      <alignment vertical="top" wrapText="1" readingOrder="1"/>
      <protection locked="0"/>
    </xf>
    <xf numFmtId="0" fontId="60" fillId="0" borderId="22" xfId="0" applyFont="1" applyBorder="1" applyAlignment="1" applyProtection="1">
      <alignment horizontal="left" vertical="top" wrapText="1" readingOrder="1"/>
      <protection locked="0"/>
    </xf>
    <xf numFmtId="0" fontId="0" fillId="0" borderId="22" xfId="0" applyBorder="1" applyAlignment="1" applyProtection="1">
      <alignment vertical="top" wrapText="1"/>
      <protection locked="0"/>
    </xf>
    <xf numFmtId="0" fontId="4" fillId="0" borderId="23" xfId="0" applyFont="1" applyBorder="1" applyAlignment="1" applyProtection="1">
      <alignment horizontal="left" vertical="top" wrapText="1" readingOrder="1"/>
      <protection locked="0"/>
    </xf>
    <xf numFmtId="0" fontId="4" fillId="0" borderId="0" xfId="0" applyFont="1"/>
    <xf numFmtId="0" fontId="4" fillId="0" borderId="24" xfId="0" applyFont="1" applyBorder="1" applyAlignment="1" applyProtection="1">
      <alignment vertical="top" wrapText="1"/>
      <protection locked="0"/>
    </xf>
    <xf numFmtId="0" fontId="4" fillId="0" borderId="22" xfId="0" applyFont="1" applyBorder="1" applyAlignment="1" applyProtection="1">
      <alignment vertical="top" wrapText="1"/>
      <protection locked="0"/>
    </xf>
    <xf numFmtId="0" fontId="4" fillId="0" borderId="23" xfId="0" applyFont="1" applyBorder="1" applyAlignment="1" applyProtection="1">
      <alignment vertical="top" wrapText="1"/>
      <protection locked="0"/>
    </xf>
    <xf numFmtId="0" fontId="60" fillId="0" borderId="21" xfId="0" applyFont="1" applyBorder="1" applyAlignment="1" applyProtection="1">
      <alignment horizontal="left" vertical="top" wrapText="1" readingOrder="1"/>
      <protection locked="0"/>
    </xf>
    <xf numFmtId="0" fontId="60" fillId="0" borderId="23" xfId="0" applyFont="1" applyBorder="1" applyAlignment="1" applyProtection="1">
      <alignment vertical="top" wrapText="1" readingOrder="1"/>
      <protection locked="0"/>
    </xf>
    <xf numFmtId="0" fontId="0" fillId="0" borderId="23" xfId="0" applyBorder="1" applyAlignment="1" applyProtection="1">
      <alignment vertical="top" wrapText="1"/>
      <protection locked="0"/>
    </xf>
    <xf numFmtId="0" fontId="0" fillId="0" borderId="25" xfId="0" applyBorder="1" applyAlignment="1" applyProtection="1">
      <alignment vertical="top" wrapText="1"/>
      <protection locked="0"/>
    </xf>
    <xf numFmtId="0" fontId="0" fillId="0" borderId="21" xfId="0" applyBorder="1" applyAlignment="1" applyProtection="1">
      <alignment vertical="top" wrapText="1"/>
      <protection locked="0"/>
    </xf>
    <xf numFmtId="0" fontId="63" fillId="0" borderId="23" xfId="0" applyFont="1" applyBorder="1" applyAlignment="1" applyProtection="1">
      <alignment horizontal="left" vertical="top" wrapText="1" readingOrder="1"/>
      <protection locked="0"/>
    </xf>
    <xf numFmtId="0" fontId="0" fillId="0" borderId="24" xfId="0" applyBorder="1" applyAlignment="1" applyProtection="1">
      <alignment vertical="top" wrapText="1"/>
      <protection locked="0"/>
    </xf>
    <xf numFmtId="0" fontId="6" fillId="0" borderId="23" xfId="4" applyBorder="1" applyAlignment="1" applyProtection="1">
      <alignment vertical="top" wrapText="1" readingOrder="1"/>
      <protection locked="0"/>
    </xf>
    <xf numFmtId="0" fontId="63" fillId="0" borderId="23" xfId="0" applyFont="1" applyBorder="1" applyAlignment="1" applyProtection="1">
      <alignment vertical="top" wrapText="1" readingOrder="1"/>
      <protection locked="0"/>
    </xf>
    <xf numFmtId="0" fontId="63" fillId="0" borderId="21" xfId="0" applyFont="1" applyBorder="1" applyAlignment="1" applyProtection="1">
      <alignment horizontal="left" vertical="top" wrapText="1" readingOrder="1"/>
      <protection locked="0"/>
    </xf>
    <xf numFmtId="171" fontId="60" fillId="0" borderId="23" xfId="0" applyNumberFormat="1" applyFont="1" applyBorder="1" applyAlignment="1" applyProtection="1">
      <alignment horizontal="left" vertical="top" wrapText="1" readingOrder="1"/>
      <protection locked="0"/>
    </xf>
    <xf numFmtId="0" fontId="60" fillId="0" borderId="23" xfId="0" applyFont="1" applyBorder="1" applyAlignment="1" applyProtection="1">
      <alignment horizontal="left" vertical="top" wrapText="1" readingOrder="1"/>
      <protection locked="0"/>
    </xf>
    <xf numFmtId="0" fontId="54" fillId="0" borderId="0" xfId="0" applyFont="1" applyAlignment="1" applyProtection="1">
      <alignment vertical="top" wrapText="1" readingOrder="1"/>
      <protection locked="0"/>
    </xf>
    <xf numFmtId="0" fontId="58" fillId="0" borderId="0" xfId="0" applyFont="1" applyAlignment="1" applyProtection="1">
      <alignment horizontal="center" vertical="center" wrapText="1" readingOrder="1"/>
      <protection locked="0"/>
    </xf>
    <xf numFmtId="0" fontId="59" fillId="0" borderId="0" xfId="0" applyFont="1" applyAlignment="1" applyProtection="1">
      <alignment horizontal="center" vertical="top" wrapText="1" readingOrder="1"/>
      <protection locked="0"/>
    </xf>
    <xf numFmtId="0" fontId="61" fillId="8" borderId="0" xfId="0" applyFont="1" applyFill="1" applyAlignment="1" applyProtection="1">
      <alignment horizontal="left" vertical="top" wrapText="1" readingOrder="1"/>
      <protection locked="0"/>
    </xf>
    <xf numFmtId="0" fontId="62" fillId="8" borderId="0" xfId="0" applyFont="1" applyFill="1" applyAlignment="1" applyProtection="1">
      <alignment horizontal="left" vertical="top" wrapText="1" readingOrder="1"/>
      <protection locked="0"/>
    </xf>
    <xf numFmtId="0" fontId="60" fillId="0" borderId="18" xfId="0" applyFont="1" applyBorder="1" applyAlignment="1" applyProtection="1">
      <alignment horizontal="left" vertical="top" wrapText="1" readingOrder="1"/>
      <protection locked="0"/>
    </xf>
    <xf numFmtId="0" fontId="60" fillId="0" borderId="20" xfId="0" applyFont="1" applyBorder="1" applyAlignment="1" applyProtection="1">
      <alignment vertical="top" wrapText="1" readingOrder="1"/>
      <protection locked="0"/>
    </xf>
    <xf numFmtId="0" fontId="63" fillId="0" borderId="18" xfId="0" applyFont="1" applyBorder="1" applyAlignment="1" applyProtection="1">
      <alignment horizontal="left" vertical="top" wrapText="1" readingOrder="1"/>
      <protection locked="0"/>
    </xf>
    <xf numFmtId="0" fontId="62" fillId="0" borderId="20" xfId="0" applyFont="1" applyBorder="1" applyAlignment="1" applyProtection="1">
      <alignment horizontal="left" vertical="top" wrapText="1" readingOrder="1"/>
      <protection locked="0"/>
    </xf>
    <xf numFmtId="0" fontId="51" fillId="0" borderId="19" xfId="0" applyFont="1" applyBorder="1" applyAlignment="1" applyProtection="1">
      <alignment vertical="top" wrapText="1"/>
      <protection locked="0"/>
    </xf>
    <xf numFmtId="0" fontId="51" fillId="0" borderId="20" xfId="0" applyFont="1" applyBorder="1" applyAlignment="1" applyProtection="1">
      <alignment vertical="top" wrapText="1"/>
      <protection locked="0"/>
    </xf>
    <xf numFmtId="0" fontId="26" fillId="5" borderId="13" xfId="5" applyFont="1" applyFill="1" applyBorder="1" applyAlignment="1">
      <alignment horizontal="left" vertical="center" wrapText="1"/>
    </xf>
    <xf numFmtId="0" fontId="35" fillId="6" borderId="0" xfId="5" applyFont="1" applyFill="1" applyAlignment="1">
      <alignment horizontal="left" vertical="top" wrapText="1"/>
    </xf>
    <xf numFmtId="0" fontId="26" fillId="5" borderId="13" xfId="5" applyFont="1" applyFill="1" applyBorder="1" applyAlignment="1">
      <alignment horizontal="left" vertical="top" wrapText="1"/>
    </xf>
    <xf numFmtId="0" fontId="50" fillId="5" borderId="13" xfId="5" applyFont="1" applyFill="1" applyBorder="1" applyAlignment="1">
      <alignment horizontal="left" vertical="center" wrapText="1"/>
    </xf>
    <xf numFmtId="164" fontId="20" fillId="4" borderId="8" xfId="6" applyNumberFormat="1" applyFont="1" applyFill="1" applyBorder="1" applyAlignment="1">
      <alignment horizontal="center" vertical="center" wrapText="1"/>
    </xf>
    <xf numFmtId="164" fontId="20" fillId="4" borderId="11" xfId="6" applyNumberFormat="1" applyFont="1" applyFill="1" applyBorder="1" applyAlignment="1">
      <alignment horizontal="center" vertical="center" wrapText="1"/>
    </xf>
    <xf numFmtId="0" fontId="20" fillId="4" borderId="4" xfId="5" applyFont="1" applyFill="1" applyBorder="1" applyAlignment="1">
      <alignment horizontal="center" vertical="center" wrapText="1"/>
    </xf>
    <xf numFmtId="0" fontId="20" fillId="4" borderId="5" xfId="5" applyFont="1" applyFill="1" applyBorder="1" applyAlignment="1">
      <alignment horizontal="center" vertical="center" wrapText="1"/>
    </xf>
    <xf numFmtId="0" fontId="20" fillId="4" borderId="6" xfId="5" applyFont="1" applyFill="1" applyBorder="1" applyAlignment="1">
      <alignment horizontal="center" vertical="center" wrapText="1"/>
    </xf>
    <xf numFmtId="0" fontId="8" fillId="5" borderId="0" xfId="5" applyFont="1" applyFill="1" applyAlignment="1">
      <alignment horizontal="left" vertical="center"/>
    </xf>
    <xf numFmtId="0" fontId="9" fillId="5" borderId="0" xfId="5" applyFont="1" applyFill="1" applyAlignment="1">
      <alignment horizontal="left" vertical="top" wrapText="1"/>
    </xf>
    <xf numFmtId="49" fontId="16" fillId="5" borderId="0" xfId="6" applyNumberFormat="1" applyFont="1" applyFill="1" applyBorder="1" applyAlignment="1">
      <alignment horizontal="left" vertical="center" wrapText="1"/>
    </xf>
    <xf numFmtId="0" fontId="20" fillId="4" borderId="2" xfId="5" applyFont="1" applyFill="1" applyBorder="1" applyAlignment="1">
      <alignment horizontal="center" vertical="center"/>
    </xf>
    <xf numFmtId="0" fontId="20" fillId="4" borderId="9" xfId="5" applyFont="1" applyFill="1" applyBorder="1" applyAlignment="1">
      <alignment horizontal="center" vertical="center"/>
    </xf>
    <xf numFmtId="0" fontId="20" fillId="4" borderId="3" xfId="5" applyFont="1" applyFill="1" applyBorder="1" applyAlignment="1">
      <alignment horizontal="center" vertical="center" wrapText="1"/>
    </xf>
    <xf numFmtId="0" fontId="20" fillId="4" borderId="10" xfId="5" applyFont="1" applyFill="1" applyBorder="1" applyAlignment="1">
      <alignment horizontal="center" vertical="center" wrapText="1"/>
    </xf>
    <xf numFmtId="166" fontId="20" fillId="4" borderId="7" xfId="6" applyNumberFormat="1" applyFont="1" applyFill="1" applyBorder="1" applyAlignment="1">
      <alignment horizontal="center" vertical="center" wrapText="1"/>
    </xf>
    <xf numFmtId="166" fontId="20" fillId="4" borderId="0" xfId="6" applyNumberFormat="1" applyFont="1" applyFill="1" applyBorder="1" applyAlignment="1">
      <alignment horizontal="center" vertical="center" wrapText="1"/>
    </xf>
    <xf numFmtId="166" fontId="20" fillId="4" borderId="2" xfId="6" applyNumberFormat="1" applyFont="1" applyFill="1" applyBorder="1" applyAlignment="1">
      <alignment horizontal="center" vertical="center" wrapText="1"/>
    </xf>
    <xf numFmtId="166" fontId="20" fillId="4" borderId="9" xfId="6" applyNumberFormat="1" applyFont="1" applyFill="1" applyBorder="1" applyAlignment="1">
      <alignment horizontal="center" vertical="center" wrapText="1"/>
    </xf>
    <xf numFmtId="164" fontId="20" fillId="4" borderId="7" xfId="6" applyNumberFormat="1" applyFont="1" applyFill="1" applyBorder="1" applyAlignment="1">
      <alignment horizontal="center" vertical="center" wrapText="1"/>
    </xf>
    <xf numFmtId="164" fontId="20" fillId="4" borderId="0" xfId="6" applyNumberFormat="1" applyFont="1" applyFill="1" applyBorder="1" applyAlignment="1">
      <alignment horizontal="center" vertical="center" wrapText="1"/>
    </xf>
    <xf numFmtId="164" fontId="20" fillId="4" borderId="2" xfId="6" applyNumberFormat="1" applyFont="1" applyFill="1" applyBorder="1" applyAlignment="1">
      <alignment horizontal="center" vertical="center" wrapText="1"/>
    </xf>
    <xf numFmtId="164" fontId="20" fillId="4" borderId="9" xfId="6" applyNumberFormat="1" applyFont="1" applyFill="1" applyBorder="1" applyAlignment="1">
      <alignment horizontal="center" vertical="center" wrapText="1"/>
    </xf>
    <xf numFmtId="0" fontId="8" fillId="5" borderId="0" xfId="5" applyFont="1" applyFill="1" applyAlignment="1">
      <alignment horizontal="left" wrapText="1"/>
    </xf>
  </cellXfs>
  <cellStyles count="9">
    <cellStyle name="Comma" xfId="2" builtinId="3"/>
    <cellStyle name="Comma 2" xfId="6" xr:uid="{F542CB92-B92E-4713-8B0F-40082A5FD4FC}"/>
    <cellStyle name="Comma 3" xfId="8" xr:uid="{A8DF037B-3470-410E-9365-6D8B1416148E}"/>
    <cellStyle name="Hyperlink" xfId="4" builtinId="8"/>
    <cellStyle name="Hyperlink 2" xfId="7" xr:uid="{C4D7C4E5-AB58-4996-92A2-705AD36E681C}"/>
    <cellStyle name="Normal" xfId="0" builtinId="0"/>
    <cellStyle name="Normal 2" xfId="5" xr:uid="{6286F5D6-269C-4190-B704-2E43E76F3660}"/>
    <cellStyle name="Normal 7 2" xfId="1" xr:uid="{4B3BB010-4A00-43BB-B73D-2119ED83DB1C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5" Type="http://schemas.openxmlformats.org/officeDocument/2006/relationships/externalLink" Target="externalLinks/externalLink3.xml"/><Relationship Id="rId61" Type="http://schemas.openxmlformats.org/officeDocument/2006/relationships/theme" Target="theme/theme1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calcChain" Target="calcChain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jp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4</xdr:col>
      <xdr:colOff>53340</xdr:colOff>
      <xdr:row>5</xdr:row>
      <xdr:rowOff>213360</xdr:rowOff>
    </xdr:to>
    <xdr:pic>
      <xdr:nvPicPr>
        <xdr:cNvPr id="2" name="Picture 0">
          <a:extLst>
            <a:ext uri="{FF2B5EF4-FFF2-40B4-BE49-F238E27FC236}">
              <a16:creationId xmlns:a16="http://schemas.microsoft.com/office/drawing/2014/main" id="{4E659032-BEA1-4D7B-A529-2CB111F23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190500"/>
          <a:ext cx="86868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698836</xdr:colOff>
      <xdr:row>1</xdr:row>
      <xdr:rowOff>57391</xdr:rowOff>
    </xdr:from>
    <xdr:ext cx="1591640" cy="914928"/>
    <xdr:pic>
      <xdr:nvPicPr>
        <xdr:cNvPr id="2" name="Picture 1">
          <a:extLst>
            <a:ext uri="{FF2B5EF4-FFF2-40B4-BE49-F238E27FC236}">
              <a16:creationId xmlns:a16="http://schemas.microsoft.com/office/drawing/2014/main" id="{0C052FD1-1C7F-4C45-B25D-00990D979486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b="17421"/>
        <a:stretch/>
      </xdr:blipFill>
      <xdr:spPr>
        <a:xfrm>
          <a:off x="10970596" y="263131"/>
          <a:ext cx="1591640" cy="914928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612211" cy="99992"/>
    <xdr:sp macro="" textlink="">
      <xdr:nvSpPr>
        <xdr:cNvPr id="3" name="AutoShape 1" descr="https://encrypted-tbn2.gstatic.com/shopping?q=tbn:ANd9GcSpXlsbpZCmcPyb9xBA6Dxs_EVTBD4e8XQcMhTB2NFnh2lGZPSJGZHeoKDYvwr7H2ZUTyktSpnSqSgmrYJqB8ubUJfNuPjlzc-BD5ER0sBD8rb6pp672kL8Uw&amp;usqp=CAE">
          <a:extLst>
            <a:ext uri="{FF2B5EF4-FFF2-40B4-BE49-F238E27FC236}">
              <a16:creationId xmlns:a16="http://schemas.microsoft.com/office/drawing/2014/main" id="{838DB436-170E-47A5-8A6B-A664D88B9B1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0558760"/>
          <a:ext cx="612211" cy="99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1285404" cy="99611"/>
    <xdr:sp macro="" textlink="">
      <xdr:nvSpPr>
        <xdr:cNvPr id="4" name="AutoShape 2" descr="https://encrypted-tbn2.gstatic.com/shopping?q=tbn:ANd9GcSpXlsbpZCmcPyb9xBA6Dxs_EVTBD4e8XQcMhTB2NFnh2lGZPSJGZHeoKDYvwr7H2ZUTyktSpnSqSgmrYJqB8ubUJfNuPjlzc-BD5ER0sBD8rb6pp672kL8Uw&amp;usqp=CAE">
          <a:extLst>
            <a:ext uri="{FF2B5EF4-FFF2-40B4-BE49-F238E27FC236}">
              <a16:creationId xmlns:a16="http://schemas.microsoft.com/office/drawing/2014/main" id="{0534F0BB-0E33-4E4C-A32F-3C85F95E18D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0330160"/>
          <a:ext cx="1285404" cy="99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612211" cy="99992"/>
    <xdr:sp macro="" textlink="">
      <xdr:nvSpPr>
        <xdr:cNvPr id="5" name="AutoShape 1" descr="https://encrypted-tbn2.gstatic.com/shopping?q=tbn:ANd9GcSpXlsbpZCmcPyb9xBA6Dxs_EVTBD4e8XQcMhTB2NFnh2lGZPSJGZHeoKDYvwr7H2ZUTyktSpnSqSgmrYJqB8ubUJfNuPjlzc-BD5ER0sBD8rb6pp672kL8Uw&amp;usqp=CAE">
          <a:extLst>
            <a:ext uri="{FF2B5EF4-FFF2-40B4-BE49-F238E27FC236}">
              <a16:creationId xmlns:a16="http://schemas.microsoft.com/office/drawing/2014/main" id="{1A253DAA-FFC3-4077-A6BC-23112D94DCBF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0558760"/>
          <a:ext cx="612211" cy="99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</xdr:row>
      <xdr:rowOff>0</xdr:rowOff>
    </xdr:from>
    <xdr:ext cx="1285404" cy="99611"/>
    <xdr:sp macro="" textlink="">
      <xdr:nvSpPr>
        <xdr:cNvPr id="6" name="AutoShape 2" descr="https://encrypted-tbn2.gstatic.com/shopping?q=tbn:ANd9GcSpXlsbpZCmcPyb9xBA6Dxs_EVTBD4e8XQcMhTB2NFnh2lGZPSJGZHeoKDYvwr7H2ZUTyktSpnSqSgmrYJqB8ubUJfNuPjlzc-BD5ER0sBD8rb6pp672kL8Uw&amp;usqp=CAE">
          <a:extLst>
            <a:ext uri="{FF2B5EF4-FFF2-40B4-BE49-F238E27FC236}">
              <a16:creationId xmlns:a16="http://schemas.microsoft.com/office/drawing/2014/main" id="{D32EF0A6-922C-47DF-91EB-D6A4A1E35F0D}"/>
            </a:ext>
          </a:extLst>
        </xdr:cNvPr>
        <xdr:cNvSpPr>
          <a:spLocks noChangeAspect="1" noChangeArrowheads="1"/>
        </xdr:cNvSpPr>
      </xdr:nvSpPr>
      <xdr:spPr bwMode="auto">
        <a:xfrm>
          <a:off x="6096000" y="20558760"/>
          <a:ext cx="1285404" cy="99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205903</xdr:colOff>
      <xdr:row>10</xdr:row>
      <xdr:rowOff>86414</xdr:rowOff>
    </xdr:from>
    <xdr:to>
      <xdr:col>2</xdr:col>
      <xdr:colOff>1867786</xdr:colOff>
      <xdr:row>10</xdr:row>
      <xdr:rowOff>985574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4964D1-0F8F-40A7-BEEE-A207402C0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3222" y="2080584"/>
          <a:ext cx="1661883" cy="89916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381001</xdr:colOff>
      <xdr:row>12</xdr:row>
      <xdr:rowOff>16214</xdr:rowOff>
    </xdr:from>
    <xdr:to>
      <xdr:col>2</xdr:col>
      <xdr:colOff>1614768</xdr:colOff>
      <xdr:row>12</xdr:row>
      <xdr:rowOff>867384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72DF69-8214-402D-A2D1-2CADC9E24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8320" y="4474725"/>
          <a:ext cx="1233767" cy="851170"/>
        </a:xfrm>
        <a:prstGeom prst="rect">
          <a:avLst/>
        </a:prstGeom>
      </xdr:spPr>
    </xdr:pic>
    <xdr:clientData/>
  </xdr:twoCellAnchor>
  <xdr:twoCellAnchor editAs="oneCell">
    <xdr:from>
      <xdr:col>2</xdr:col>
      <xdr:colOff>72957</xdr:colOff>
      <xdr:row>13</xdr:row>
      <xdr:rowOff>235087</xdr:rowOff>
    </xdr:from>
    <xdr:to>
      <xdr:col>2</xdr:col>
      <xdr:colOff>1061936</xdr:colOff>
      <xdr:row>13</xdr:row>
      <xdr:rowOff>1029037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B9500B4-4C57-40F2-9D3A-3BDC6564E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0276" y="5885236"/>
          <a:ext cx="988979" cy="793950"/>
        </a:xfrm>
        <a:prstGeom prst="rect">
          <a:avLst/>
        </a:prstGeom>
      </xdr:spPr>
    </xdr:pic>
    <xdr:clientData/>
  </xdr:twoCellAnchor>
  <xdr:twoCellAnchor editAs="oneCell">
    <xdr:from>
      <xdr:col>2</xdr:col>
      <xdr:colOff>1053831</xdr:colOff>
      <xdr:row>13</xdr:row>
      <xdr:rowOff>518810</xdr:rowOff>
    </xdr:from>
    <xdr:to>
      <xdr:col>2</xdr:col>
      <xdr:colOff>2066107</xdr:colOff>
      <xdr:row>13</xdr:row>
      <xdr:rowOff>1167320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4C4267-EEE5-4373-A94A-83E0F6E86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21150" y="6168959"/>
          <a:ext cx="1012276" cy="648510"/>
        </a:xfrm>
        <a:prstGeom prst="rect">
          <a:avLst/>
        </a:prstGeom>
      </xdr:spPr>
    </xdr:pic>
    <xdr:clientData/>
  </xdr:twoCellAnchor>
  <xdr:twoCellAnchor editAs="oneCell">
    <xdr:from>
      <xdr:col>2</xdr:col>
      <xdr:colOff>429641</xdr:colOff>
      <xdr:row>14</xdr:row>
      <xdr:rowOff>81064</xdr:rowOff>
    </xdr:from>
    <xdr:to>
      <xdr:col>2</xdr:col>
      <xdr:colOff>1469292</xdr:colOff>
      <xdr:row>14</xdr:row>
      <xdr:rowOff>1118681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F8E84D3-77EE-4134-847B-7663AA1B6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6960" y="7295745"/>
          <a:ext cx="1039651" cy="1037617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381001</xdr:colOff>
      <xdr:row>11</xdr:row>
      <xdr:rowOff>104903</xdr:rowOff>
    </xdr:from>
    <xdr:to>
      <xdr:col>2</xdr:col>
      <xdr:colOff>1442936</xdr:colOff>
      <xdr:row>11</xdr:row>
      <xdr:rowOff>1146697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1026D00-46D5-46C8-8DEF-12346C9F9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8320" y="3225860"/>
          <a:ext cx="1061935" cy="1041794"/>
        </a:xfrm>
        <a:prstGeom prst="rect">
          <a:avLst/>
        </a:prstGeom>
      </xdr:spPr>
    </xdr:pic>
    <xdr:clientData/>
  </xdr:twoCellAnchor>
  <xdr:twoCellAnchor editAs="oneCell">
    <xdr:from>
      <xdr:col>2</xdr:col>
      <xdr:colOff>397212</xdr:colOff>
      <xdr:row>16</xdr:row>
      <xdr:rowOff>40532</xdr:rowOff>
    </xdr:from>
    <xdr:to>
      <xdr:col>2</xdr:col>
      <xdr:colOff>1361872</xdr:colOff>
      <xdr:row>16</xdr:row>
      <xdr:rowOff>1002619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E69B7F1-1FCE-4522-8661-08833736A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64531" y="9735766"/>
          <a:ext cx="964660" cy="962087"/>
        </a:xfrm>
        <a:prstGeom prst="rect">
          <a:avLst/>
        </a:prstGeom>
      </xdr:spPr>
    </xdr:pic>
    <xdr:clientData/>
  </xdr:twoCellAnchor>
  <xdr:twoCellAnchor editAs="oneCell">
    <xdr:from>
      <xdr:col>2</xdr:col>
      <xdr:colOff>429638</xdr:colOff>
      <xdr:row>18</xdr:row>
      <xdr:rowOff>54669</xdr:rowOff>
    </xdr:from>
    <xdr:to>
      <xdr:col>2</xdr:col>
      <xdr:colOff>1378085</xdr:colOff>
      <xdr:row>18</xdr:row>
      <xdr:rowOff>998003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032559E-A5FE-4CDD-84C9-7C6764B43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96957" y="12262882"/>
          <a:ext cx="948447" cy="943334"/>
        </a:xfrm>
        <a:prstGeom prst="rect">
          <a:avLst/>
        </a:prstGeom>
      </xdr:spPr>
    </xdr:pic>
    <xdr:clientData/>
  </xdr:twoCellAnchor>
  <xdr:twoCellAnchor editAs="oneCell">
    <xdr:from>
      <xdr:col>2</xdr:col>
      <xdr:colOff>437745</xdr:colOff>
      <xdr:row>19</xdr:row>
      <xdr:rowOff>48406</xdr:rowOff>
    </xdr:from>
    <xdr:to>
      <xdr:col>2</xdr:col>
      <xdr:colOff>1386192</xdr:colOff>
      <xdr:row>19</xdr:row>
      <xdr:rowOff>985846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6D8DC4-3C5E-4067-88BA-2FCD7B5DF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05064" y="12888917"/>
          <a:ext cx="948447" cy="937440"/>
        </a:xfrm>
        <a:prstGeom prst="rect">
          <a:avLst/>
        </a:prstGeom>
      </xdr:spPr>
    </xdr:pic>
    <xdr:clientData/>
  </xdr:twoCellAnchor>
  <xdr:twoCellAnchor editAs="oneCell">
    <xdr:from>
      <xdr:col>2</xdr:col>
      <xdr:colOff>421534</xdr:colOff>
      <xdr:row>17</xdr:row>
      <xdr:rowOff>48639</xdr:rowOff>
    </xdr:from>
    <xdr:to>
      <xdr:col>2</xdr:col>
      <xdr:colOff>1353766</xdr:colOff>
      <xdr:row>17</xdr:row>
      <xdr:rowOff>992212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BF147F5-BFA0-4994-8BCC-422458D17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8853" y="11024682"/>
          <a:ext cx="932232" cy="943573"/>
        </a:xfrm>
        <a:prstGeom prst="rect">
          <a:avLst/>
        </a:prstGeom>
      </xdr:spPr>
    </xdr:pic>
    <xdr:clientData/>
  </xdr:twoCellAnchor>
  <xdr:twoCellAnchor editAs="oneCell">
    <xdr:from>
      <xdr:col>2</xdr:col>
      <xdr:colOff>421434</xdr:colOff>
      <xdr:row>15</xdr:row>
      <xdr:rowOff>97278</xdr:rowOff>
    </xdr:from>
    <xdr:to>
      <xdr:col>2</xdr:col>
      <xdr:colOff>1271269</xdr:colOff>
      <xdr:row>15</xdr:row>
      <xdr:rowOff>875490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86A58AF-315E-49FD-AC5D-EC15095A0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88753" y="8414427"/>
          <a:ext cx="849835" cy="7782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03-Dossier%20de%20travail\Metre\Villa%20Lujan\02-xls\VILLA%20LUJ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xel\CS\TRINOME%201\ALIAT\ismailia\METRE\ECOLEA~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Khalid2/C/KHALID%20DOSSIER/ben%20hamed/SGAMNA%20OD%20FARES/APD/besoin-pop-sim-co&#251;t-sgamna%20Od%20fares/besoin-pop-simul-co&#251;t%20sgamna%20od%20fa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Hakam/c/Document%20khalid/Tlat%20Lakhssas/DCE_Pr&#233;Def/lot%20g&#233;nie%20civil/P4_G&#233;nie%20civil_T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Documents%20and%20Settings\p%20c\Bureau\sa-2005\salle%20de%20sport%20tanger\m&#233;tr&#233;\Documents%20and%20Settings\p%20c\Bureau\sa-2005\RTM%20MARRAKECH\METRE\m&#233;tr&#233;%20RTM%20DE%20BASE\PROJET%20DE%20DRD%20ET%20DE%20CRC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eur\Mes%20documents\TRAVAUX\ESTIMATIONS\GEN%20AEP\Mes%20documents\TRAVAUX\ESTIMATIONS\haouafat%20DCE%20d&#233;finitif%20tirage%20lot%20conduite\ae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Mahboub/PARTAGE/SAAF/MES%20DOCUMENTS/SAMANAH/DOCUMENTS%20DE%20LA%20MISSION%20(M1)/Pi&#232;ces%20&#233;crites%20du%20dossier%20(E)/METRE/M&#233;tr&#233;%20Samanah%20B&#228;timen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Poste1/c/Mes%20Documents/Sidi%20ameur%20MII/M&#233;tr&#233;%20Sidi%20Amour%20Hadi/ae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TRAVAUX\ESTIMATIONS\haouafat%20DCE%20d&#233;finitif%20tirage%20lot%20conduite\ae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del%20aps\model%20bodereaux\electricite\bp%20el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Documents%20and%20Settings\bourote\Bureau\DOSSIER%20EXCEL\CNCA%20DE%20modefier%20le25-03-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teur\Mes%20documents\TRAVAUX\ESTIMATIONS\GEN%20AEP\Mes%20documents\TRAVAUX\ESTIMATIONS\haouafat%20DCE%20d&#233;finitif%20tirage%20lot%20conduite\A-E-P-Coolbroke-Whit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Aachimi/C/DCEDR7/Nzala-Sidi%20Ali-Mghassine/MAZIZ%20NMS/SIDI%20ALI/SIDI%20AL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sites/RUHKF/Shared%20Documents/Project%20Management/Apartment%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WINDOWS\TEMP\Pager%20Taroudant\Aps%20type\Gri&#226;a\Gri&#226;a(Variante%201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Mahrat/Mes%20documents/Excel/Simulations/SOTHERMY/AMORTISS%2010%2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PC53_ELC/Disque_D/affaireSE/L_logements/L031_2004_SDEK_AnnasrTemara/L31_3_APS/L31_35_BET/L31_353_ELEC/L31_3531_Textes/L031_bp_APS_elec_annasr_modif0202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Khalid2/C/KHALID%20DOSSIER/ben%20hamed/SGAMNA%20OD%20FARES/APD/brise%20charge/OBTRADSK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Aquasoft\March&#233;s\DCE\localit&#233;tarouda\Documents%20and%20Settings\Administrateur\Mes%20documents\TRAVAUX\ESTIMATIONS\GEN%20AEP\ASLOUJI%20GENIE%20CIVIL\TRAVAUX\ESTIMATIONS\haouafat%20DCE%20d&#233;finitif%20tirage%20lot%20conduite\ae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TRAVAUX\ESTIMATIONS\haouafat%20DCE%20d&#233;finitif%20tirage%20lot%20conduite\A-E-P-Coolbroke-Whit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Gold133/c/Mes%20documents/Tanger/Tanger%20mission%20II/Etude%20Tanger%20II/Excel%20Tanger%20II/Tanger/Etude%20Tanger/ZONES%20rec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Tanger\Tanger%20mission%20II%20D&#233;finitive%2009-06-00\Tanger%20mission%20II%20rap%20definitif\Excel%2020-04-00\18-05-00\Mes%20documents\ae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Aquasoft\March&#233;s\DCE\localit&#233;tarouda\Mes%20documents\TRAVAUX\ESTIMATIONS\haouafat%20DCE%20d&#233;finitif%20tirage%20lot%20conduite\ae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P5-133/dossiers%20par/Mes%20documents/aep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Gold133/c/Mes%20documents/Tanger/Tanger%20mission%20II/Etude%20Tanger%20II/Excel%20Tanger%20II/Mes%20documents/ae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Save_Affaire\casa%20shore%203\DCE\PARCELLE%20M\LOT%2013%20PARCELLE%20M%2005-01-10\PIECES%20ECRITES%2028-10-09\avant%20metre\Affaires\DOSSIER%20EN%20COURS\ALKORA\ALKORA030409\pi&#233;ces%20ecrites\descriptif%2011-03-0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Poste1/c/Mes%20Documents/Sidi%20ameur%20MII/M&#233;tr&#233;%20Sidi%20Amour%20Hadi/A-E-P-Coolbroke-Whit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Khalid2/C/KHALID%20DOSSIER/ben%20hamed/MRIZIGUE/APD/&#233;tude%20financi&#232;re/co&#251;t%20d'investissement%20et%20de%20d&#233;veloppemen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Khalid2/C/KHALID%20DOSSIER/Oued%20Zem/APD%20D&#233;finitif/estimation%20financi&#232;re/d&#233;tail%20de%20la%20production%20d&#233;f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Pcahlam/VOLUMED/OUM%20RABIAA%20%20I/Oum%20Rabiaa%20I%20APS&amp;SHO/APS%20OUM%20RABIE/Borde.Prix/BP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Aitriala_k/partage/A-MES%20DOSSIERS/dossiers%20khadija/BATIMENT/20517-MARINA%20AGADIR/QUAI%20EST/CALCUL/BCP-apd-plomb-nc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Khalid2/c/Tafraout%20AEP/Modele/Ancien%20SP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Aquasoft\March&#233;s\DCE\localit&#233;tarouda\Mes%20documents\TRAVAUX\ESTIMATIONS\haouafat%20DCE%20d&#233;finitif%20tirage%20lot%20conduite\A-E-P-Coolbroke-Whit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Mes%20documents\TRAVAUX\ESTIMATIONS\haouafat%20DCE%20d&#233;finitif%20tirage%20lot%20conduite\ae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Documents%20and%20Settings\karama\Local%20Settings\Temporary%20Internet%20Files\OLKE6\CNCA%20DE%20modefier%20le25-03-05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Janati/PARTAGE/Documents%20and%20Settings/Administrateur/Bureau/P4_G&#233;nie%20civil%20brise%20charg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Aachimi/C/Nzala-Sidi%20Ali-Mghassine/DCE%20definitif/Confidentiel/P4GC%20d&#233;finitif%20variante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Aachimi/C/DCEDR7/Nzala-Sidi%20Ali-Mghassine/MAZIZ%20NMS/MGHASSINE/MGHASSIN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Personnel\Bahia%20Beach%20Golf\CNCA%20DE%20modefier%20le25-03-0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Documents%20and%20Settings\Administrateur\Mes%20documents\TRAVAUX\ESTIMATIONS\GEN%20AEP\ASLOUJI%20GENIE%20CIVIL\TRAVAUX\ESTIMATIONS\haouafat%20DCE%20d&#233;finitif%20tirage%20lot%20conduite\aep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Documents%20and%20Settings\bourote\Bureau\DOSSIER%20EXCEL\RTM%20MARRAKECH\METRE\m&#233;tr&#233;%20modifier%20le%2018-03-05\PROJET%20DE%20DRD%20ET%20DE%20CRC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serveur/ip/ANOUAR%203/APS/HOTEL%20MARRAKECH/DIVERS/METRE%20GUCHE%20OUDAYA%20SAMIR/CNCA%20DE%20modefier%20le25-03-05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transfertdata\Volume_D\hotel%20sofitel\aps\APS\madifi&#233;%20le%20230611\SOFITEL_ESTI_APS_0106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Serveur/ip/afaires%20samir/ETUDE%202008/APD/BAHIA%20BEACH%20GOLF/El&#233;ments%20d&#233;taill&#233;s/ELEME%20M/CNCA%20DE%20modefier%20le25-03-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TRAVAUX\ESTIMATIONS\Confidentiel%20tanger-asilah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Documents%20and%20Settings\Administrateur\Mes%20documents\TRAVAUX\ESTIMATIONS\GEN%20AEP\ASLOUJI%20GENIE%20CIVIL\TRAVAUX\ESTIMATIONS\haouafat%20DCE%20d&#233;finitif%20tirage%20lot%20conduite\A-E-P-Coolbroke-White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Hakam/c/KHALID%20DOSSIER/Oued%20Zem/APD%20D&#233;finitif/estimation%20financi&#232;re/d&#233;tail%20de%20la%20production%20d&#233;f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Documents%20and%20Settings\cheikh\Bureau\M&#233;tr&#233;%20STRUCTURE%20BAHIA%20H%20ancien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Hakam/c/DOSSIER%20HAKAM/APS%20AEP%20TADDART/etude%20financiere/co&#251;t%20projet%20distribution/CD%20distribution3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Imane/AFFAIRES%20EN%20COURS/Documents%20and%20Settings/user/Bureau/Bahia%20Beach%20Golf/CNCA%20DE%20modefier%20le25-03-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ae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6963382B/A-E-P-Co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.Khalid\Projet\PC_Khalid\Ait%20Daoud\APD%20et%20DCE\lot%20g&#233;nie%20civil\P4_G&#233;nie%20civil_AD_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lume_D\Dossier%20bureau\Divers%20dossier%20lazrak\DCE%20Annasr\L031_bp_DCE_elec_annasr_modifie100206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HALID%20DOSSIER\AKNOUL\Tableau\DECO\aknoul%20DEC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lton.sharepoint.com/Aachimi/C/Nzala-Sidi%20Ali-Mghassine/DCE%20definitif/Confidentiel/P4-cond%20d&#233;finitif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Documents%20and%20Settings\bourote\Bureau\DOSSIER%20EXCEL\RTM%20MARRAKECH\METRE\m&#233;tr&#233;%20modifier%20le%2018-03-05\divers\PROJET%20DE%20DRD%20ET%20DE%20CRC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eline\WINDOWS\TEMP\adil99\171\APD\B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AUX PLAFOND"/>
      <sheetName val="bordr"/>
      <sheetName val="S UTILE  ADMINISTRATION"/>
      <sheetName val="FAUX PLAFOND"/>
      <sheetName val="PROGMETR4"/>
      <sheetName val="SERIE 300"/>
      <sheetName val="SB"/>
      <sheetName val="Série 400 (Estimation)"/>
      <sheetName val=" F, PLAF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ELFONC"/>
      <sheetName val="preau"/>
      <sheetName val="classe1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 Ahmed recenssement"/>
      <sheetName val="Pop Sgamna"/>
      <sheetName val="DN adduction"/>
      <sheetName val="Pop O.Farès"/>
      <sheetName val="recens"/>
      <sheetName val="Ben Ahmed"/>
      <sheetName val="résultats tronçons"/>
      <sheetName val="résultats noeuds"/>
      <sheetName val="graphe bc"/>
      <sheetName val="brise charge"/>
      <sheetName val="traversée chaaba"/>
      <sheetName val="traversée route et piste"/>
      <sheetName val="ventouse"/>
      <sheetName val="vidange"/>
      <sheetName val="détail des Noeuds"/>
      <sheetName val="linéaire"/>
      <sheetName val="coût lots"/>
      <sheetName val="Répart lot conduites"/>
      <sheetName val="PU"/>
      <sheetName val="production distrib g2"/>
      <sheetName val="RECAPITULATIF"/>
      <sheetName val="groupe 2 B-A"/>
      <sheetName val="c-develop-g2"/>
      <sheetName val="Cout developpement g2"/>
      <sheetName val="c-develop-OD FARES"/>
      <sheetName val="c-develop-SGAM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0">
          <cell r="B70">
            <v>75</v>
          </cell>
          <cell r="C70">
            <v>8156</v>
          </cell>
          <cell r="D70" t="str">
            <v>PEHD</v>
          </cell>
          <cell r="E70" t="str">
            <v>PN10</v>
          </cell>
        </row>
        <row r="71">
          <cell r="B71">
            <v>90</v>
          </cell>
          <cell r="C71">
            <v>7357</v>
          </cell>
          <cell r="D71" t="str">
            <v>PEHD</v>
          </cell>
          <cell r="E71" t="str">
            <v>PN10</v>
          </cell>
        </row>
        <row r="72">
          <cell r="B72">
            <v>110</v>
          </cell>
          <cell r="C72">
            <v>558</v>
          </cell>
          <cell r="D72" t="str">
            <v>PVC</v>
          </cell>
          <cell r="E72" t="str">
            <v>PN10</v>
          </cell>
        </row>
        <row r="73">
          <cell r="B73">
            <v>125</v>
          </cell>
          <cell r="C73">
            <v>3966</v>
          </cell>
          <cell r="D73" t="str">
            <v>PVC</v>
          </cell>
          <cell r="E73" t="str">
            <v>PN10</v>
          </cell>
        </row>
        <row r="74">
          <cell r="B74">
            <v>140</v>
          </cell>
          <cell r="C74">
            <v>992</v>
          </cell>
          <cell r="D74" t="str">
            <v>PVC</v>
          </cell>
          <cell r="E74" t="str">
            <v>PN10</v>
          </cell>
        </row>
        <row r="75">
          <cell r="B75">
            <v>160</v>
          </cell>
          <cell r="C75">
            <v>6445</v>
          </cell>
          <cell r="D75" t="str">
            <v>PVC</v>
          </cell>
          <cell r="E75" t="str">
            <v>PN10</v>
          </cell>
        </row>
        <row r="76">
          <cell r="B76">
            <v>200</v>
          </cell>
          <cell r="C76">
            <v>6415</v>
          </cell>
          <cell r="D76" t="str">
            <v>PVC</v>
          </cell>
          <cell r="E76" t="str">
            <v>PN10</v>
          </cell>
        </row>
        <row r="77">
          <cell r="B77">
            <v>250</v>
          </cell>
          <cell r="C77">
            <v>8637</v>
          </cell>
          <cell r="D77" t="str">
            <v>PVC</v>
          </cell>
          <cell r="E77" t="str">
            <v>PN10</v>
          </cell>
        </row>
        <row r="78">
          <cell r="B78">
            <v>315</v>
          </cell>
          <cell r="C78">
            <v>2261</v>
          </cell>
          <cell r="D78" t="str">
            <v>PVC</v>
          </cell>
          <cell r="E78" t="str">
            <v>PN10</v>
          </cell>
        </row>
        <row r="79">
          <cell r="B79">
            <v>50</v>
          </cell>
          <cell r="C79">
            <v>3782</v>
          </cell>
          <cell r="D79" t="str">
            <v>PEHD</v>
          </cell>
          <cell r="E79" t="str">
            <v>PN16</v>
          </cell>
        </row>
        <row r="80">
          <cell r="B80">
            <v>63</v>
          </cell>
          <cell r="C80">
            <v>14770</v>
          </cell>
          <cell r="D80" t="str">
            <v>PEHD</v>
          </cell>
          <cell r="E80" t="str">
            <v>PN16</v>
          </cell>
        </row>
        <row r="81">
          <cell r="B81">
            <v>75</v>
          </cell>
          <cell r="C81">
            <v>2374</v>
          </cell>
          <cell r="D81" t="str">
            <v>PEHD</v>
          </cell>
          <cell r="E81" t="str">
            <v>PN16</v>
          </cell>
        </row>
        <row r="82">
          <cell r="B82">
            <v>90</v>
          </cell>
          <cell r="C82">
            <v>5482</v>
          </cell>
          <cell r="D82" t="str">
            <v>PEHD</v>
          </cell>
          <cell r="E82" t="str">
            <v>PN16</v>
          </cell>
        </row>
        <row r="83">
          <cell r="B83">
            <v>110</v>
          </cell>
          <cell r="C83">
            <v>6465</v>
          </cell>
          <cell r="D83" t="str">
            <v>PVC</v>
          </cell>
          <cell r="E83" t="str">
            <v>PN16</v>
          </cell>
        </row>
        <row r="84">
          <cell r="B84">
            <v>140</v>
          </cell>
          <cell r="C84">
            <v>1640</v>
          </cell>
          <cell r="D84" t="str">
            <v>PVC</v>
          </cell>
          <cell r="E84" t="str">
            <v>PN16</v>
          </cell>
        </row>
      </sheetData>
      <sheetData sheetId="16" refreshError="1"/>
      <sheetData sheetId="17" refreshError="1"/>
      <sheetData sheetId="18" refreshError="1">
        <row r="22">
          <cell r="A22">
            <v>75</v>
          </cell>
          <cell r="B22" t="str">
            <v>ml</v>
          </cell>
          <cell r="C22">
            <v>50</v>
          </cell>
        </row>
        <row r="23">
          <cell r="A23">
            <v>90</v>
          </cell>
          <cell r="B23" t="str">
            <v>ml</v>
          </cell>
          <cell r="C23">
            <v>70</v>
          </cell>
        </row>
        <row r="24">
          <cell r="A24" t="str">
            <v>Conduites PVC PN 10</v>
          </cell>
        </row>
        <row r="25">
          <cell r="A25">
            <v>110</v>
          </cell>
          <cell r="B25" t="str">
            <v>ml</v>
          </cell>
          <cell r="C25">
            <v>90</v>
          </cell>
        </row>
        <row r="26">
          <cell r="A26">
            <v>125</v>
          </cell>
          <cell r="B26" t="str">
            <v>ml</v>
          </cell>
          <cell r="C26">
            <v>100</v>
          </cell>
        </row>
        <row r="27">
          <cell r="A27">
            <v>140</v>
          </cell>
          <cell r="B27" t="str">
            <v>ml</v>
          </cell>
          <cell r="C27">
            <v>120</v>
          </cell>
        </row>
        <row r="28">
          <cell r="A28">
            <v>160</v>
          </cell>
          <cell r="B28" t="str">
            <v>ml</v>
          </cell>
          <cell r="C28">
            <v>130</v>
          </cell>
        </row>
        <row r="29">
          <cell r="A29">
            <v>200</v>
          </cell>
          <cell r="B29" t="str">
            <v>ml</v>
          </cell>
          <cell r="C29">
            <v>160</v>
          </cell>
        </row>
        <row r="30">
          <cell r="A30">
            <v>225</v>
          </cell>
          <cell r="B30" t="str">
            <v>ml</v>
          </cell>
          <cell r="C30">
            <v>180</v>
          </cell>
        </row>
        <row r="31">
          <cell r="A31">
            <v>250</v>
          </cell>
          <cell r="B31" t="str">
            <v>ml</v>
          </cell>
          <cell r="C31">
            <v>250</v>
          </cell>
        </row>
        <row r="32">
          <cell r="A32">
            <v>315</v>
          </cell>
          <cell r="B32" t="str">
            <v>ml</v>
          </cell>
          <cell r="C32">
            <v>280</v>
          </cell>
        </row>
        <row r="35">
          <cell r="A35">
            <v>40</v>
          </cell>
          <cell r="B35" t="str">
            <v>U</v>
          </cell>
          <cell r="C35">
            <v>600</v>
          </cell>
        </row>
        <row r="36">
          <cell r="A36">
            <v>50</v>
          </cell>
          <cell r="B36" t="str">
            <v>U</v>
          </cell>
          <cell r="C36">
            <v>800</v>
          </cell>
        </row>
        <row r="37">
          <cell r="A37">
            <v>60</v>
          </cell>
          <cell r="B37" t="str">
            <v>U</v>
          </cell>
          <cell r="C37">
            <v>1000</v>
          </cell>
        </row>
        <row r="38">
          <cell r="A38">
            <v>80</v>
          </cell>
          <cell r="B38" t="str">
            <v>U</v>
          </cell>
          <cell r="C38">
            <v>1500</v>
          </cell>
        </row>
        <row r="39">
          <cell r="A39">
            <v>100</v>
          </cell>
          <cell r="B39" t="str">
            <v>U</v>
          </cell>
          <cell r="C39">
            <v>2500</v>
          </cell>
        </row>
        <row r="40">
          <cell r="A40">
            <v>125</v>
          </cell>
          <cell r="B40" t="str">
            <v>U</v>
          </cell>
          <cell r="C40">
            <v>2700</v>
          </cell>
        </row>
        <row r="41">
          <cell r="A41">
            <v>150</v>
          </cell>
          <cell r="B41" t="str">
            <v>U</v>
          </cell>
          <cell r="C41">
            <v>3000</v>
          </cell>
        </row>
        <row r="42">
          <cell r="A42">
            <v>200</v>
          </cell>
          <cell r="B42" t="str">
            <v>U</v>
          </cell>
          <cell r="C42">
            <v>5000</v>
          </cell>
        </row>
        <row r="43">
          <cell r="A43">
            <v>250</v>
          </cell>
          <cell r="B43" t="str">
            <v>U</v>
          </cell>
          <cell r="C43">
            <v>7000</v>
          </cell>
        </row>
        <row r="45">
          <cell r="A45">
            <v>40</v>
          </cell>
          <cell r="B45" t="str">
            <v>U</v>
          </cell>
          <cell r="C45">
            <v>4500</v>
          </cell>
        </row>
        <row r="46">
          <cell r="A46">
            <v>60</v>
          </cell>
          <cell r="B46" t="str">
            <v>U</v>
          </cell>
          <cell r="C46">
            <v>5000</v>
          </cell>
        </row>
        <row r="50">
          <cell r="A50">
            <v>40</v>
          </cell>
          <cell r="B50" t="str">
            <v>U</v>
          </cell>
          <cell r="C50">
            <v>4000</v>
          </cell>
        </row>
        <row r="51">
          <cell r="A51">
            <v>60</v>
          </cell>
          <cell r="B51" t="str">
            <v>U</v>
          </cell>
          <cell r="C51">
            <v>4800</v>
          </cell>
        </row>
        <row r="52">
          <cell r="A52">
            <v>80</v>
          </cell>
          <cell r="B52" t="str">
            <v>U</v>
          </cell>
          <cell r="C52">
            <v>5400</v>
          </cell>
        </row>
        <row r="54">
          <cell r="A54">
            <v>50</v>
          </cell>
          <cell r="B54" t="str">
            <v>U</v>
          </cell>
          <cell r="C54">
            <v>6500</v>
          </cell>
        </row>
        <row r="55">
          <cell r="A55">
            <v>60</v>
          </cell>
          <cell r="B55" t="str">
            <v>U</v>
          </cell>
          <cell r="C55">
            <v>7000</v>
          </cell>
        </row>
        <row r="56">
          <cell r="A56">
            <v>100</v>
          </cell>
          <cell r="B56" t="str">
            <v>U</v>
          </cell>
          <cell r="C56">
            <v>10000</v>
          </cell>
        </row>
        <row r="58">
          <cell r="A58" t="str">
            <v xml:space="preserve"> DN 3/4"</v>
          </cell>
          <cell r="B58" t="str">
            <v>U</v>
          </cell>
          <cell r="C58">
            <v>13000</v>
          </cell>
        </row>
        <row r="59">
          <cell r="A59">
            <v>40</v>
          </cell>
          <cell r="B59" t="str">
            <v>U</v>
          </cell>
          <cell r="C59">
            <v>15000</v>
          </cell>
        </row>
        <row r="60">
          <cell r="A60">
            <v>50</v>
          </cell>
          <cell r="B60" t="str">
            <v>U</v>
          </cell>
          <cell r="C60">
            <v>16000</v>
          </cell>
        </row>
        <row r="61">
          <cell r="A61">
            <v>65</v>
          </cell>
          <cell r="B61" t="str">
            <v>U</v>
          </cell>
          <cell r="C61">
            <v>18000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éservoir 100m3_G8"/>
      <sheetName val="Réservoir 200m3_G8"/>
      <sheetName val="Réservoir 100m3_G9_10_11_12_13"/>
      <sheetName val="Etude"/>
      <sheetName val="Approvisi. Génie-Civil"/>
      <sheetName val="Récap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situ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6">
          <cell r="A16">
            <v>0.35008294420128627</v>
          </cell>
          <cell r="B16">
            <v>0.12631382865718691</v>
          </cell>
          <cell r="C16">
            <v>117</v>
          </cell>
        </row>
        <row r="17">
          <cell r="A17">
            <v>0.19783549924116692</v>
          </cell>
          <cell r="B17">
            <v>1.0191014776864087</v>
          </cell>
          <cell r="C17">
            <v>110.5</v>
          </cell>
        </row>
        <row r="18">
          <cell r="A18">
            <v>0.19783549924116692</v>
          </cell>
          <cell r="B18">
            <v>0.50800195240295143</v>
          </cell>
          <cell r="C18">
            <v>93.5</v>
          </cell>
        </row>
        <row r="19">
          <cell r="A19">
            <v>0.57386815309543371</v>
          </cell>
          <cell r="B19">
            <v>0.96785595422153559</v>
          </cell>
          <cell r="C19">
            <v>79.7</v>
          </cell>
        </row>
        <row r="20">
          <cell r="A20">
            <v>0.31727469633571509</v>
          </cell>
          <cell r="B20">
            <v>0.25910424573438162</v>
          </cell>
          <cell r="C20">
            <v>86.5</v>
          </cell>
        </row>
        <row r="21">
          <cell r="A21">
            <v>0.10853983993039255</v>
          </cell>
          <cell r="B21">
            <v>1.3565360465825269</v>
          </cell>
          <cell r="C21">
            <v>87.9</v>
          </cell>
        </row>
        <row r="22">
          <cell r="A22">
            <v>0.23652718441295489</v>
          </cell>
          <cell r="B22">
            <v>1.3175881929617259</v>
          </cell>
          <cell r="C22">
            <v>96</v>
          </cell>
        </row>
        <row r="23">
          <cell r="A23">
            <v>5.5239583683536153E-2</v>
          </cell>
          <cell r="B23">
            <v>0.31947355663218918</v>
          </cell>
          <cell r="C23">
            <v>85</v>
          </cell>
        </row>
        <row r="24">
          <cell r="A24">
            <v>0.31816169427648328</v>
          </cell>
          <cell r="B24">
            <v>1.4935529248670512</v>
          </cell>
          <cell r="C24">
            <v>82.5</v>
          </cell>
        </row>
        <row r="25">
          <cell r="A25">
            <v>0.41874273366865006</v>
          </cell>
          <cell r="B25">
            <v>1.0157065877965694</v>
          </cell>
          <cell r="C25">
            <v>76</v>
          </cell>
        </row>
        <row r="26">
          <cell r="A26">
            <v>0.70816506155716419</v>
          </cell>
          <cell r="B26">
            <v>1.3431469555510012</v>
          </cell>
          <cell r="C26">
            <v>78.099999999999994</v>
          </cell>
        </row>
        <row r="27">
          <cell r="A27">
            <v>0.70816506155716419</v>
          </cell>
          <cell r="B27">
            <v>1.3431469555510012</v>
          </cell>
          <cell r="C27">
            <v>76.5</v>
          </cell>
        </row>
        <row r="28">
          <cell r="A28">
            <v>0.34988263665891356</v>
          </cell>
          <cell r="B28">
            <v>0.44947632162106926</v>
          </cell>
          <cell r="C28">
            <v>78.099999999999994</v>
          </cell>
        </row>
        <row r="29">
          <cell r="A29">
            <v>0.90655822247639561</v>
          </cell>
          <cell r="B29">
            <v>3.7116662569082473</v>
          </cell>
          <cell r="C29">
            <v>72.2</v>
          </cell>
        </row>
        <row r="30">
          <cell r="A30">
            <v>0.6824841604386277</v>
          </cell>
          <cell r="B30">
            <v>2.2964847496994252</v>
          </cell>
          <cell r="C30">
            <v>64.099999999999994</v>
          </cell>
        </row>
        <row r="31">
          <cell r="A31">
            <v>0.27392154491238097</v>
          </cell>
          <cell r="B31">
            <v>1.4426931309403492</v>
          </cell>
          <cell r="C31">
            <v>62</v>
          </cell>
        </row>
        <row r="32">
          <cell r="A32">
            <v>0.10362681541737431</v>
          </cell>
          <cell r="B32">
            <v>1.0161501067326073</v>
          </cell>
          <cell r="C32">
            <v>68.8</v>
          </cell>
        </row>
        <row r="33">
          <cell r="A33">
            <v>0.22411248008020326</v>
          </cell>
          <cell r="B33">
            <v>2.4588432376729181</v>
          </cell>
          <cell r="C33">
            <v>65.099999999999994</v>
          </cell>
        </row>
        <row r="34">
          <cell r="A34">
            <v>0.6824841604386277</v>
          </cell>
          <cell r="B34">
            <v>2.2964847496994252</v>
          </cell>
          <cell r="C34">
            <v>62</v>
          </cell>
        </row>
        <row r="35">
          <cell r="A35">
            <v>0.25160183327516333</v>
          </cell>
          <cell r="B35">
            <v>0.88820433253788722</v>
          </cell>
          <cell r="C35">
            <v>64.099999999999994</v>
          </cell>
        </row>
        <row r="36">
          <cell r="A36">
            <v>0.39910827754543532</v>
          </cell>
          <cell r="B36">
            <v>1.9695170942189271</v>
          </cell>
          <cell r="C36">
            <v>63.4</v>
          </cell>
        </row>
        <row r="37">
          <cell r="A37">
            <v>0.25880251626597089</v>
          </cell>
          <cell r="B37">
            <v>1.1204434384738129</v>
          </cell>
          <cell r="C37">
            <v>62.4</v>
          </cell>
        </row>
        <row r="38">
          <cell r="A38">
            <v>0.35247953872848115</v>
          </cell>
          <cell r="B38">
            <v>0.30832729052299912</v>
          </cell>
          <cell r="C38">
            <v>71</v>
          </cell>
        </row>
        <row r="39">
          <cell r="A39">
            <v>0.27044664147763336</v>
          </cell>
          <cell r="B39">
            <v>0.55486130169668568</v>
          </cell>
          <cell r="C39">
            <v>72.2</v>
          </cell>
        </row>
      </sheetData>
      <sheetData sheetId="10" refreshError="1"/>
      <sheetData sheetId="11" refreshError="1"/>
      <sheetData sheetId="12" refreshError="1">
        <row r="1">
          <cell r="A1" t="str">
            <v>Cons</v>
          </cell>
        </row>
      </sheetData>
      <sheetData sheetId="13" refreshError="1">
        <row r="1">
          <cell r="A1" t="str">
            <v>Epaisseur-conuite</v>
          </cell>
        </row>
      </sheetData>
      <sheetData sheetId="14" refreshError="1">
        <row r="1">
          <cell r="A1" t="str">
            <v>Dexterne</v>
          </cell>
        </row>
        <row r="12">
          <cell r="A12">
            <v>0.02</v>
          </cell>
        </row>
      </sheetData>
      <sheetData sheetId="15" refreshError="1">
        <row r="1">
          <cell r="A1" t="str">
            <v>Epaisseur</v>
          </cell>
        </row>
      </sheetData>
      <sheetData sheetId="16" refreshError="1">
        <row r="12">
          <cell r="A12">
            <v>140</v>
          </cell>
          <cell r="B12">
            <v>76</v>
          </cell>
        </row>
        <row r="13">
          <cell r="A13">
            <v>75</v>
          </cell>
          <cell r="B13">
            <v>140.5</v>
          </cell>
        </row>
        <row r="14">
          <cell r="A14">
            <v>90</v>
          </cell>
          <cell r="B14">
            <v>142</v>
          </cell>
        </row>
        <row r="15">
          <cell r="A15">
            <v>20</v>
          </cell>
          <cell r="B15">
            <v>670</v>
          </cell>
        </row>
        <row r="16">
          <cell r="A16">
            <v>25</v>
          </cell>
          <cell r="B16">
            <v>117.7</v>
          </cell>
        </row>
        <row r="17">
          <cell r="A17">
            <v>32</v>
          </cell>
          <cell r="B17">
            <v>329</v>
          </cell>
        </row>
        <row r="18">
          <cell r="A18">
            <v>32</v>
          </cell>
          <cell r="B18">
            <v>164</v>
          </cell>
        </row>
        <row r="19">
          <cell r="A19">
            <v>32</v>
          </cell>
          <cell r="B19">
            <v>309</v>
          </cell>
        </row>
        <row r="20">
          <cell r="A20">
            <v>20</v>
          </cell>
          <cell r="B20">
            <v>497.5</v>
          </cell>
        </row>
        <row r="21">
          <cell r="A21">
            <v>32</v>
          </cell>
          <cell r="B21">
            <v>205</v>
          </cell>
        </row>
        <row r="22">
          <cell r="A22">
            <v>40</v>
          </cell>
          <cell r="B22">
            <v>112.6</v>
          </cell>
        </row>
        <row r="23">
          <cell r="A23">
            <v>63</v>
          </cell>
          <cell r="B23">
            <v>100</v>
          </cell>
        </row>
        <row r="24">
          <cell r="A24">
            <v>90</v>
          </cell>
          <cell r="B24">
            <v>128</v>
          </cell>
        </row>
        <row r="25">
          <cell r="A25">
            <v>75</v>
          </cell>
          <cell r="B25">
            <v>163.19999999999999</v>
          </cell>
        </row>
        <row r="26">
          <cell r="A26">
            <v>40</v>
          </cell>
          <cell r="B26">
            <v>97.2</v>
          </cell>
        </row>
        <row r="27">
          <cell r="A27">
            <v>32</v>
          </cell>
          <cell r="B27">
            <v>186.4</v>
          </cell>
        </row>
        <row r="28">
          <cell r="A28">
            <v>40</v>
          </cell>
          <cell r="B28">
            <v>238.5</v>
          </cell>
        </row>
        <row r="29">
          <cell r="A29">
            <v>63</v>
          </cell>
          <cell r="B29">
            <v>535.70000000000005</v>
          </cell>
        </row>
        <row r="30">
          <cell r="A30">
            <v>75</v>
          </cell>
          <cell r="B30">
            <v>110.44</v>
          </cell>
        </row>
        <row r="31">
          <cell r="A31">
            <v>90</v>
          </cell>
          <cell r="B31">
            <v>407.14</v>
          </cell>
        </row>
        <row r="32">
          <cell r="A32">
            <v>50</v>
          </cell>
          <cell r="B32">
            <v>136.75</v>
          </cell>
        </row>
        <row r="33">
          <cell r="A33">
            <v>50</v>
          </cell>
          <cell r="B33">
            <v>463.2</v>
          </cell>
        </row>
        <row r="34">
          <cell r="A34">
            <v>20</v>
          </cell>
          <cell r="B34">
            <v>543.6</v>
          </cell>
        </row>
        <row r="35">
          <cell r="A35">
            <v>32</v>
          </cell>
          <cell r="B35">
            <v>635.20000000000005</v>
          </cell>
        </row>
        <row r="36">
          <cell r="A36">
            <v>20</v>
          </cell>
          <cell r="B36">
            <v>134</v>
          </cell>
        </row>
        <row r="37">
          <cell r="A37">
            <v>20</v>
          </cell>
          <cell r="B37">
            <v>276</v>
          </cell>
        </row>
        <row r="38">
          <cell r="A38">
            <v>20</v>
          </cell>
          <cell r="B38">
            <v>152</v>
          </cell>
        </row>
        <row r="39">
          <cell r="A39">
            <v>20</v>
          </cell>
          <cell r="B39">
            <v>284</v>
          </cell>
        </row>
        <row r="40">
          <cell r="A40">
            <v>20</v>
          </cell>
          <cell r="B40">
            <v>169</v>
          </cell>
        </row>
        <row r="41">
          <cell r="A41">
            <v>20</v>
          </cell>
          <cell r="B41">
            <v>105</v>
          </cell>
        </row>
        <row r="42">
          <cell r="A42">
            <v>25</v>
          </cell>
          <cell r="B42">
            <v>180</v>
          </cell>
        </row>
        <row r="43">
          <cell r="A43">
            <v>40</v>
          </cell>
          <cell r="B43">
            <v>241</v>
          </cell>
        </row>
        <row r="44">
          <cell r="A44">
            <v>40</v>
          </cell>
          <cell r="B44">
            <v>229</v>
          </cell>
        </row>
        <row r="45">
          <cell r="A45">
            <v>40</v>
          </cell>
          <cell r="B45">
            <v>267</v>
          </cell>
        </row>
        <row r="46">
          <cell r="A46">
            <v>25</v>
          </cell>
          <cell r="B46">
            <v>227</v>
          </cell>
        </row>
        <row r="47">
          <cell r="A47">
            <v>20</v>
          </cell>
          <cell r="B47">
            <v>204</v>
          </cell>
        </row>
        <row r="48">
          <cell r="A48">
            <v>25</v>
          </cell>
          <cell r="B48">
            <v>346</v>
          </cell>
        </row>
        <row r="49">
          <cell r="A49">
            <v>50</v>
          </cell>
          <cell r="B49">
            <v>329</v>
          </cell>
        </row>
        <row r="50">
          <cell r="A50">
            <v>32</v>
          </cell>
          <cell r="B50">
            <v>202</v>
          </cell>
        </row>
        <row r="51">
          <cell r="A51">
            <v>32</v>
          </cell>
          <cell r="B51">
            <v>151</v>
          </cell>
        </row>
        <row r="52">
          <cell r="A52">
            <v>40</v>
          </cell>
          <cell r="B52">
            <v>187</v>
          </cell>
        </row>
        <row r="53">
          <cell r="A53">
            <v>40</v>
          </cell>
          <cell r="B53">
            <v>309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.100.GO.Détail"/>
      <sheetName val="CUISINES"/>
      <sheetName val="BAT PRIN"/>
      <sheetName val="ADMINISTRATION"/>
      <sheetName val="RECAP"/>
      <sheetName val="go"/>
      <sheetName val="go1"/>
      <sheetName val="etan"/>
      <sheetName val="et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T7">
            <v>1.21</v>
          </cell>
        </row>
      </sheetData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  <sheetName val="AN2"/>
      <sheetName val="Macro_press"/>
      <sheetName val="Macro_colbrook"/>
      <sheetName val="Macro_cons"/>
      <sheetName val="Macro_Diam_interne"/>
      <sheetName val="Macro_Dexterne"/>
      <sheetName val="Macro_Epaisseur"/>
      <sheetName val="Macro_Long"/>
      <sheetName val="B.P"/>
      <sheetName val="D.E"/>
      <sheetName val="Soumission (2)"/>
      <sheetName val="ANNEXES"/>
      <sheetName val="etiq"/>
      <sheetName val="GESTION ao"/>
      <sheetName val="Feuil1"/>
      <sheetName val="Feui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Pression</v>
          </cell>
        </row>
        <row r="16">
          <cell r="A16">
            <v>0.35008294420128627</v>
          </cell>
          <cell r="B16">
            <v>0.12631382865718691</v>
          </cell>
          <cell r="C16">
            <v>117</v>
          </cell>
        </row>
        <row r="17">
          <cell r="A17">
            <v>0.19783549924116692</v>
          </cell>
          <cell r="B17">
            <v>1.0191014776864087</v>
          </cell>
          <cell r="C17">
            <v>110.5</v>
          </cell>
        </row>
        <row r="18">
          <cell r="A18">
            <v>0.19783549924116692</v>
          </cell>
          <cell r="B18">
            <v>0.50800195240295143</v>
          </cell>
          <cell r="C18">
            <v>93.5</v>
          </cell>
        </row>
        <row r="19">
          <cell r="A19">
            <v>0.57386815309543371</v>
          </cell>
          <cell r="B19">
            <v>0.96785595422153559</v>
          </cell>
          <cell r="C19">
            <v>79.7</v>
          </cell>
        </row>
        <row r="20">
          <cell r="A20">
            <v>0.31727469633571509</v>
          </cell>
          <cell r="B20">
            <v>0.25910424573438162</v>
          </cell>
          <cell r="C20">
            <v>86.5</v>
          </cell>
        </row>
        <row r="21">
          <cell r="A21">
            <v>0.10853983993039255</v>
          </cell>
          <cell r="B21">
            <v>1.3565360465825269</v>
          </cell>
          <cell r="C21">
            <v>87.9</v>
          </cell>
        </row>
        <row r="22">
          <cell r="A22">
            <v>0.23652718441295489</v>
          </cell>
          <cell r="B22">
            <v>1.3175881929617259</v>
          </cell>
          <cell r="C22">
            <v>96</v>
          </cell>
        </row>
        <row r="23">
          <cell r="A23">
            <v>5.5239583683536153E-2</v>
          </cell>
          <cell r="B23">
            <v>0.31947355663218918</v>
          </cell>
          <cell r="C23">
            <v>85</v>
          </cell>
        </row>
        <row r="24">
          <cell r="A24">
            <v>0.31816169427648328</v>
          </cell>
          <cell r="B24">
            <v>1.4935529248670512</v>
          </cell>
          <cell r="C24">
            <v>82.5</v>
          </cell>
        </row>
        <row r="25">
          <cell r="A25">
            <v>0.41874273366865006</v>
          </cell>
          <cell r="B25">
            <v>1.0157065877965694</v>
          </cell>
          <cell r="C25">
            <v>76</v>
          </cell>
        </row>
        <row r="26">
          <cell r="A26">
            <v>0.70816506155716419</v>
          </cell>
          <cell r="B26">
            <v>1.3431469555510012</v>
          </cell>
          <cell r="C26">
            <v>78.099999999999994</v>
          </cell>
        </row>
        <row r="27">
          <cell r="A27">
            <v>0.70816506155716419</v>
          </cell>
          <cell r="B27">
            <v>1.3431469555510012</v>
          </cell>
          <cell r="C27">
            <v>76.5</v>
          </cell>
        </row>
        <row r="28">
          <cell r="A28">
            <v>0.34988263665891356</v>
          </cell>
          <cell r="B28">
            <v>0.44947632162106926</v>
          </cell>
          <cell r="C28">
            <v>78.099999999999994</v>
          </cell>
        </row>
        <row r="29">
          <cell r="A29">
            <v>0.90655822247639561</v>
          </cell>
          <cell r="B29">
            <v>3.7116662569082473</v>
          </cell>
          <cell r="C29">
            <v>72.2</v>
          </cell>
        </row>
        <row r="30">
          <cell r="A30">
            <v>0.6824841604386277</v>
          </cell>
          <cell r="B30">
            <v>2.2964847496994252</v>
          </cell>
          <cell r="C30">
            <v>64.099999999999994</v>
          </cell>
        </row>
        <row r="31">
          <cell r="A31">
            <v>0.27392154491238097</v>
          </cell>
          <cell r="B31">
            <v>1.4426931309403492</v>
          </cell>
          <cell r="C31">
            <v>62</v>
          </cell>
        </row>
        <row r="32">
          <cell r="A32">
            <v>0.10362681541737431</v>
          </cell>
          <cell r="B32">
            <v>1.0161501067326073</v>
          </cell>
          <cell r="C32">
            <v>68.8</v>
          </cell>
        </row>
        <row r="33">
          <cell r="A33">
            <v>0.22411248008020326</v>
          </cell>
          <cell r="B33">
            <v>2.4588432376729181</v>
          </cell>
          <cell r="C33">
            <v>65.099999999999994</v>
          </cell>
        </row>
        <row r="34">
          <cell r="A34">
            <v>0.6824841604386277</v>
          </cell>
          <cell r="B34">
            <v>2.2964847496994252</v>
          </cell>
          <cell r="C34">
            <v>62</v>
          </cell>
        </row>
        <row r="35">
          <cell r="A35">
            <v>0.25160183327516333</v>
          </cell>
          <cell r="B35">
            <v>0.88820433253788722</v>
          </cell>
          <cell r="C35">
            <v>64.099999999999994</v>
          </cell>
        </row>
        <row r="36">
          <cell r="A36">
            <v>0.39910827754543532</v>
          </cell>
          <cell r="B36">
            <v>1.9695170942189271</v>
          </cell>
          <cell r="C36">
            <v>63.4</v>
          </cell>
        </row>
        <row r="37">
          <cell r="A37">
            <v>0.25880251626597089</v>
          </cell>
          <cell r="B37">
            <v>1.1204434384738129</v>
          </cell>
          <cell r="C37">
            <v>62.4</v>
          </cell>
        </row>
        <row r="38">
          <cell r="A38">
            <v>0.35247953872848115</v>
          </cell>
          <cell r="B38">
            <v>0.30832729052299912</v>
          </cell>
          <cell r="C38">
            <v>71</v>
          </cell>
        </row>
        <row r="39">
          <cell r="A39">
            <v>0.27044664147763336</v>
          </cell>
          <cell r="B39">
            <v>0.55486130169668568</v>
          </cell>
          <cell r="C39">
            <v>72.2</v>
          </cell>
        </row>
        <row r="42">
          <cell r="A42">
            <v>10</v>
          </cell>
        </row>
        <row r="43">
          <cell r="A43">
            <v>16.367439582768878</v>
          </cell>
        </row>
        <row r="44">
          <cell r="A44">
            <v>32.348338105082476</v>
          </cell>
        </row>
        <row r="45">
          <cell r="A45">
            <v>45.625545848277014</v>
          </cell>
        </row>
        <row r="46">
          <cell r="A46">
            <v>39.805056309338624</v>
          </cell>
        </row>
        <row r="47">
          <cell r="A47">
            <v>38.668690745495169</v>
          </cell>
        </row>
        <row r="48">
          <cell r="A48">
            <v>31.922975812866991</v>
          </cell>
        </row>
        <row r="49">
          <cell r="A49">
            <v>41.608083527008269</v>
          </cell>
        </row>
        <row r="50">
          <cell r="A50">
            <v>43.783606124703319</v>
          </cell>
        </row>
        <row r="51">
          <cell r="A51">
            <v>48.786275492736586</v>
          </cell>
        </row>
        <row r="52">
          <cell r="A52">
            <v>47.685358620930216</v>
          </cell>
        </row>
        <row r="53">
          <cell r="A53">
            <v>47.942211665379212</v>
          </cell>
        </row>
        <row r="54">
          <cell r="A54">
            <v>47.704679716494681</v>
          </cell>
        </row>
        <row r="55">
          <cell r="A55">
            <v>53.119554569628747</v>
          </cell>
        </row>
        <row r="56">
          <cell r="A56">
            <v>57.526036283234774</v>
          </cell>
        </row>
        <row r="57">
          <cell r="A57">
            <v>57.349467518065538</v>
          </cell>
        </row>
        <row r="58">
          <cell r="A58">
            <v>51.995437636564169</v>
          </cell>
        </row>
        <row r="59">
          <cell r="A59">
            <v>54.677274895435339</v>
          </cell>
        </row>
        <row r="60">
          <cell r="A60">
            <v>55.297251320070181</v>
          </cell>
        </row>
        <row r="61">
          <cell r="A61">
            <v>55.514249889685118</v>
          </cell>
        </row>
        <row r="62">
          <cell r="A62">
            <v>55.321153409609103</v>
          </cell>
        </row>
        <row r="63">
          <cell r="A63">
            <v>54.356341140812169</v>
          </cell>
        </row>
        <row r="64">
          <cell r="A64">
            <v>46.873865971600118</v>
          </cell>
        </row>
        <row r="65">
          <cell r="A65">
            <v>45.984797769734513</v>
          </cell>
        </row>
      </sheetData>
      <sheetData sheetId="10" refreshError="1">
        <row r="87">
          <cell r="A87">
            <v>2.1697051600065382</v>
          </cell>
          <cell r="B87">
            <v>0.57386815309543371</v>
          </cell>
          <cell r="C87">
            <v>0.96785595422153559</v>
          </cell>
          <cell r="D87">
            <v>0.96785595422153559</v>
          </cell>
          <cell r="E87">
            <v>0.44607717770216254</v>
          </cell>
        </row>
        <row r="88">
          <cell r="A88">
            <v>1.7323562016732046</v>
          </cell>
          <cell r="B88">
            <v>0.31727469633571509</v>
          </cell>
          <cell r="C88">
            <v>0.25910424573438162</v>
          </cell>
          <cell r="D88">
            <v>0.25910424573438162</v>
          </cell>
          <cell r="E88">
            <v>0.14956753436973558</v>
          </cell>
        </row>
        <row r="89">
          <cell r="A89">
            <v>2.6693490464657261E-2</v>
          </cell>
          <cell r="B89">
            <v>0.10853983993039255</v>
          </cell>
          <cell r="C89">
            <v>1.3565360465825269</v>
          </cell>
          <cell r="D89">
            <v>1.3565360465825269</v>
          </cell>
          <cell r="E89">
            <v>50.818983316498418</v>
          </cell>
        </row>
        <row r="90">
          <cell r="A90">
            <v>-0.12306360173553148</v>
          </cell>
          <cell r="B90">
            <v>0.31809292956805524</v>
          </cell>
          <cell r="C90">
            <v>1.1826722466597415</v>
          </cell>
          <cell r="D90">
            <v>-1.1826722466597415</v>
          </cell>
          <cell r="E90">
            <v>9.6102521783926864</v>
          </cell>
        </row>
        <row r="91">
          <cell r="A91">
            <v>-0.12525946721034517</v>
          </cell>
          <cell r="B91">
            <v>0.19783549924116692</v>
          </cell>
          <cell r="C91">
            <v>1.0191014776864087</v>
          </cell>
          <cell r="D91">
            <v>-1.0191014776864087</v>
          </cell>
          <cell r="E91">
            <v>8.1359237779213647</v>
          </cell>
        </row>
        <row r="92">
          <cell r="A92">
            <v>-0.12525946721034517</v>
          </cell>
          <cell r="B92">
            <v>0.19783549924116692</v>
          </cell>
          <cell r="C92">
            <v>0.50800195240295143</v>
          </cell>
          <cell r="D92">
            <v>-0.50800195240295143</v>
          </cell>
          <cell r="E92">
            <v>4.0555972631583694</v>
          </cell>
        </row>
        <row r="93">
          <cell r="A93">
            <v>0.14975709220018865</v>
          </cell>
          <cell r="B93">
            <v>0.23652718441295489</v>
          </cell>
          <cell r="C93">
            <v>1.3175881929617259</v>
          </cell>
          <cell r="D93">
            <v>1.3175881929617259</v>
          </cell>
          <cell r="E93">
            <v>8.7981689120968802</v>
          </cell>
        </row>
        <row r="94">
          <cell r="A94">
            <v>1.358521720018881E-2</v>
          </cell>
          <cell r="B94">
            <v>5.5239583683536153E-2</v>
          </cell>
          <cell r="C94">
            <v>0.31947355663218918</v>
          </cell>
          <cell r="D94">
            <v>0.31947355663218918</v>
          </cell>
          <cell r="E94">
            <v>23.516264180726463</v>
          </cell>
        </row>
        <row r="95">
          <cell r="A95">
            <v>-0.20144394946647773</v>
          </cell>
          <cell r="B95">
            <v>0.31816169427648328</v>
          </cell>
          <cell r="C95">
            <v>1.4935529248670512</v>
          </cell>
          <cell r="D95">
            <v>-1.4935529248670512</v>
          </cell>
          <cell r="E95">
            <v>7.4142357158043763</v>
          </cell>
        </row>
        <row r="96">
          <cell r="A96">
            <v>-0.41426061613314435</v>
          </cell>
          <cell r="B96">
            <v>0.41874273366865006</v>
          </cell>
          <cell r="C96">
            <v>1.0157065877965694</v>
          </cell>
          <cell r="D96">
            <v>-1.0157065877965694</v>
          </cell>
          <cell r="E96">
            <v>2.4518540943561935</v>
          </cell>
        </row>
        <row r="97">
          <cell r="A97">
            <v>-1.737111793813487</v>
          </cell>
          <cell r="B97">
            <v>0.70816506155716419</v>
          </cell>
          <cell r="C97">
            <v>1.3431469555510012</v>
          </cell>
          <cell r="D97">
            <v>-1.3431469555510012</v>
          </cell>
          <cell r="E97">
            <v>0.77320697512644621</v>
          </cell>
        </row>
        <row r="98">
          <cell r="A98">
            <v>-2.2158617938134868</v>
          </cell>
          <cell r="B98">
            <v>0.40582697546558572</v>
          </cell>
          <cell r="C98">
            <v>0.36740466807132061</v>
          </cell>
          <cell r="D98">
            <v>-0.36740466807132061</v>
          </cell>
          <cell r="E98">
            <v>0.16580667129018867</v>
          </cell>
        </row>
        <row r="99">
          <cell r="A99">
            <v>1.3228511776803424</v>
          </cell>
          <cell r="B99">
            <v>0.34988263665891356</v>
          </cell>
          <cell r="C99">
            <v>0.44947632162106926</v>
          </cell>
          <cell r="D99">
            <v>0.44947632162106921</v>
          </cell>
          <cell r="E99">
            <v>0.33977844915951838</v>
          </cell>
        </row>
        <row r="100">
          <cell r="A100">
            <v>0.89685464990256414</v>
          </cell>
          <cell r="B100">
            <v>0.90655822247639561</v>
          </cell>
          <cell r="C100">
            <v>3.7116662569082473</v>
          </cell>
          <cell r="D100">
            <v>3.7116662569082473</v>
          </cell>
          <cell r="E100">
            <v>4.1385371167016745</v>
          </cell>
        </row>
        <row r="101">
          <cell r="A101">
            <v>-0.15930160009743641</v>
          </cell>
          <cell r="B101">
            <v>0.25160183327516333</v>
          </cell>
          <cell r="C101">
            <v>0.88820433253788722</v>
          </cell>
          <cell r="D101">
            <v>-0.88820433253788722</v>
          </cell>
          <cell r="E101">
            <v>5.5756146328387119</v>
          </cell>
        </row>
        <row r="102">
          <cell r="A102">
            <v>-0.39483632231965848</v>
          </cell>
          <cell r="B102">
            <v>0.39910827754543532</v>
          </cell>
          <cell r="C102">
            <v>1.9695170942189271</v>
          </cell>
          <cell r="D102">
            <v>-1.9695170942189271</v>
          </cell>
          <cell r="E102">
            <v>4.9881861999120005</v>
          </cell>
        </row>
        <row r="103">
          <cell r="A103">
            <v>-0.63483632231965881</v>
          </cell>
          <cell r="B103">
            <v>0.25880251626597089</v>
          </cell>
          <cell r="C103">
            <v>1.1204434384738129</v>
          </cell>
          <cell r="D103">
            <v>-1.1204434384738129</v>
          </cell>
          <cell r="E103">
            <v>1.7649327851622778</v>
          </cell>
        </row>
        <row r="104">
          <cell r="A104">
            <v>-1.3326696556529916</v>
          </cell>
          <cell r="B104">
            <v>0.35247953872848115</v>
          </cell>
          <cell r="C104">
            <v>0.30832729052299912</v>
          </cell>
          <cell r="D104">
            <v>-0.30832729052299912</v>
          </cell>
          <cell r="E104">
            <v>0.2313606295567093</v>
          </cell>
        </row>
        <row r="105">
          <cell r="A105">
            <v>-1.4766696556529917</v>
          </cell>
          <cell r="B105">
            <v>0.27044664147763336</v>
          </cell>
          <cell r="C105">
            <v>0.55486130169668568</v>
          </cell>
          <cell r="D105">
            <v>-0.55486130169668568</v>
          </cell>
          <cell r="E105">
            <v>0.37575181393655904</v>
          </cell>
        </row>
        <row r="106">
          <cell r="A106">
            <v>2.1697051600065382</v>
          </cell>
          <cell r="B106">
            <v>0.39737355695914106</v>
          </cell>
          <cell r="C106">
            <v>0.38790056841945375</v>
          </cell>
          <cell r="D106">
            <v>0.38790056841945375</v>
          </cell>
          <cell r="E106">
            <v>0.178780313366764</v>
          </cell>
        </row>
        <row r="107">
          <cell r="A107">
            <v>1.7323562016732046</v>
          </cell>
          <cell r="B107">
            <v>0.45819315558738266</v>
          </cell>
          <cell r="C107">
            <v>0.64331028804068635</v>
          </cell>
          <cell r="D107">
            <v>0.64331028804068624</v>
          </cell>
          <cell r="E107">
            <v>0.37134989179439076</v>
          </cell>
        </row>
        <row r="108">
          <cell r="A108">
            <v>1.0561562500000001</v>
          </cell>
          <cell r="B108">
            <v>0.6824841604386277</v>
          </cell>
          <cell r="C108">
            <v>2.2964847496994252</v>
          </cell>
          <cell r="D108">
            <v>2.2964847496994252</v>
          </cell>
          <cell r="E108">
            <v>2.1743797375619609</v>
          </cell>
        </row>
        <row r="109">
          <cell r="A109">
            <v>0.42389841177110005</v>
          </cell>
          <cell r="B109">
            <v>0.27392154491238097</v>
          </cell>
          <cell r="C109">
            <v>1.4426931309403492</v>
          </cell>
          <cell r="D109">
            <v>1.4426931309403492</v>
          </cell>
          <cell r="E109">
            <v>3.4033935746836104</v>
          </cell>
        </row>
        <row r="110">
          <cell r="A110">
            <v>2.5485217326655724E-2</v>
          </cell>
          <cell r="B110">
            <v>0.10362681541737431</v>
          </cell>
          <cell r="C110">
            <v>1.0161501067326073</v>
          </cell>
          <cell r="D110">
            <v>1.0161501067326073</v>
          </cell>
          <cell r="E110">
            <v>39.872138177522487</v>
          </cell>
        </row>
        <row r="111">
          <cell r="A111">
            <v>-0.1418967271177887</v>
          </cell>
          <cell r="B111">
            <v>0.22411248008020326</v>
          </cell>
          <cell r="C111">
            <v>2.4588432376729181</v>
          </cell>
          <cell r="D111">
            <v>-2.4588432376729181</v>
          </cell>
          <cell r="E111">
            <v>17.328399939991769</v>
          </cell>
        </row>
      </sheetData>
      <sheetData sheetId="11" refreshError="1"/>
      <sheetData sheetId="12" refreshError="1">
        <row r="1">
          <cell r="A1" t="str">
            <v>Cons</v>
          </cell>
        </row>
        <row r="10">
          <cell r="A10">
            <v>6.5</v>
          </cell>
        </row>
      </sheetData>
      <sheetData sheetId="13" refreshError="1">
        <row r="1">
          <cell r="A1" t="str">
            <v>Epaisseur-conuite</v>
          </cell>
        </row>
        <row r="12">
          <cell r="A12">
            <v>2.2200000000000001E-2</v>
          </cell>
        </row>
      </sheetData>
      <sheetData sheetId="14" refreshError="1">
        <row r="1">
          <cell r="A1" t="str">
            <v>Dexterne</v>
          </cell>
        </row>
        <row r="12">
          <cell r="A12">
            <v>0.02</v>
          </cell>
        </row>
      </sheetData>
      <sheetData sheetId="15" refreshError="1">
        <row r="1">
          <cell r="A1" t="str">
            <v>Epaisseur</v>
          </cell>
        </row>
        <row r="12">
          <cell r="A12">
            <v>2.2999999999999998</v>
          </cell>
        </row>
      </sheetData>
      <sheetData sheetId="16" refreshError="1">
        <row r="1">
          <cell r="A1" t="str">
            <v>Long-Total</v>
          </cell>
        </row>
        <row r="12">
          <cell r="A12">
            <v>140</v>
          </cell>
          <cell r="B12">
            <v>76</v>
          </cell>
        </row>
        <row r="13">
          <cell r="A13">
            <v>75</v>
          </cell>
          <cell r="B13">
            <v>140.5</v>
          </cell>
        </row>
        <row r="14">
          <cell r="A14">
            <v>90</v>
          </cell>
          <cell r="B14">
            <v>142</v>
          </cell>
        </row>
        <row r="15">
          <cell r="A15">
            <v>20</v>
          </cell>
          <cell r="B15">
            <v>670</v>
          </cell>
        </row>
        <row r="16">
          <cell r="A16">
            <v>25</v>
          </cell>
          <cell r="B16">
            <v>117.7</v>
          </cell>
        </row>
        <row r="17">
          <cell r="A17">
            <v>32</v>
          </cell>
          <cell r="B17">
            <v>329</v>
          </cell>
        </row>
        <row r="18">
          <cell r="A18">
            <v>32</v>
          </cell>
          <cell r="B18">
            <v>164</v>
          </cell>
        </row>
        <row r="19">
          <cell r="A19">
            <v>32</v>
          </cell>
          <cell r="B19">
            <v>309</v>
          </cell>
        </row>
        <row r="20">
          <cell r="A20">
            <v>20</v>
          </cell>
          <cell r="B20">
            <v>497.5</v>
          </cell>
        </row>
        <row r="21">
          <cell r="A21">
            <v>32</v>
          </cell>
          <cell r="B21">
            <v>205</v>
          </cell>
        </row>
        <row r="22">
          <cell r="A22">
            <v>40</v>
          </cell>
          <cell r="B22">
            <v>112.6</v>
          </cell>
        </row>
        <row r="23">
          <cell r="A23">
            <v>63</v>
          </cell>
          <cell r="B23">
            <v>100</v>
          </cell>
        </row>
        <row r="24">
          <cell r="A24">
            <v>90</v>
          </cell>
          <cell r="B24">
            <v>128</v>
          </cell>
        </row>
        <row r="25">
          <cell r="A25">
            <v>75</v>
          </cell>
          <cell r="B25">
            <v>163.19999999999999</v>
          </cell>
        </row>
        <row r="26">
          <cell r="A26">
            <v>40</v>
          </cell>
          <cell r="B26">
            <v>97.2</v>
          </cell>
        </row>
        <row r="27">
          <cell r="A27">
            <v>32</v>
          </cell>
          <cell r="B27">
            <v>186.4</v>
          </cell>
        </row>
        <row r="28">
          <cell r="A28">
            <v>40</v>
          </cell>
          <cell r="B28">
            <v>238.5</v>
          </cell>
        </row>
        <row r="29">
          <cell r="A29">
            <v>63</v>
          </cell>
          <cell r="B29">
            <v>535.70000000000005</v>
          </cell>
        </row>
        <row r="30">
          <cell r="A30">
            <v>75</v>
          </cell>
          <cell r="B30">
            <v>110.44</v>
          </cell>
        </row>
        <row r="31">
          <cell r="A31">
            <v>90</v>
          </cell>
          <cell r="B31">
            <v>407.14</v>
          </cell>
        </row>
        <row r="32">
          <cell r="A32">
            <v>50</v>
          </cell>
          <cell r="B32">
            <v>136.75</v>
          </cell>
        </row>
        <row r="33">
          <cell r="A33">
            <v>50</v>
          </cell>
          <cell r="B33">
            <v>463.2</v>
          </cell>
        </row>
        <row r="34">
          <cell r="A34">
            <v>20</v>
          </cell>
          <cell r="B34">
            <v>543.6</v>
          </cell>
        </row>
        <row r="35">
          <cell r="A35">
            <v>32</v>
          </cell>
          <cell r="B35">
            <v>635.20000000000005</v>
          </cell>
        </row>
        <row r="36">
          <cell r="A36">
            <v>20</v>
          </cell>
          <cell r="B36">
            <v>134</v>
          </cell>
        </row>
        <row r="37">
          <cell r="A37">
            <v>20</v>
          </cell>
          <cell r="B37">
            <v>276</v>
          </cell>
        </row>
        <row r="38">
          <cell r="A38">
            <v>20</v>
          </cell>
          <cell r="B38">
            <v>152</v>
          </cell>
        </row>
        <row r="39">
          <cell r="A39">
            <v>20</v>
          </cell>
          <cell r="B39">
            <v>284</v>
          </cell>
        </row>
        <row r="40">
          <cell r="A40">
            <v>20</v>
          </cell>
          <cell r="B40">
            <v>169</v>
          </cell>
        </row>
        <row r="41">
          <cell r="A41">
            <v>20</v>
          </cell>
          <cell r="B41">
            <v>105</v>
          </cell>
        </row>
        <row r="42">
          <cell r="A42">
            <v>25</v>
          </cell>
          <cell r="B42">
            <v>180</v>
          </cell>
        </row>
        <row r="43">
          <cell r="A43">
            <v>40</v>
          </cell>
          <cell r="B43">
            <v>241</v>
          </cell>
        </row>
        <row r="44">
          <cell r="A44">
            <v>40</v>
          </cell>
          <cell r="B44">
            <v>229</v>
          </cell>
        </row>
        <row r="45">
          <cell r="A45">
            <v>40</v>
          </cell>
          <cell r="B45">
            <v>267</v>
          </cell>
        </row>
        <row r="46">
          <cell r="A46">
            <v>25</v>
          </cell>
          <cell r="B46">
            <v>227</v>
          </cell>
        </row>
        <row r="47">
          <cell r="A47">
            <v>20</v>
          </cell>
          <cell r="B47">
            <v>204</v>
          </cell>
        </row>
        <row r="48">
          <cell r="A48">
            <v>25</v>
          </cell>
          <cell r="B48">
            <v>346</v>
          </cell>
        </row>
        <row r="49">
          <cell r="A49">
            <v>50</v>
          </cell>
          <cell r="B49">
            <v>329</v>
          </cell>
        </row>
        <row r="50">
          <cell r="A50">
            <v>32</v>
          </cell>
          <cell r="B50">
            <v>202</v>
          </cell>
        </row>
        <row r="51">
          <cell r="A51">
            <v>32</v>
          </cell>
          <cell r="B51">
            <v>151</v>
          </cell>
        </row>
        <row r="52">
          <cell r="A52">
            <v>40</v>
          </cell>
          <cell r="B52">
            <v>187</v>
          </cell>
        </row>
        <row r="53">
          <cell r="A53">
            <v>40</v>
          </cell>
          <cell r="B53">
            <v>309</v>
          </cell>
        </row>
      </sheetData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  <sheetName val="Macro_press"/>
      <sheetName val="Macro_cons"/>
      <sheetName val="Macro_Diam_interne"/>
      <sheetName val="Macro_Dexterne"/>
      <sheetName val="Macro_Epaisseur"/>
      <sheetName val="Macro_L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6">
          <cell r="A16">
            <v>0.35008294420128627</v>
          </cell>
          <cell r="B16">
            <v>0.12631382865718691</v>
          </cell>
          <cell r="C16">
            <v>117</v>
          </cell>
        </row>
        <row r="17">
          <cell r="A17">
            <v>0.19783549924116692</v>
          </cell>
          <cell r="B17">
            <v>1.0191014776864087</v>
          </cell>
          <cell r="C17">
            <v>110.5</v>
          </cell>
        </row>
        <row r="18">
          <cell r="A18">
            <v>0.19783549924116692</v>
          </cell>
          <cell r="B18">
            <v>0.50800195240295143</v>
          </cell>
          <cell r="C18">
            <v>93.5</v>
          </cell>
        </row>
        <row r="19">
          <cell r="A19">
            <v>0.57386815309543371</v>
          </cell>
          <cell r="B19">
            <v>0.96785595422153559</v>
          </cell>
          <cell r="C19">
            <v>79.7</v>
          </cell>
        </row>
        <row r="20">
          <cell r="A20">
            <v>0.31727469633571509</v>
          </cell>
          <cell r="B20">
            <v>0.25910424573438162</v>
          </cell>
          <cell r="C20">
            <v>86.5</v>
          </cell>
        </row>
        <row r="21">
          <cell r="A21">
            <v>0.10853983993039255</v>
          </cell>
          <cell r="B21">
            <v>1.3565360465825269</v>
          </cell>
          <cell r="C21">
            <v>87.9</v>
          </cell>
        </row>
        <row r="22">
          <cell r="A22">
            <v>0.23652718441295489</v>
          </cell>
          <cell r="B22">
            <v>1.3175881929617259</v>
          </cell>
          <cell r="C22">
            <v>96</v>
          </cell>
        </row>
        <row r="23">
          <cell r="A23">
            <v>5.5239583683536153E-2</v>
          </cell>
          <cell r="B23">
            <v>0.31947355663218918</v>
          </cell>
          <cell r="C23">
            <v>85</v>
          </cell>
        </row>
        <row r="24">
          <cell r="A24">
            <v>0.31816169427648328</v>
          </cell>
          <cell r="B24">
            <v>1.4935529248670512</v>
          </cell>
          <cell r="C24">
            <v>82.5</v>
          </cell>
        </row>
        <row r="25">
          <cell r="A25">
            <v>0.41874273366865006</v>
          </cell>
          <cell r="B25">
            <v>1.0157065877965694</v>
          </cell>
          <cell r="C25">
            <v>76</v>
          </cell>
        </row>
        <row r="26">
          <cell r="A26">
            <v>0.70816506155716419</v>
          </cell>
          <cell r="B26">
            <v>1.3431469555510012</v>
          </cell>
          <cell r="C26">
            <v>78.099999999999994</v>
          </cell>
        </row>
        <row r="27">
          <cell r="A27">
            <v>0.70816506155716419</v>
          </cell>
          <cell r="B27">
            <v>1.3431469555510012</v>
          </cell>
          <cell r="C27">
            <v>76.5</v>
          </cell>
        </row>
        <row r="28">
          <cell r="A28">
            <v>0.34988263665891356</v>
          </cell>
          <cell r="B28">
            <v>0.44947632162106926</v>
          </cell>
          <cell r="C28">
            <v>78.099999999999994</v>
          </cell>
        </row>
        <row r="29">
          <cell r="A29">
            <v>0.90655822247639561</v>
          </cell>
          <cell r="B29">
            <v>3.7116662569082473</v>
          </cell>
          <cell r="C29">
            <v>72.2</v>
          </cell>
        </row>
        <row r="30">
          <cell r="A30">
            <v>0.6824841604386277</v>
          </cell>
          <cell r="B30">
            <v>2.2964847496994252</v>
          </cell>
          <cell r="C30">
            <v>64.099999999999994</v>
          </cell>
        </row>
        <row r="31">
          <cell r="A31">
            <v>0.27392154491238097</v>
          </cell>
          <cell r="B31">
            <v>1.4426931309403492</v>
          </cell>
          <cell r="C31">
            <v>62</v>
          </cell>
        </row>
        <row r="32">
          <cell r="A32">
            <v>0.10362681541737431</v>
          </cell>
          <cell r="B32">
            <v>1.0161501067326073</v>
          </cell>
          <cell r="C32">
            <v>68.8</v>
          </cell>
        </row>
        <row r="33">
          <cell r="A33">
            <v>0.22411248008020326</v>
          </cell>
          <cell r="B33">
            <v>2.4588432376729181</v>
          </cell>
          <cell r="C33">
            <v>65.099999999999994</v>
          </cell>
        </row>
        <row r="34">
          <cell r="A34">
            <v>0.6824841604386277</v>
          </cell>
          <cell r="B34">
            <v>2.2964847496994252</v>
          </cell>
          <cell r="C34">
            <v>62</v>
          </cell>
        </row>
        <row r="35">
          <cell r="A35">
            <v>0.25160183327516333</v>
          </cell>
          <cell r="B35">
            <v>0.88820433253788722</v>
          </cell>
          <cell r="C35">
            <v>64.099999999999994</v>
          </cell>
        </row>
        <row r="36">
          <cell r="A36">
            <v>0.39910827754543532</v>
          </cell>
          <cell r="B36">
            <v>1.9695170942189271</v>
          </cell>
          <cell r="C36">
            <v>63.4</v>
          </cell>
        </row>
        <row r="37">
          <cell r="A37">
            <v>0.25880251626597089</v>
          </cell>
          <cell r="B37">
            <v>1.1204434384738129</v>
          </cell>
          <cell r="C37">
            <v>62.4</v>
          </cell>
        </row>
        <row r="38">
          <cell r="A38">
            <v>0.35247953872848115</v>
          </cell>
          <cell r="B38">
            <v>0.30832729052299912</v>
          </cell>
          <cell r="C38">
            <v>71</v>
          </cell>
        </row>
        <row r="39">
          <cell r="A39">
            <v>0.27044664147763336</v>
          </cell>
          <cell r="B39">
            <v>0.55486130169668568</v>
          </cell>
          <cell r="C39">
            <v>72.2</v>
          </cell>
        </row>
      </sheetData>
      <sheetData sheetId="10" refreshError="1"/>
      <sheetData sheetId="11" refreshError="1"/>
      <sheetData sheetId="12" refreshError="1">
        <row r="1">
          <cell r="A1" t="str">
            <v>Cons</v>
          </cell>
        </row>
      </sheetData>
      <sheetData sheetId="13" refreshError="1">
        <row r="1">
          <cell r="A1" t="str">
            <v>Epaisseur-conuite</v>
          </cell>
        </row>
      </sheetData>
      <sheetData sheetId="14" refreshError="1">
        <row r="1">
          <cell r="A1" t="str">
            <v>Dexterne</v>
          </cell>
        </row>
        <row r="12">
          <cell r="A12">
            <v>0.02</v>
          </cell>
        </row>
      </sheetData>
      <sheetData sheetId="15" refreshError="1">
        <row r="1">
          <cell r="A1" t="str">
            <v>Epaisseur</v>
          </cell>
        </row>
      </sheetData>
      <sheetData sheetId="16" refreshError="1">
        <row r="12">
          <cell r="A12">
            <v>140</v>
          </cell>
          <cell r="B12">
            <v>76</v>
          </cell>
        </row>
        <row r="13">
          <cell r="A13">
            <v>75</v>
          </cell>
          <cell r="B13">
            <v>140.5</v>
          </cell>
        </row>
        <row r="14">
          <cell r="A14">
            <v>90</v>
          </cell>
          <cell r="B14">
            <v>142</v>
          </cell>
        </row>
        <row r="15">
          <cell r="A15">
            <v>20</v>
          </cell>
          <cell r="B15">
            <v>670</v>
          </cell>
        </row>
        <row r="16">
          <cell r="A16">
            <v>25</v>
          </cell>
          <cell r="B16">
            <v>117.7</v>
          </cell>
        </row>
        <row r="17">
          <cell r="A17">
            <v>32</v>
          </cell>
          <cell r="B17">
            <v>329</v>
          </cell>
        </row>
        <row r="18">
          <cell r="A18">
            <v>32</v>
          </cell>
          <cell r="B18">
            <v>164</v>
          </cell>
        </row>
        <row r="19">
          <cell r="A19">
            <v>32</v>
          </cell>
          <cell r="B19">
            <v>309</v>
          </cell>
        </row>
        <row r="20">
          <cell r="A20">
            <v>20</v>
          </cell>
          <cell r="B20">
            <v>497.5</v>
          </cell>
        </row>
        <row r="21">
          <cell r="A21">
            <v>32</v>
          </cell>
          <cell r="B21">
            <v>205</v>
          </cell>
        </row>
        <row r="22">
          <cell r="A22">
            <v>40</v>
          </cell>
          <cell r="B22">
            <v>112.6</v>
          </cell>
        </row>
        <row r="23">
          <cell r="A23">
            <v>63</v>
          </cell>
          <cell r="B23">
            <v>100</v>
          </cell>
        </row>
        <row r="24">
          <cell r="A24">
            <v>90</v>
          </cell>
          <cell r="B24">
            <v>128</v>
          </cell>
        </row>
        <row r="25">
          <cell r="A25">
            <v>75</v>
          </cell>
          <cell r="B25">
            <v>163.19999999999999</v>
          </cell>
        </row>
        <row r="26">
          <cell r="A26">
            <v>40</v>
          </cell>
          <cell r="B26">
            <v>97.2</v>
          </cell>
        </row>
        <row r="27">
          <cell r="A27">
            <v>32</v>
          </cell>
          <cell r="B27">
            <v>186.4</v>
          </cell>
        </row>
        <row r="28">
          <cell r="A28">
            <v>40</v>
          </cell>
          <cell r="B28">
            <v>238.5</v>
          </cell>
        </row>
        <row r="29">
          <cell r="A29">
            <v>63</v>
          </cell>
          <cell r="B29">
            <v>535.70000000000005</v>
          </cell>
        </row>
        <row r="30">
          <cell r="A30">
            <v>75</v>
          </cell>
          <cell r="B30">
            <v>110.44</v>
          </cell>
        </row>
        <row r="31">
          <cell r="A31">
            <v>90</v>
          </cell>
          <cell r="B31">
            <v>407.14</v>
          </cell>
        </row>
        <row r="32">
          <cell r="A32">
            <v>50</v>
          </cell>
          <cell r="B32">
            <v>136.75</v>
          </cell>
        </row>
        <row r="33">
          <cell r="A33">
            <v>50</v>
          </cell>
          <cell r="B33">
            <v>463.2</v>
          </cell>
        </row>
        <row r="34">
          <cell r="A34">
            <v>20</v>
          </cell>
          <cell r="B34">
            <v>543.6</v>
          </cell>
        </row>
        <row r="35">
          <cell r="A35">
            <v>32</v>
          </cell>
          <cell r="B35">
            <v>635.20000000000005</v>
          </cell>
        </row>
        <row r="36">
          <cell r="A36">
            <v>20</v>
          </cell>
          <cell r="B36">
            <v>134</v>
          </cell>
        </row>
        <row r="37">
          <cell r="A37">
            <v>20</v>
          </cell>
          <cell r="B37">
            <v>276</v>
          </cell>
        </row>
        <row r="38">
          <cell r="A38">
            <v>20</v>
          </cell>
          <cell r="B38">
            <v>152</v>
          </cell>
        </row>
        <row r="39">
          <cell r="A39">
            <v>20</v>
          </cell>
          <cell r="B39">
            <v>284</v>
          </cell>
        </row>
        <row r="40">
          <cell r="A40">
            <v>20</v>
          </cell>
          <cell r="B40">
            <v>169</v>
          </cell>
        </row>
        <row r="41">
          <cell r="A41">
            <v>20</v>
          </cell>
          <cell r="B41">
            <v>105</v>
          </cell>
        </row>
        <row r="42">
          <cell r="A42">
            <v>25</v>
          </cell>
          <cell r="B42">
            <v>180</v>
          </cell>
        </row>
        <row r="43">
          <cell r="A43">
            <v>40</v>
          </cell>
          <cell r="B43">
            <v>241</v>
          </cell>
        </row>
        <row r="44">
          <cell r="A44">
            <v>40</v>
          </cell>
          <cell r="B44">
            <v>229</v>
          </cell>
        </row>
        <row r="45">
          <cell r="A45">
            <v>40</v>
          </cell>
          <cell r="B45">
            <v>267</v>
          </cell>
        </row>
        <row r="46">
          <cell r="A46">
            <v>25</v>
          </cell>
          <cell r="B46">
            <v>227</v>
          </cell>
        </row>
        <row r="47">
          <cell r="A47">
            <v>20</v>
          </cell>
          <cell r="B47">
            <v>204</v>
          </cell>
        </row>
        <row r="48">
          <cell r="A48">
            <v>25</v>
          </cell>
          <cell r="B48">
            <v>346</v>
          </cell>
        </row>
        <row r="49">
          <cell r="A49">
            <v>50</v>
          </cell>
          <cell r="B49">
            <v>329</v>
          </cell>
        </row>
        <row r="50">
          <cell r="A50">
            <v>32</v>
          </cell>
          <cell r="B50">
            <v>202</v>
          </cell>
        </row>
        <row r="51">
          <cell r="A51">
            <v>32</v>
          </cell>
          <cell r="B51">
            <v>151</v>
          </cell>
        </row>
        <row r="52">
          <cell r="A52">
            <v>40</v>
          </cell>
          <cell r="B52">
            <v>187</v>
          </cell>
        </row>
        <row r="53">
          <cell r="A53">
            <v>40</v>
          </cell>
          <cell r="B53">
            <v>309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Plans"/>
      <sheetName val="NOURICES"/>
      <sheetName val="Feuil1"/>
      <sheetName val="Nbr "/>
      <sheetName val="BpElecEnnasr-Géneral"/>
      <sheetName val="BpElecEnnasr-Tranche4"/>
    </sheetNames>
    <sheetDataSet>
      <sheetData sheetId="0" refreshError="1"/>
      <sheetData sheetId="1" refreshError="1"/>
      <sheetData sheetId="2" refreshError="1"/>
      <sheetData sheetId="3"/>
      <sheetData sheetId="4">
        <row r="6">
          <cell r="BC6">
            <v>1</v>
          </cell>
          <cell r="CY6">
            <v>1</v>
          </cell>
          <cell r="DA6">
            <v>1</v>
          </cell>
          <cell r="DG6">
            <v>1</v>
          </cell>
          <cell r="DI6">
            <v>1</v>
          </cell>
          <cell r="DM6">
            <v>1</v>
          </cell>
        </row>
        <row r="7">
          <cell r="BC7">
            <v>0</v>
          </cell>
          <cell r="CY7">
            <v>0</v>
          </cell>
          <cell r="DA7">
            <v>0</v>
          </cell>
          <cell r="DG7">
            <v>0</v>
          </cell>
          <cell r="DI7">
            <v>0</v>
          </cell>
          <cell r="DM7">
            <v>0</v>
          </cell>
        </row>
        <row r="8">
          <cell r="BC8">
            <v>19</v>
          </cell>
          <cell r="CY8">
            <v>21</v>
          </cell>
          <cell r="DA8">
            <v>21</v>
          </cell>
          <cell r="DG8">
            <v>21</v>
          </cell>
          <cell r="DI8">
            <v>23</v>
          </cell>
          <cell r="DM8">
            <v>21</v>
          </cell>
        </row>
        <row r="12">
          <cell r="BC12">
            <v>1</v>
          </cell>
          <cell r="CY12">
            <v>1</v>
          </cell>
          <cell r="DA12">
            <v>1</v>
          </cell>
          <cell r="DG12">
            <v>1</v>
          </cell>
          <cell r="DI12">
            <v>1</v>
          </cell>
          <cell r="DM12">
            <v>1</v>
          </cell>
        </row>
        <row r="13">
          <cell r="BC13">
            <v>0</v>
          </cell>
          <cell r="CY13">
            <v>0</v>
          </cell>
          <cell r="DA13">
            <v>0</v>
          </cell>
          <cell r="DG13">
            <v>0</v>
          </cell>
          <cell r="DI13">
            <v>0</v>
          </cell>
          <cell r="DM13">
            <v>0</v>
          </cell>
        </row>
        <row r="14">
          <cell r="BC14">
            <v>1</v>
          </cell>
          <cell r="CY14">
            <v>1</v>
          </cell>
          <cell r="DA14">
            <v>1</v>
          </cell>
          <cell r="DG14">
            <v>1</v>
          </cell>
          <cell r="DI14">
            <v>0</v>
          </cell>
          <cell r="DM14">
            <v>1</v>
          </cell>
        </row>
        <row r="15">
          <cell r="BC15">
            <v>0</v>
          </cell>
          <cell r="CY15">
            <v>0</v>
          </cell>
          <cell r="DA15">
            <v>0</v>
          </cell>
          <cell r="DG15">
            <v>0</v>
          </cell>
          <cell r="DI15">
            <v>0</v>
          </cell>
          <cell r="DM15">
            <v>0</v>
          </cell>
        </row>
        <row r="16">
          <cell r="BC16">
            <v>0</v>
          </cell>
          <cell r="CY16">
            <v>0</v>
          </cell>
          <cell r="DA16">
            <v>0</v>
          </cell>
          <cell r="DG16">
            <v>0</v>
          </cell>
          <cell r="DI16">
            <v>1</v>
          </cell>
          <cell r="DM16">
            <v>0</v>
          </cell>
        </row>
        <row r="17">
          <cell r="BC17">
            <v>0</v>
          </cell>
          <cell r="CY17">
            <v>0</v>
          </cell>
          <cell r="DA17">
            <v>0</v>
          </cell>
          <cell r="DG17">
            <v>0</v>
          </cell>
          <cell r="DI17">
            <v>0</v>
          </cell>
          <cell r="DM17">
            <v>0</v>
          </cell>
        </row>
        <row r="18">
          <cell r="BC18">
            <v>2</v>
          </cell>
          <cell r="CY18">
            <v>2</v>
          </cell>
          <cell r="DA18">
            <v>2</v>
          </cell>
          <cell r="DG18">
            <v>2</v>
          </cell>
          <cell r="DI18">
            <v>2</v>
          </cell>
          <cell r="DM18">
            <v>2</v>
          </cell>
        </row>
        <row r="19">
          <cell r="BC19">
            <v>0</v>
          </cell>
          <cell r="CY19">
            <v>0</v>
          </cell>
          <cell r="DA19">
            <v>0</v>
          </cell>
          <cell r="DG19">
            <v>0</v>
          </cell>
          <cell r="DI19">
            <v>0</v>
          </cell>
          <cell r="DM19">
            <v>0</v>
          </cell>
        </row>
        <row r="20">
          <cell r="BC20">
            <v>19</v>
          </cell>
          <cell r="CY20">
            <v>21</v>
          </cell>
          <cell r="DA20">
            <v>21</v>
          </cell>
          <cell r="DG20">
            <v>21</v>
          </cell>
          <cell r="DI20">
            <v>23</v>
          </cell>
          <cell r="DM20">
            <v>21</v>
          </cell>
        </row>
        <row r="21">
          <cell r="BC21">
            <v>0</v>
          </cell>
          <cell r="CY21">
            <v>0</v>
          </cell>
          <cell r="DA21">
            <v>0</v>
          </cell>
          <cell r="DG21">
            <v>0</v>
          </cell>
          <cell r="DI21">
            <v>0</v>
          </cell>
          <cell r="DM21">
            <v>0</v>
          </cell>
        </row>
        <row r="22">
          <cell r="BC22">
            <v>0</v>
          </cell>
          <cell r="CY22">
            <v>0</v>
          </cell>
          <cell r="DA22">
            <v>0</v>
          </cell>
          <cell r="DG22">
            <v>0</v>
          </cell>
          <cell r="DI22">
            <v>0</v>
          </cell>
          <cell r="DM22">
            <v>0</v>
          </cell>
        </row>
        <row r="23">
          <cell r="BC23">
            <v>0</v>
          </cell>
          <cell r="CY23">
            <v>0</v>
          </cell>
          <cell r="DA23">
            <v>0</v>
          </cell>
          <cell r="DG23">
            <v>0</v>
          </cell>
          <cell r="DI23">
            <v>0</v>
          </cell>
          <cell r="DM23">
            <v>0</v>
          </cell>
        </row>
        <row r="24">
          <cell r="BC24">
            <v>0</v>
          </cell>
          <cell r="CY24">
            <v>0</v>
          </cell>
          <cell r="DA24">
            <v>0</v>
          </cell>
          <cell r="DG24">
            <v>0</v>
          </cell>
          <cell r="DI24">
            <v>0</v>
          </cell>
          <cell r="DM24">
            <v>0</v>
          </cell>
        </row>
        <row r="25">
          <cell r="BC25">
            <v>0</v>
          </cell>
          <cell r="CY25">
            <v>50</v>
          </cell>
          <cell r="DA25">
            <v>50</v>
          </cell>
          <cell r="DG25">
            <v>50</v>
          </cell>
          <cell r="DI25">
            <v>50</v>
          </cell>
          <cell r="DM25">
            <v>50</v>
          </cell>
        </row>
        <row r="26">
          <cell r="BC26">
            <v>0</v>
          </cell>
          <cell r="CY26">
            <v>0</v>
          </cell>
          <cell r="DA26">
            <v>0</v>
          </cell>
          <cell r="DG26">
            <v>0</v>
          </cell>
          <cell r="DI26">
            <v>0</v>
          </cell>
          <cell r="DM26">
            <v>0</v>
          </cell>
        </row>
        <row r="27">
          <cell r="BC27">
            <v>50</v>
          </cell>
          <cell r="CY27">
            <v>0</v>
          </cell>
          <cell r="DA27">
            <v>0</v>
          </cell>
          <cell r="DG27">
            <v>0</v>
          </cell>
          <cell r="DI27">
            <v>0</v>
          </cell>
          <cell r="DM27">
            <v>0</v>
          </cell>
        </row>
        <row r="28">
          <cell r="BC28">
            <v>0</v>
          </cell>
          <cell r="CY28">
            <v>0</v>
          </cell>
          <cell r="DA28">
            <v>0</v>
          </cell>
          <cell r="DG28">
            <v>0</v>
          </cell>
          <cell r="DI28">
            <v>0</v>
          </cell>
          <cell r="DM28">
            <v>0</v>
          </cell>
        </row>
        <row r="29">
          <cell r="BC29">
            <v>0</v>
          </cell>
          <cell r="CY29">
            <v>0</v>
          </cell>
          <cell r="DA29">
            <v>0</v>
          </cell>
          <cell r="DG29">
            <v>0</v>
          </cell>
          <cell r="DI29">
            <v>0</v>
          </cell>
          <cell r="DM29">
            <v>0</v>
          </cell>
        </row>
        <row r="30">
          <cell r="BC30">
            <v>730</v>
          </cell>
          <cell r="CY30">
            <v>810</v>
          </cell>
          <cell r="DA30">
            <v>810</v>
          </cell>
          <cell r="DG30">
            <v>810</v>
          </cell>
          <cell r="DI30">
            <v>840</v>
          </cell>
          <cell r="DM30">
            <v>810</v>
          </cell>
        </row>
        <row r="31">
          <cell r="BC31">
            <v>0</v>
          </cell>
          <cell r="CY31">
            <v>0</v>
          </cell>
          <cell r="DA31">
            <v>0</v>
          </cell>
          <cell r="DG31">
            <v>0</v>
          </cell>
          <cell r="DI31">
            <v>0</v>
          </cell>
          <cell r="DM31">
            <v>0</v>
          </cell>
        </row>
        <row r="32">
          <cell r="BC32">
            <v>0</v>
          </cell>
          <cell r="CY32">
            <v>0</v>
          </cell>
          <cell r="DA32">
            <v>0</v>
          </cell>
          <cell r="DG32">
            <v>0</v>
          </cell>
          <cell r="DI32">
            <v>0</v>
          </cell>
          <cell r="DM32">
            <v>0</v>
          </cell>
        </row>
        <row r="33">
          <cell r="BC33">
            <v>0</v>
          </cell>
          <cell r="CY33">
            <v>0</v>
          </cell>
          <cell r="DA33">
            <v>0</v>
          </cell>
          <cell r="DG33">
            <v>0</v>
          </cell>
          <cell r="DI33">
            <v>0</v>
          </cell>
          <cell r="DM33">
            <v>0</v>
          </cell>
        </row>
        <row r="34">
          <cell r="BC34">
            <v>10</v>
          </cell>
          <cell r="CY34">
            <v>10</v>
          </cell>
          <cell r="DA34">
            <v>10</v>
          </cell>
          <cell r="DG34">
            <v>10</v>
          </cell>
          <cell r="DI34">
            <v>10</v>
          </cell>
          <cell r="DM34">
            <v>10</v>
          </cell>
        </row>
        <row r="35">
          <cell r="BC35">
            <v>0</v>
          </cell>
          <cell r="CY35">
            <v>0</v>
          </cell>
          <cell r="DA35">
            <v>0</v>
          </cell>
          <cell r="DG35">
            <v>0</v>
          </cell>
          <cell r="DI35">
            <v>0</v>
          </cell>
          <cell r="DM35">
            <v>0</v>
          </cell>
        </row>
        <row r="36">
          <cell r="BC36">
            <v>0</v>
          </cell>
          <cell r="CY36">
            <v>0</v>
          </cell>
          <cell r="DA36">
            <v>0</v>
          </cell>
          <cell r="DG36">
            <v>0</v>
          </cell>
          <cell r="DI36">
            <v>0</v>
          </cell>
          <cell r="DM36">
            <v>0</v>
          </cell>
        </row>
        <row r="37">
          <cell r="BC37">
            <v>1</v>
          </cell>
          <cell r="CY37">
            <v>1</v>
          </cell>
          <cell r="DA37">
            <v>1</v>
          </cell>
          <cell r="DG37">
            <v>1</v>
          </cell>
          <cell r="DI37">
            <v>1</v>
          </cell>
          <cell r="DM37">
            <v>1</v>
          </cell>
        </row>
        <row r="38">
          <cell r="BC38">
            <v>0</v>
          </cell>
          <cell r="CY38">
            <v>0</v>
          </cell>
          <cell r="DA38">
            <v>0</v>
          </cell>
          <cell r="DG38">
            <v>0</v>
          </cell>
          <cell r="DI38">
            <v>0</v>
          </cell>
          <cell r="DM38">
            <v>0</v>
          </cell>
        </row>
        <row r="39">
          <cell r="BC39">
            <v>18</v>
          </cell>
          <cell r="CY39">
            <v>20</v>
          </cell>
          <cell r="DA39">
            <v>20</v>
          </cell>
          <cell r="DG39">
            <v>20</v>
          </cell>
          <cell r="DI39">
            <v>17</v>
          </cell>
          <cell r="DM39">
            <v>20</v>
          </cell>
        </row>
        <row r="40">
          <cell r="BC40">
            <v>0</v>
          </cell>
          <cell r="CY40">
            <v>0</v>
          </cell>
          <cell r="DA40">
            <v>0</v>
          </cell>
          <cell r="DG40">
            <v>0</v>
          </cell>
          <cell r="DI40">
            <v>0</v>
          </cell>
          <cell r="DM40">
            <v>0</v>
          </cell>
        </row>
        <row r="41">
          <cell r="BC41">
            <v>0</v>
          </cell>
          <cell r="CY41">
            <v>0</v>
          </cell>
          <cell r="DA41">
            <v>0</v>
          </cell>
          <cell r="DG41">
            <v>0</v>
          </cell>
          <cell r="DI41">
            <v>5</v>
          </cell>
          <cell r="DM41">
            <v>0</v>
          </cell>
        </row>
        <row r="42">
          <cell r="BC42">
            <v>0</v>
          </cell>
          <cell r="CY42">
            <v>0</v>
          </cell>
          <cell r="DA42">
            <v>0</v>
          </cell>
          <cell r="DG42">
            <v>0</v>
          </cell>
          <cell r="DI42">
            <v>0</v>
          </cell>
          <cell r="DM42">
            <v>0</v>
          </cell>
        </row>
        <row r="43">
          <cell r="BC43">
            <v>0</v>
          </cell>
          <cell r="CY43">
            <v>0</v>
          </cell>
          <cell r="DA43">
            <v>0</v>
          </cell>
          <cell r="DG43">
            <v>0</v>
          </cell>
          <cell r="DI43">
            <v>0</v>
          </cell>
          <cell r="DM43">
            <v>0</v>
          </cell>
        </row>
        <row r="44">
          <cell r="BC44">
            <v>0</v>
          </cell>
          <cell r="CY44">
            <v>0</v>
          </cell>
          <cell r="DA44">
            <v>0</v>
          </cell>
          <cell r="DG44">
            <v>0</v>
          </cell>
          <cell r="DI44">
            <v>0</v>
          </cell>
          <cell r="DM44">
            <v>0</v>
          </cell>
        </row>
        <row r="45">
          <cell r="BC45">
            <v>0</v>
          </cell>
          <cell r="CY45">
            <v>0</v>
          </cell>
          <cell r="DA45">
            <v>0</v>
          </cell>
          <cell r="DG45">
            <v>0</v>
          </cell>
          <cell r="DI45">
            <v>0</v>
          </cell>
          <cell r="DM45">
            <v>0</v>
          </cell>
        </row>
        <row r="46">
          <cell r="BC46">
            <v>0</v>
          </cell>
          <cell r="CY46">
            <v>0</v>
          </cell>
          <cell r="DA46">
            <v>0</v>
          </cell>
          <cell r="DG46">
            <v>0</v>
          </cell>
          <cell r="DI46">
            <v>0</v>
          </cell>
          <cell r="DM46">
            <v>0</v>
          </cell>
        </row>
        <row r="47">
          <cell r="BC47">
            <v>0</v>
          </cell>
          <cell r="CY47">
            <v>0</v>
          </cell>
          <cell r="DA47">
            <v>0</v>
          </cell>
          <cell r="DG47">
            <v>0</v>
          </cell>
          <cell r="DI47">
            <v>0</v>
          </cell>
          <cell r="DM47">
            <v>0</v>
          </cell>
        </row>
        <row r="48">
          <cell r="BC48">
            <v>0</v>
          </cell>
          <cell r="CY48">
            <v>0</v>
          </cell>
          <cell r="DA48">
            <v>0</v>
          </cell>
          <cell r="DG48">
            <v>0</v>
          </cell>
          <cell r="DI48">
            <v>0</v>
          </cell>
          <cell r="DM48">
            <v>0</v>
          </cell>
        </row>
        <row r="49">
          <cell r="BC49">
            <v>1</v>
          </cell>
          <cell r="CY49">
            <v>1</v>
          </cell>
          <cell r="DA49">
            <v>1</v>
          </cell>
          <cell r="DG49">
            <v>1</v>
          </cell>
          <cell r="DI49">
            <v>1</v>
          </cell>
          <cell r="DM49">
            <v>1</v>
          </cell>
        </row>
        <row r="50">
          <cell r="BC50">
            <v>0</v>
          </cell>
          <cell r="CY50">
            <v>0</v>
          </cell>
          <cell r="DA50">
            <v>0</v>
          </cell>
          <cell r="DG50">
            <v>0</v>
          </cell>
          <cell r="DI50">
            <v>0</v>
          </cell>
          <cell r="DM50">
            <v>0</v>
          </cell>
        </row>
        <row r="51">
          <cell r="BC51">
            <v>13</v>
          </cell>
          <cell r="CY51">
            <v>13</v>
          </cell>
          <cell r="DA51">
            <v>13</v>
          </cell>
          <cell r="DG51">
            <v>13</v>
          </cell>
          <cell r="DI51">
            <v>13</v>
          </cell>
          <cell r="DM51">
            <v>13</v>
          </cell>
        </row>
        <row r="52">
          <cell r="BC52">
            <v>0</v>
          </cell>
          <cell r="CY52">
            <v>0</v>
          </cell>
          <cell r="DA52">
            <v>0</v>
          </cell>
          <cell r="DG52">
            <v>0</v>
          </cell>
          <cell r="DI52">
            <v>0</v>
          </cell>
          <cell r="DM52">
            <v>0</v>
          </cell>
        </row>
        <row r="53">
          <cell r="BC53">
            <v>112</v>
          </cell>
          <cell r="CY53">
            <v>122</v>
          </cell>
          <cell r="DA53">
            <v>123</v>
          </cell>
          <cell r="DG53">
            <v>124</v>
          </cell>
          <cell r="DI53">
            <v>116</v>
          </cell>
          <cell r="DM53">
            <v>122</v>
          </cell>
        </row>
        <row r="54">
          <cell r="BC54">
            <v>0</v>
          </cell>
          <cell r="CY54">
            <v>0</v>
          </cell>
          <cell r="DA54">
            <v>0</v>
          </cell>
          <cell r="DG54">
            <v>0</v>
          </cell>
          <cell r="DI54">
            <v>0</v>
          </cell>
          <cell r="DM54">
            <v>0</v>
          </cell>
        </row>
        <row r="55">
          <cell r="BC55">
            <v>18</v>
          </cell>
          <cell r="CY55">
            <v>19</v>
          </cell>
          <cell r="DA55">
            <v>20</v>
          </cell>
          <cell r="DG55">
            <v>20</v>
          </cell>
          <cell r="DI55">
            <v>17</v>
          </cell>
          <cell r="DM55">
            <v>19</v>
          </cell>
        </row>
        <row r="56">
          <cell r="BC56">
            <v>0</v>
          </cell>
          <cell r="CY56">
            <v>0</v>
          </cell>
          <cell r="DA56">
            <v>0</v>
          </cell>
          <cell r="DG56">
            <v>0</v>
          </cell>
          <cell r="DI56">
            <v>0</v>
          </cell>
          <cell r="DM56">
            <v>0</v>
          </cell>
        </row>
        <row r="57">
          <cell r="BC57">
            <v>30</v>
          </cell>
          <cell r="CY57">
            <v>31</v>
          </cell>
          <cell r="DA57">
            <v>31</v>
          </cell>
          <cell r="DG57">
            <v>32</v>
          </cell>
          <cell r="DI57">
            <v>39</v>
          </cell>
          <cell r="DM57">
            <v>31</v>
          </cell>
        </row>
        <row r="58">
          <cell r="BC58">
            <v>0</v>
          </cell>
          <cell r="CY58">
            <v>0</v>
          </cell>
          <cell r="DA58">
            <v>0</v>
          </cell>
          <cell r="DG58">
            <v>0</v>
          </cell>
          <cell r="DI58">
            <v>0</v>
          </cell>
          <cell r="DM58">
            <v>0</v>
          </cell>
        </row>
        <row r="59">
          <cell r="BC59">
            <v>18</v>
          </cell>
          <cell r="CY59">
            <v>20</v>
          </cell>
          <cell r="DA59">
            <v>20</v>
          </cell>
          <cell r="DG59">
            <v>20</v>
          </cell>
          <cell r="DI59">
            <v>17</v>
          </cell>
          <cell r="DM59">
            <v>20</v>
          </cell>
        </row>
        <row r="60">
          <cell r="BC60">
            <v>0</v>
          </cell>
          <cell r="CY60">
            <v>0</v>
          </cell>
          <cell r="DA60">
            <v>0</v>
          </cell>
          <cell r="DG60">
            <v>0</v>
          </cell>
          <cell r="DI60">
            <v>0</v>
          </cell>
          <cell r="DM60">
            <v>0</v>
          </cell>
        </row>
        <row r="61">
          <cell r="BC61">
            <v>90</v>
          </cell>
          <cell r="CY61">
            <v>97</v>
          </cell>
          <cell r="DA61">
            <v>99</v>
          </cell>
          <cell r="DG61">
            <v>100</v>
          </cell>
          <cell r="DI61">
            <v>90</v>
          </cell>
          <cell r="DM61">
            <v>97</v>
          </cell>
        </row>
        <row r="62">
          <cell r="BC62">
            <v>0</v>
          </cell>
          <cell r="CY62">
            <v>0</v>
          </cell>
          <cell r="DA62">
            <v>0</v>
          </cell>
          <cell r="DG62">
            <v>0</v>
          </cell>
          <cell r="DI62">
            <v>0</v>
          </cell>
          <cell r="DM62">
            <v>0</v>
          </cell>
        </row>
        <row r="63">
          <cell r="BC63">
            <v>0</v>
          </cell>
          <cell r="CY63">
            <v>0</v>
          </cell>
          <cell r="DA63">
            <v>0</v>
          </cell>
          <cell r="DG63">
            <v>0</v>
          </cell>
          <cell r="DI63">
            <v>0</v>
          </cell>
          <cell r="DM63">
            <v>0</v>
          </cell>
        </row>
        <row r="64">
          <cell r="BC64">
            <v>0</v>
          </cell>
          <cell r="CY64">
            <v>0</v>
          </cell>
          <cell r="DA64">
            <v>0</v>
          </cell>
          <cell r="DG64">
            <v>0</v>
          </cell>
          <cell r="DI64">
            <v>0</v>
          </cell>
          <cell r="DM64">
            <v>0</v>
          </cell>
        </row>
        <row r="65">
          <cell r="BC65">
            <v>0</v>
          </cell>
          <cell r="CY65">
            <v>0</v>
          </cell>
          <cell r="DA65">
            <v>0</v>
          </cell>
          <cell r="DG65">
            <v>0</v>
          </cell>
          <cell r="DI65">
            <v>0</v>
          </cell>
          <cell r="DM65">
            <v>0</v>
          </cell>
        </row>
        <row r="66">
          <cell r="BC66">
            <v>3</v>
          </cell>
          <cell r="CY66">
            <v>4</v>
          </cell>
          <cell r="DA66">
            <v>3</v>
          </cell>
          <cell r="DG66">
            <v>3</v>
          </cell>
          <cell r="DI66">
            <v>3</v>
          </cell>
          <cell r="DM66">
            <v>4</v>
          </cell>
        </row>
        <row r="67">
          <cell r="BC67">
            <v>0</v>
          </cell>
          <cell r="CY67">
            <v>0</v>
          </cell>
          <cell r="DA67">
            <v>0</v>
          </cell>
          <cell r="DG67">
            <v>0</v>
          </cell>
          <cell r="DI67">
            <v>0</v>
          </cell>
          <cell r="DM67">
            <v>0</v>
          </cell>
        </row>
        <row r="68">
          <cell r="BC68">
            <v>0</v>
          </cell>
          <cell r="CY68">
            <v>0</v>
          </cell>
          <cell r="DA68">
            <v>0</v>
          </cell>
          <cell r="DG68">
            <v>0</v>
          </cell>
          <cell r="DI68">
            <v>0</v>
          </cell>
          <cell r="DM68">
            <v>0</v>
          </cell>
        </row>
        <row r="69">
          <cell r="BC69">
            <v>14</v>
          </cell>
          <cell r="CY69">
            <v>14</v>
          </cell>
          <cell r="DA69">
            <v>14</v>
          </cell>
          <cell r="DG69">
            <v>14</v>
          </cell>
          <cell r="DI69">
            <v>14</v>
          </cell>
          <cell r="DM69">
            <v>14</v>
          </cell>
        </row>
        <row r="70">
          <cell r="BC70">
            <v>0</v>
          </cell>
          <cell r="CY70">
            <v>0</v>
          </cell>
          <cell r="DA70">
            <v>0</v>
          </cell>
          <cell r="DG70">
            <v>0</v>
          </cell>
          <cell r="DI70">
            <v>0</v>
          </cell>
          <cell r="DM70">
            <v>0</v>
          </cell>
        </row>
        <row r="71">
          <cell r="BC71">
            <v>0</v>
          </cell>
          <cell r="CY71">
            <v>0</v>
          </cell>
          <cell r="DA71">
            <v>0</v>
          </cell>
          <cell r="DG71">
            <v>0</v>
          </cell>
          <cell r="DI71">
            <v>0</v>
          </cell>
          <cell r="DM71">
            <v>0</v>
          </cell>
        </row>
        <row r="72">
          <cell r="BC72">
            <v>0</v>
          </cell>
          <cell r="CY72">
            <v>0</v>
          </cell>
          <cell r="DA72">
            <v>0</v>
          </cell>
          <cell r="DG72">
            <v>0</v>
          </cell>
          <cell r="DI72">
            <v>0</v>
          </cell>
          <cell r="DM72">
            <v>0</v>
          </cell>
        </row>
        <row r="73">
          <cell r="BC73">
            <v>0</v>
          </cell>
          <cell r="CY73">
            <v>0</v>
          </cell>
          <cell r="DA73">
            <v>0</v>
          </cell>
          <cell r="DG73">
            <v>0</v>
          </cell>
          <cell r="DI73">
            <v>0</v>
          </cell>
          <cell r="DM73">
            <v>0</v>
          </cell>
        </row>
        <row r="74">
          <cell r="BC74">
            <v>1</v>
          </cell>
          <cell r="CY74">
            <v>1</v>
          </cell>
          <cell r="DA74">
            <v>1</v>
          </cell>
          <cell r="DG74">
            <v>1</v>
          </cell>
          <cell r="DI74">
            <v>1</v>
          </cell>
          <cell r="DM74">
            <v>1</v>
          </cell>
        </row>
        <row r="75">
          <cell r="BC75">
            <v>0</v>
          </cell>
          <cell r="CY75">
            <v>0</v>
          </cell>
          <cell r="DA75">
            <v>0</v>
          </cell>
          <cell r="DG75">
            <v>0</v>
          </cell>
          <cell r="DI75">
            <v>0</v>
          </cell>
          <cell r="DM75">
            <v>0</v>
          </cell>
        </row>
        <row r="76">
          <cell r="BC76">
            <v>1</v>
          </cell>
          <cell r="CY76">
            <v>1</v>
          </cell>
          <cell r="DA76">
            <v>1</v>
          </cell>
          <cell r="DG76">
            <v>1</v>
          </cell>
          <cell r="DI76">
            <v>1</v>
          </cell>
          <cell r="DM76">
            <v>1</v>
          </cell>
        </row>
        <row r="77">
          <cell r="BC77">
            <v>0</v>
          </cell>
          <cell r="CY77">
            <v>0</v>
          </cell>
          <cell r="DA77">
            <v>0</v>
          </cell>
          <cell r="DG77">
            <v>0</v>
          </cell>
          <cell r="DI77">
            <v>0</v>
          </cell>
          <cell r="DM77">
            <v>0</v>
          </cell>
        </row>
        <row r="78">
          <cell r="BC78">
            <v>36</v>
          </cell>
          <cell r="CY78">
            <v>40</v>
          </cell>
          <cell r="DA78">
            <v>40</v>
          </cell>
          <cell r="DG78">
            <v>40</v>
          </cell>
          <cell r="DI78">
            <v>39</v>
          </cell>
          <cell r="DM78">
            <v>40</v>
          </cell>
        </row>
        <row r="79">
          <cell r="BC79">
            <v>0</v>
          </cell>
          <cell r="CY79">
            <v>0</v>
          </cell>
          <cell r="DA79">
            <v>0</v>
          </cell>
          <cell r="DG79">
            <v>0</v>
          </cell>
          <cell r="DI79">
            <v>0</v>
          </cell>
          <cell r="DM79">
            <v>0</v>
          </cell>
        </row>
        <row r="80">
          <cell r="BC80">
            <v>0</v>
          </cell>
          <cell r="CY80">
            <v>0</v>
          </cell>
          <cell r="DA80">
            <v>0</v>
          </cell>
          <cell r="DG80">
            <v>0</v>
          </cell>
          <cell r="DI80">
            <v>0</v>
          </cell>
          <cell r="DM80">
            <v>0</v>
          </cell>
        </row>
        <row r="81">
          <cell r="BC81">
            <v>0</v>
          </cell>
          <cell r="CY81">
            <v>0</v>
          </cell>
          <cell r="DA81">
            <v>0</v>
          </cell>
          <cell r="DG81">
            <v>0</v>
          </cell>
          <cell r="DI81">
            <v>0</v>
          </cell>
          <cell r="DM81">
            <v>0</v>
          </cell>
        </row>
        <row r="82">
          <cell r="BC82">
            <v>0</v>
          </cell>
          <cell r="CY82">
            <v>0</v>
          </cell>
          <cell r="DA82">
            <v>0</v>
          </cell>
          <cell r="DG82">
            <v>0</v>
          </cell>
          <cell r="DI82">
            <v>0</v>
          </cell>
          <cell r="DM82">
            <v>0</v>
          </cell>
        </row>
        <row r="83">
          <cell r="BC83">
            <v>0</v>
          </cell>
          <cell r="CY83">
            <v>0</v>
          </cell>
          <cell r="DA83">
            <v>0</v>
          </cell>
          <cell r="DG83">
            <v>0</v>
          </cell>
          <cell r="DI83">
            <v>0</v>
          </cell>
          <cell r="DM83">
            <v>0</v>
          </cell>
        </row>
        <row r="84">
          <cell r="BC84">
            <v>18</v>
          </cell>
          <cell r="CY84">
            <v>20</v>
          </cell>
          <cell r="DA84">
            <v>20</v>
          </cell>
          <cell r="DG84">
            <v>20</v>
          </cell>
          <cell r="DI84">
            <v>17</v>
          </cell>
          <cell r="DM84">
            <v>20</v>
          </cell>
        </row>
        <row r="85">
          <cell r="BC85">
            <v>0</v>
          </cell>
          <cell r="CY85">
            <v>0</v>
          </cell>
          <cell r="DA85">
            <v>0</v>
          </cell>
          <cell r="DG85">
            <v>0</v>
          </cell>
          <cell r="DI85">
            <v>0</v>
          </cell>
          <cell r="DM85">
            <v>0</v>
          </cell>
        </row>
        <row r="86">
          <cell r="BC86">
            <v>0</v>
          </cell>
          <cell r="CY86">
            <v>0</v>
          </cell>
          <cell r="DA86">
            <v>0</v>
          </cell>
          <cell r="DG86">
            <v>0</v>
          </cell>
          <cell r="DI86">
            <v>5</v>
          </cell>
          <cell r="DM86">
            <v>0</v>
          </cell>
        </row>
        <row r="87">
          <cell r="BC87">
            <v>0</v>
          </cell>
          <cell r="CY87">
            <v>0</v>
          </cell>
          <cell r="DA87">
            <v>0</v>
          </cell>
          <cell r="DG87">
            <v>0</v>
          </cell>
          <cell r="DI87">
            <v>0</v>
          </cell>
          <cell r="DM87">
            <v>0</v>
          </cell>
        </row>
        <row r="88">
          <cell r="BC88">
            <v>18</v>
          </cell>
          <cell r="CY88">
            <v>20</v>
          </cell>
          <cell r="DA88">
            <v>20</v>
          </cell>
          <cell r="DG88">
            <v>20</v>
          </cell>
          <cell r="DI88">
            <v>17</v>
          </cell>
          <cell r="DM88">
            <v>20</v>
          </cell>
        </row>
        <row r="89">
          <cell r="BC89">
            <v>0</v>
          </cell>
          <cell r="CY89">
            <v>0</v>
          </cell>
          <cell r="DA89">
            <v>0</v>
          </cell>
          <cell r="DG89">
            <v>0</v>
          </cell>
          <cell r="DI89">
            <v>0</v>
          </cell>
          <cell r="DM89">
            <v>0</v>
          </cell>
        </row>
        <row r="90">
          <cell r="BC90">
            <v>0</v>
          </cell>
          <cell r="CY90">
            <v>0</v>
          </cell>
          <cell r="DA90">
            <v>0</v>
          </cell>
          <cell r="DG90">
            <v>0</v>
          </cell>
          <cell r="DI90">
            <v>5</v>
          </cell>
          <cell r="DM90">
            <v>0</v>
          </cell>
        </row>
        <row r="91">
          <cell r="BC91">
            <v>0</v>
          </cell>
          <cell r="CY91">
            <v>0</v>
          </cell>
          <cell r="DA91">
            <v>0</v>
          </cell>
          <cell r="DG91">
            <v>0</v>
          </cell>
          <cell r="DI91">
            <v>0</v>
          </cell>
          <cell r="DM91">
            <v>0</v>
          </cell>
        </row>
        <row r="92">
          <cell r="BC92">
            <v>1</v>
          </cell>
          <cell r="CY92">
            <v>1</v>
          </cell>
          <cell r="DA92">
            <v>1</v>
          </cell>
          <cell r="DG92">
            <v>1</v>
          </cell>
          <cell r="DI92">
            <v>1</v>
          </cell>
          <cell r="DM92">
            <v>1</v>
          </cell>
        </row>
        <row r="93">
          <cell r="BC93">
            <v>0</v>
          </cell>
          <cell r="CY93">
            <v>0</v>
          </cell>
          <cell r="DA93">
            <v>0</v>
          </cell>
          <cell r="DG93">
            <v>0</v>
          </cell>
          <cell r="DI93">
            <v>0</v>
          </cell>
          <cell r="DM93">
            <v>0</v>
          </cell>
        </row>
        <row r="94">
          <cell r="BC94">
            <v>1</v>
          </cell>
          <cell r="CY94">
            <v>1</v>
          </cell>
          <cell r="DA94">
            <v>1</v>
          </cell>
          <cell r="DG94">
            <v>1</v>
          </cell>
          <cell r="DI94">
            <v>1</v>
          </cell>
          <cell r="DM94">
            <v>1</v>
          </cell>
        </row>
        <row r="95">
          <cell r="BC95">
            <v>0</v>
          </cell>
          <cell r="CY95">
            <v>0</v>
          </cell>
          <cell r="DA95">
            <v>0</v>
          </cell>
          <cell r="DG95">
            <v>0</v>
          </cell>
          <cell r="DI95">
            <v>0</v>
          </cell>
          <cell r="DM95">
            <v>0</v>
          </cell>
        </row>
        <row r="96">
          <cell r="BC96">
            <v>1</v>
          </cell>
          <cell r="CY96">
            <v>1</v>
          </cell>
          <cell r="DA96">
            <v>1</v>
          </cell>
          <cell r="DG96">
            <v>1</v>
          </cell>
          <cell r="DI96">
            <v>1</v>
          </cell>
          <cell r="DM96">
            <v>1</v>
          </cell>
        </row>
        <row r="97">
          <cell r="BC97">
            <v>0</v>
          </cell>
          <cell r="CY97">
            <v>0</v>
          </cell>
          <cell r="DA97">
            <v>0</v>
          </cell>
          <cell r="DG97">
            <v>0</v>
          </cell>
          <cell r="DI97">
            <v>0</v>
          </cell>
          <cell r="DM97">
            <v>0</v>
          </cell>
        </row>
        <row r="98">
          <cell r="BC98">
            <v>0</v>
          </cell>
          <cell r="CY98">
            <v>0</v>
          </cell>
          <cell r="DA98">
            <v>0</v>
          </cell>
          <cell r="DG98">
            <v>0</v>
          </cell>
          <cell r="DI98">
            <v>0</v>
          </cell>
          <cell r="DM98">
            <v>0</v>
          </cell>
        </row>
      </sheetData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-2020"/>
      <sheetName val="Distr-Pte hor-2020"/>
      <sheetName val="Distr-pte-journ.2020"/>
      <sheetName val="Add-pomp-2020"/>
      <sheetName val="Coût-Anjra-2020"/>
      <sheetName val="Besoin-eau"/>
      <sheetName val="Stockage"/>
      <sheetName val="Macro-Pression"/>
      <sheetName val="Macro-Hardy-Cross"/>
      <sheetName val="Macro-Newton"/>
      <sheetName val="Macro-cons"/>
      <sheetName val="Macro-Epaisseur"/>
      <sheetName val="Macro-Long"/>
      <sheetName val="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Cons</v>
          </cell>
        </row>
      </sheetData>
      <sheetData sheetId="11"/>
      <sheetData sheetId="12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 NMS"/>
      <sheetName val="ETUDE Sidi ali"/>
      <sheetName val="Appr-GC(Sidi Ali)"/>
      <sheetName val="Station forage 2940-15"/>
      <sheetName val="loge forage 2940-15"/>
      <sheetName val="Bache"/>
      <sheetName val="GC R300m3  sidi ali"/>
      <sheetName val="SP sur captage S.ali"/>
      <sheetName val="SIDI ALI"/>
      <sheetName val="Macro-c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9">
          <cell r="J9">
            <v>0.3</v>
          </cell>
        </row>
      </sheetData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artment "/>
    </sheetNames>
    <definedNames>
      <definedName name="ACS" refersTo="#REF!"/>
      <definedName name="AER" refersTo="#REF!"/>
      <definedName name="APS_060611" refersTo="#REF!"/>
      <definedName name="aqs" refersTo="#REF!"/>
      <definedName name="cqa" refersTo="#REF!"/>
      <definedName name="CQS" refersTo="#REF!"/>
      <definedName name="cWhole" refersTo="#REF!"/>
      <definedName name="ddd" refersTo="#REF!"/>
      <definedName name="eee" refersTo="#REF!"/>
      <definedName name="ff" refersTo="#REF!"/>
      <definedName name="fffff" refersTo="#REF!"/>
      <definedName name="ffffffffffffffffffff" refersTo="#REF!"/>
      <definedName name="FTB" refersTo="#REF!"/>
      <definedName name="ggggggggggggggg" refersTo="#REF!"/>
      <definedName name="GK" refersTo="#REF!"/>
      <definedName name="gros" refersTo="#REF!"/>
      <definedName name="hhhhhhhhh" refersTo="#REF!"/>
      <definedName name="iiiiiiiiiiiiiiiiiiiiiii" refersTo="#REF!"/>
      <definedName name="JJJ" refersTo="#REF!"/>
      <definedName name="JJJJ" refersTo="#REF!"/>
      <definedName name="JJJJJJ" refersTo="#REF!"/>
      <definedName name="kjk" refersTo="#REF!"/>
      <definedName name="kk" refersTo="#REF!"/>
      <definedName name="kkkkkkkkkkkkkkkkkkkk" refersTo="#REF!"/>
      <definedName name="kkml" refersTo="#REF!"/>
      <definedName name="LIQUIDATION" refersTo="#REF!"/>
      <definedName name="nn" refersTo="#REF!"/>
      <definedName name="ppppppppppppppppp" refersTo="#REF!"/>
      <definedName name="recape" refersTo="#REF!"/>
      <definedName name="recape2" refersTo="#REF!"/>
      <definedName name="reve" refersTo="#REF!"/>
      <definedName name="salu" refersTo="#REF!"/>
      <definedName name="ttttttttttttttttttttttt" refersTo="#REF!"/>
      <definedName name="ù" refersTo="#REF!"/>
      <definedName name="uhg" refersTo="#REF!"/>
      <definedName name="uuuuuuuuuu" refersTo="#REF!"/>
      <definedName name="VCX" refersTo="#REF!"/>
      <definedName name="zzzzzzzzzzzzzzzzz" refersTo="#REF!"/>
    </defined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 Griâa"/>
      <sheetName val="Eclats"/>
      <sheetName val="fiche besoins"/>
      <sheetName val="recape investissement"/>
      <sheetName val="Detail d'invest."/>
      <sheetName val="Conduites distribution"/>
      <sheetName val="Conduites refoulement"/>
      <sheetName val="Métré terrassement"/>
      <sheetName val="données "/>
      <sheetName val="Prix revient"/>
      <sheetName val="Tarification"/>
      <sheetName val="Tarification (BI)"/>
      <sheetName val="Prix revient sans GC"/>
      <sheetName val="Tarification sans GC"/>
      <sheetName val="Tarification sans GC (BI)"/>
      <sheetName val="FRVAR"/>
      <sheetName val="FRFIX"/>
      <sheetName val="PREV"/>
      <sheetName val="BUDGET"/>
      <sheetName val="Refoulement"/>
      <sheetName val="EXPLOIATATION "/>
      <sheetName val="données et résultats"/>
      <sheetName val="Taux = 0% "/>
      <sheetName val="Taux = 5%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7">
          <cell r="C7">
            <v>2000</v>
          </cell>
        </row>
      </sheetData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rain global"/>
      <sheetName val="Equipement global"/>
      <sheetName val="EST. KARABO"/>
      <sheetName val="RT PROG "/>
      <sheetName val="RT EST."/>
      <sheetName val="PROG RES."/>
      <sheetName val="RES. TER + EQUIP."/>
      <sheetName val="const"/>
      <sheetName val="P V"/>
      <sheetName val="Table des matières"/>
      <sheetName val="Fonctions de feuille"/>
      <sheetName val="Calcul de prêt"/>
      <sheetName val="Déplacer"/>
      <sheetName val="VB Déplacer"/>
      <sheetName val="Structures de contrôle"/>
      <sheetName val="VB Structures de contrôle"/>
      <sheetName val="Avancé"/>
      <sheetName val="VBAvancé"/>
      <sheetName val="VBDeclarations"/>
      <sheetName val="AMORTISS 10%"/>
      <sheetName val="données et résultats"/>
      <sheetName val="AMORTISS%2010%25.xls"/>
    </sheetNames>
    <definedNames>
      <definedName name="Nb_de_paiements_par_a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S_elec_annasr_ImA.Com"/>
      <sheetName val="APS_elec_annasr_ImF"/>
      <sheetName val="NOURICES"/>
      <sheetName val="Feuil1"/>
      <sheetName val="bord.elec.annasr"/>
      <sheetName val="L031_bp_APS_elec_annasr_modif02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"/>
      <sheetName val="Données"/>
      <sheetName val="PDC"/>
      <sheetName val="Note de calcul"/>
      <sheetName val="Grph S-Capot"/>
      <sheetName val="Grph Noyé"/>
      <sheetName val="Capot_32"/>
      <sheetName val="Capot_50"/>
      <sheetName val="Capot_80"/>
      <sheetName val="Capot_125"/>
      <sheetName val="Capot_160"/>
      <sheetName val="Capot_200"/>
      <sheetName val="Capot_250"/>
      <sheetName val="Capot_315"/>
      <sheetName val="Capot_400"/>
      <sheetName val="Capot_500"/>
      <sheetName val="Noy_125"/>
      <sheetName val="Noy_160"/>
      <sheetName val="Noy_200"/>
      <sheetName val="Noy_250"/>
      <sheetName val="Noy_315"/>
      <sheetName val="Noy_400"/>
      <sheetName val="Noy_500"/>
      <sheetName val="Noy_630"/>
      <sheetName val="Noy_800"/>
      <sheetName val="Noy_1000"/>
      <sheetName val="Feuil13"/>
      <sheetName val="Module1"/>
      <sheetName val="Module2"/>
      <sheetName val="Module3"/>
      <sheetName val="Module4"/>
      <sheetName val="BPDE Lot 20 MGP RABAT"/>
    </sheetNames>
    <sheetDataSet>
      <sheetData sheetId="0">
        <row r="5">
          <cell r="D5">
            <v>52</v>
          </cell>
        </row>
        <row r="18">
          <cell r="D18" t="str">
            <v>Sous Capot</v>
          </cell>
        </row>
        <row r="37">
          <cell r="D37">
            <v>1</v>
          </cell>
        </row>
        <row r="38">
          <cell r="D38">
            <v>0.5</v>
          </cell>
        </row>
        <row r="39">
          <cell r="D39">
            <v>0.1</v>
          </cell>
        </row>
        <row r="40">
          <cell r="D40">
            <v>0.5</v>
          </cell>
        </row>
        <row r="42">
          <cell r="D42">
            <v>2</v>
          </cell>
        </row>
        <row r="43">
          <cell r="D43">
            <v>2.61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  <sheetName val="Feuil1"/>
      <sheetName val="Module1"/>
      <sheetName val="Feuil2"/>
      <sheetName val="Feuil3"/>
      <sheetName val="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Pression</v>
          </cell>
        </row>
        <row r="16">
          <cell r="A16">
            <v>0.35008294420128627</v>
          </cell>
          <cell r="B16">
            <v>0.12631382865718691</v>
          </cell>
          <cell r="C16">
            <v>117</v>
          </cell>
        </row>
        <row r="17">
          <cell r="A17">
            <v>0.19783549924116692</v>
          </cell>
          <cell r="B17">
            <v>1.0191014776864087</v>
          </cell>
          <cell r="C17">
            <v>110.5</v>
          </cell>
        </row>
        <row r="18">
          <cell r="A18">
            <v>0.19783549924116692</v>
          </cell>
          <cell r="B18">
            <v>0.50800195240295143</v>
          </cell>
          <cell r="C18">
            <v>93.5</v>
          </cell>
        </row>
        <row r="19">
          <cell r="A19">
            <v>0.57386815309543371</v>
          </cell>
          <cell r="B19">
            <v>0.96785595422153559</v>
          </cell>
          <cell r="C19">
            <v>79.7</v>
          </cell>
        </row>
        <row r="20">
          <cell r="A20">
            <v>0.31727469633571509</v>
          </cell>
          <cell r="B20">
            <v>0.25910424573438162</v>
          </cell>
          <cell r="C20">
            <v>86.5</v>
          </cell>
        </row>
        <row r="21">
          <cell r="A21">
            <v>0.10853983993039255</v>
          </cell>
          <cell r="B21">
            <v>1.3565360465825269</v>
          </cell>
          <cell r="C21">
            <v>87.9</v>
          </cell>
        </row>
        <row r="22">
          <cell r="A22">
            <v>0.23652718441295489</v>
          </cell>
          <cell r="B22">
            <v>1.3175881929617259</v>
          </cell>
          <cell r="C22">
            <v>96</v>
          </cell>
        </row>
        <row r="23">
          <cell r="A23">
            <v>5.5239583683536153E-2</v>
          </cell>
          <cell r="B23">
            <v>0.31947355663218918</v>
          </cell>
          <cell r="C23">
            <v>85</v>
          </cell>
        </row>
        <row r="24">
          <cell r="A24">
            <v>0.31816169427648328</v>
          </cell>
          <cell r="B24">
            <v>1.4935529248670512</v>
          </cell>
          <cell r="C24">
            <v>82.5</v>
          </cell>
        </row>
        <row r="25">
          <cell r="A25">
            <v>0.41874273366865006</v>
          </cell>
          <cell r="B25">
            <v>1.0157065877965694</v>
          </cell>
          <cell r="C25">
            <v>76</v>
          </cell>
        </row>
        <row r="26">
          <cell r="A26">
            <v>0.70816506155716419</v>
          </cell>
          <cell r="B26">
            <v>1.3431469555510012</v>
          </cell>
          <cell r="C26">
            <v>78.099999999999994</v>
          </cell>
        </row>
        <row r="27">
          <cell r="A27">
            <v>0.70816506155716419</v>
          </cell>
          <cell r="B27">
            <v>1.3431469555510012</v>
          </cell>
          <cell r="C27">
            <v>76.5</v>
          </cell>
        </row>
        <row r="28">
          <cell r="A28">
            <v>0.34988263665891356</v>
          </cell>
          <cell r="B28">
            <v>0.44947632162106926</v>
          </cell>
          <cell r="C28">
            <v>78.099999999999994</v>
          </cell>
        </row>
        <row r="29">
          <cell r="A29">
            <v>0.90655822247639561</v>
          </cell>
          <cell r="B29">
            <v>3.7116662569082473</v>
          </cell>
          <cell r="C29">
            <v>72.2</v>
          </cell>
        </row>
        <row r="30">
          <cell r="A30">
            <v>0.6824841604386277</v>
          </cell>
          <cell r="B30">
            <v>2.2964847496994252</v>
          </cell>
          <cell r="C30">
            <v>64.099999999999994</v>
          </cell>
        </row>
        <row r="31">
          <cell r="A31">
            <v>0.27392154491238097</v>
          </cell>
          <cell r="B31">
            <v>1.4426931309403492</v>
          </cell>
          <cell r="C31">
            <v>62</v>
          </cell>
        </row>
        <row r="32">
          <cell r="A32">
            <v>0.10362681541737431</v>
          </cell>
          <cell r="B32">
            <v>1.0161501067326073</v>
          </cell>
          <cell r="C32">
            <v>68.8</v>
          </cell>
        </row>
        <row r="33">
          <cell r="A33">
            <v>0.22411248008020326</v>
          </cell>
          <cell r="B33">
            <v>2.4588432376729181</v>
          </cell>
          <cell r="C33">
            <v>65.099999999999994</v>
          </cell>
        </row>
        <row r="34">
          <cell r="A34">
            <v>0.6824841604386277</v>
          </cell>
          <cell r="B34">
            <v>2.2964847496994252</v>
          </cell>
          <cell r="C34">
            <v>62</v>
          </cell>
        </row>
        <row r="35">
          <cell r="A35">
            <v>0.25160183327516333</v>
          </cell>
          <cell r="B35">
            <v>0.88820433253788722</v>
          </cell>
          <cell r="C35">
            <v>64.099999999999994</v>
          </cell>
        </row>
        <row r="36">
          <cell r="A36">
            <v>0.39910827754543532</v>
          </cell>
          <cell r="B36">
            <v>1.9695170942189271</v>
          </cell>
          <cell r="C36">
            <v>63.4</v>
          </cell>
        </row>
        <row r="37">
          <cell r="A37">
            <v>0.25880251626597089</v>
          </cell>
          <cell r="B37">
            <v>1.1204434384738129</v>
          </cell>
          <cell r="C37">
            <v>62.4</v>
          </cell>
        </row>
        <row r="38">
          <cell r="A38">
            <v>0.35247953872848115</v>
          </cell>
          <cell r="B38">
            <v>0.30832729052299912</v>
          </cell>
          <cell r="C38">
            <v>71</v>
          </cell>
        </row>
        <row r="39">
          <cell r="A39">
            <v>0.27044664147763336</v>
          </cell>
          <cell r="B39">
            <v>0.55486130169668568</v>
          </cell>
          <cell r="C39">
            <v>72.2</v>
          </cell>
        </row>
      </sheetData>
      <sheetData sheetId="10" refreshError="1"/>
      <sheetData sheetId="11" refreshError="1"/>
      <sheetData sheetId="12" refreshError="1"/>
      <sheetData sheetId="13" refreshError="1">
        <row r="1">
          <cell r="A1" t="str">
            <v>Epaisseur-conuite</v>
          </cell>
        </row>
      </sheetData>
      <sheetData sheetId="14" refreshError="1">
        <row r="1">
          <cell r="A1" t="str">
            <v>Dexterne</v>
          </cell>
        </row>
        <row r="12">
          <cell r="A12">
            <v>0.02</v>
          </cell>
        </row>
      </sheetData>
      <sheetData sheetId="15" refreshError="1">
        <row r="1">
          <cell r="A1" t="str">
            <v>Epaisseur</v>
          </cell>
        </row>
      </sheetData>
      <sheetData sheetId="16" refreshError="1">
        <row r="1">
          <cell r="A1" t="str">
            <v>Long-Total</v>
          </cell>
        </row>
        <row r="12">
          <cell r="A12">
            <v>140</v>
          </cell>
          <cell r="B12">
            <v>76</v>
          </cell>
        </row>
        <row r="13">
          <cell r="A13">
            <v>75</v>
          </cell>
          <cell r="B13">
            <v>140.5</v>
          </cell>
        </row>
        <row r="14">
          <cell r="A14">
            <v>90</v>
          </cell>
          <cell r="B14">
            <v>142</v>
          </cell>
        </row>
        <row r="15">
          <cell r="A15">
            <v>20</v>
          </cell>
          <cell r="B15">
            <v>670</v>
          </cell>
        </row>
        <row r="16">
          <cell r="A16">
            <v>25</v>
          </cell>
          <cell r="B16">
            <v>117.7</v>
          </cell>
        </row>
        <row r="17">
          <cell r="A17">
            <v>32</v>
          </cell>
          <cell r="B17">
            <v>329</v>
          </cell>
        </row>
        <row r="18">
          <cell r="A18">
            <v>32</v>
          </cell>
          <cell r="B18">
            <v>164</v>
          </cell>
        </row>
        <row r="19">
          <cell r="A19">
            <v>32</v>
          </cell>
          <cell r="B19">
            <v>309</v>
          </cell>
        </row>
        <row r="20">
          <cell r="A20">
            <v>20</v>
          </cell>
          <cell r="B20">
            <v>497.5</v>
          </cell>
        </row>
        <row r="21">
          <cell r="A21">
            <v>32</v>
          </cell>
          <cell r="B21">
            <v>205</v>
          </cell>
        </row>
        <row r="22">
          <cell r="A22">
            <v>40</v>
          </cell>
          <cell r="B22">
            <v>112.6</v>
          </cell>
        </row>
        <row r="23">
          <cell r="A23">
            <v>63</v>
          </cell>
          <cell r="B23">
            <v>100</v>
          </cell>
        </row>
        <row r="24">
          <cell r="A24">
            <v>90</v>
          </cell>
          <cell r="B24">
            <v>128</v>
          </cell>
        </row>
        <row r="25">
          <cell r="A25">
            <v>75</v>
          </cell>
          <cell r="B25">
            <v>163.19999999999999</v>
          </cell>
        </row>
        <row r="26">
          <cell r="A26">
            <v>40</v>
          </cell>
          <cell r="B26">
            <v>97.2</v>
          </cell>
        </row>
        <row r="27">
          <cell r="A27">
            <v>32</v>
          </cell>
          <cell r="B27">
            <v>186.4</v>
          </cell>
        </row>
        <row r="28">
          <cell r="A28">
            <v>40</v>
          </cell>
          <cell r="B28">
            <v>238.5</v>
          </cell>
        </row>
        <row r="29">
          <cell r="A29">
            <v>63</v>
          </cell>
          <cell r="B29">
            <v>535.70000000000005</v>
          </cell>
        </row>
        <row r="30">
          <cell r="A30">
            <v>75</v>
          </cell>
          <cell r="B30">
            <v>110.44</v>
          </cell>
        </row>
        <row r="31">
          <cell r="A31">
            <v>90</v>
          </cell>
          <cell r="B31">
            <v>407.14</v>
          </cell>
        </row>
        <row r="32">
          <cell r="A32">
            <v>50</v>
          </cell>
          <cell r="B32">
            <v>136.75</v>
          </cell>
        </row>
        <row r="33">
          <cell r="A33">
            <v>50</v>
          </cell>
          <cell r="B33">
            <v>463.2</v>
          </cell>
        </row>
        <row r="34">
          <cell r="A34">
            <v>20</v>
          </cell>
          <cell r="B34">
            <v>543.6</v>
          </cell>
        </row>
        <row r="35">
          <cell r="A35">
            <v>32</v>
          </cell>
          <cell r="B35">
            <v>635.20000000000005</v>
          </cell>
        </row>
        <row r="36">
          <cell r="A36">
            <v>20</v>
          </cell>
          <cell r="B36">
            <v>134</v>
          </cell>
        </row>
        <row r="37">
          <cell r="A37">
            <v>20</v>
          </cell>
          <cell r="B37">
            <v>276</v>
          </cell>
        </row>
        <row r="38">
          <cell r="A38">
            <v>20</v>
          </cell>
          <cell r="B38">
            <v>152</v>
          </cell>
        </row>
        <row r="39">
          <cell r="A39">
            <v>20</v>
          </cell>
          <cell r="B39">
            <v>284</v>
          </cell>
        </row>
        <row r="40">
          <cell r="A40">
            <v>20</v>
          </cell>
          <cell r="B40">
            <v>169</v>
          </cell>
        </row>
        <row r="41">
          <cell r="A41">
            <v>20</v>
          </cell>
          <cell r="B41">
            <v>105</v>
          </cell>
        </row>
        <row r="42">
          <cell r="A42">
            <v>25</v>
          </cell>
          <cell r="B42">
            <v>180</v>
          </cell>
        </row>
        <row r="43">
          <cell r="A43">
            <v>40</v>
          </cell>
          <cell r="B43">
            <v>241</v>
          </cell>
        </row>
        <row r="44">
          <cell r="A44">
            <v>40</v>
          </cell>
          <cell r="B44">
            <v>229</v>
          </cell>
        </row>
        <row r="45">
          <cell r="A45">
            <v>40</v>
          </cell>
          <cell r="B45">
            <v>267</v>
          </cell>
        </row>
        <row r="46">
          <cell r="A46">
            <v>25</v>
          </cell>
          <cell r="B46">
            <v>227</v>
          </cell>
        </row>
        <row r="47">
          <cell r="A47">
            <v>20</v>
          </cell>
          <cell r="B47">
            <v>204</v>
          </cell>
        </row>
        <row r="48">
          <cell r="A48">
            <v>25</v>
          </cell>
          <cell r="B48">
            <v>346</v>
          </cell>
        </row>
        <row r="49">
          <cell r="A49">
            <v>50</v>
          </cell>
          <cell r="B49">
            <v>329</v>
          </cell>
        </row>
        <row r="50">
          <cell r="A50">
            <v>32</v>
          </cell>
          <cell r="B50">
            <v>202</v>
          </cell>
        </row>
        <row r="51">
          <cell r="A51">
            <v>32</v>
          </cell>
          <cell r="B51">
            <v>151</v>
          </cell>
        </row>
        <row r="52">
          <cell r="A52">
            <v>40</v>
          </cell>
          <cell r="B52">
            <v>187</v>
          </cell>
        </row>
        <row r="53">
          <cell r="A53">
            <v>40</v>
          </cell>
          <cell r="B53">
            <v>309</v>
          </cell>
        </row>
      </sheetData>
      <sheetData sheetId="17" refreshError="1"/>
      <sheetData sheetId="18" refreshError="1"/>
      <sheetData sheetId="19"/>
      <sheetData sheetId="20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-2020"/>
      <sheetName val="Distr-Pte hor-2020"/>
      <sheetName val="Distr-pte-journ.2020"/>
      <sheetName val="Add-pomp-2020"/>
      <sheetName val="Coût-Anjra-2020"/>
      <sheetName val="Besoin-eau"/>
      <sheetName val="Stockage"/>
      <sheetName val="Macro-Pression"/>
      <sheetName val="Macro-Hardy-Cross"/>
      <sheetName val="Macro-Newton"/>
      <sheetName val="Macro-cons"/>
      <sheetName val="Macro-Epaisseur"/>
      <sheetName val="Macro-Long"/>
      <sheetName val="Macro-press"/>
      <sheetName val="Macro-Diam-interne"/>
      <sheetName val="Macro-Dexterne"/>
      <sheetName val="Macro-colbrook"/>
      <sheetName val="DESC_ILOT9"/>
      <sheetName val="DESC_ILOT10"/>
      <sheetName val="DESC_ILOT9-10 "/>
      <sheetName val="DESC_ILOT9-10 160409"/>
      <sheetName val="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Pression</v>
          </cell>
        </row>
      </sheetData>
      <sheetData sheetId="8">
        <row r="1">
          <cell r="A1" t="str">
            <v>Hardy-Cross</v>
          </cell>
        </row>
      </sheetData>
      <sheetData sheetId="9">
        <row r="2">
          <cell r="A2" t="str">
            <v>Newton</v>
          </cell>
        </row>
      </sheetData>
      <sheetData sheetId="10" refreshError="1">
        <row r="1">
          <cell r="A1" t="str">
            <v>Cons</v>
          </cell>
        </row>
      </sheetData>
      <sheetData sheetId="11">
        <row r="1">
          <cell r="A1" t="str">
            <v>Epaisseur-conuite</v>
          </cell>
        </row>
      </sheetData>
      <sheetData sheetId="12">
        <row r="1">
          <cell r="A1" t="str">
            <v>Long-Total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"/>
      <sheetName val="Z.Fnche"/>
      <sheetName val="besoin.ZF"/>
      <sheetName val="1ERE trche"/>
      <sheetName val="deb.ZF "/>
      <sheetName val="debjor.ZF "/>
      <sheetName val="Z.Indst"/>
      <sheetName val="besoin.ZI"/>
      <sheetName val="debitZI"/>
      <sheetName val="debjouZI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-colbrook"/>
      <sheetName val="Macro-Newton"/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ns"/>
      <sheetName val="Macro-Diam-interne"/>
      <sheetName val="Macro-Dexterne"/>
      <sheetName val="Macro-Epaisseur"/>
      <sheetName val="Macro-Long"/>
      <sheetName val="Feuil1"/>
      <sheetName val="Module1"/>
    </sheetNames>
    <sheetDataSet>
      <sheetData sheetId="0" refreshError="1">
        <row r="1">
          <cell r="A1" t="str">
            <v>Hardy-Cross</v>
          </cell>
        </row>
      </sheetData>
      <sheetData sheetId="1" refreshError="1">
        <row r="2">
          <cell r="A2" t="str">
            <v>Newton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6">
          <cell r="A16">
            <v>0.35008294420128627</v>
          </cell>
          <cell r="B16">
            <v>0.12631382865718691</v>
          </cell>
          <cell r="C16">
            <v>117</v>
          </cell>
        </row>
        <row r="17">
          <cell r="A17">
            <v>0.19783549924116692</v>
          </cell>
          <cell r="B17">
            <v>1.0191014776864087</v>
          </cell>
          <cell r="C17">
            <v>110.5</v>
          </cell>
        </row>
        <row r="18">
          <cell r="A18">
            <v>0.19783549924116692</v>
          </cell>
          <cell r="B18">
            <v>0.50800195240295143</v>
          </cell>
          <cell r="C18">
            <v>93.5</v>
          </cell>
        </row>
        <row r="19">
          <cell r="A19">
            <v>0.57386815309543371</v>
          </cell>
          <cell r="B19">
            <v>0.96785595422153559</v>
          </cell>
          <cell r="C19">
            <v>79.7</v>
          </cell>
        </row>
        <row r="20">
          <cell r="A20">
            <v>0.31727469633571509</v>
          </cell>
          <cell r="B20">
            <v>0.25910424573438162</v>
          </cell>
          <cell r="C20">
            <v>86.5</v>
          </cell>
        </row>
        <row r="21">
          <cell r="A21">
            <v>0.10853983993039255</v>
          </cell>
          <cell r="B21">
            <v>1.3565360465825269</v>
          </cell>
          <cell r="C21">
            <v>87.9</v>
          </cell>
        </row>
        <row r="22">
          <cell r="A22">
            <v>0.23652718441295489</v>
          </cell>
          <cell r="B22">
            <v>1.3175881929617259</v>
          </cell>
          <cell r="C22">
            <v>96</v>
          </cell>
        </row>
        <row r="23">
          <cell r="A23">
            <v>5.5239583683536153E-2</v>
          </cell>
          <cell r="B23">
            <v>0.31947355663218918</v>
          </cell>
          <cell r="C23">
            <v>85</v>
          </cell>
        </row>
        <row r="24">
          <cell r="A24">
            <v>0.31816169427648328</v>
          </cell>
          <cell r="B24">
            <v>1.4935529248670512</v>
          </cell>
          <cell r="C24">
            <v>82.5</v>
          </cell>
        </row>
        <row r="25">
          <cell r="A25">
            <v>0.41874273366865006</v>
          </cell>
          <cell r="B25">
            <v>1.0157065877965694</v>
          </cell>
          <cell r="C25">
            <v>76</v>
          </cell>
        </row>
        <row r="26">
          <cell r="A26">
            <v>0.70816506155716419</v>
          </cell>
          <cell r="B26">
            <v>1.3431469555510012</v>
          </cell>
          <cell r="C26">
            <v>78.099999999999994</v>
          </cell>
        </row>
        <row r="27">
          <cell r="A27">
            <v>0.70816506155716419</v>
          </cell>
          <cell r="B27">
            <v>1.3431469555510012</v>
          </cell>
          <cell r="C27">
            <v>76.5</v>
          </cell>
        </row>
        <row r="28">
          <cell r="A28">
            <v>0.34988263665891356</v>
          </cell>
          <cell r="B28">
            <v>0.44947632162106926</v>
          </cell>
          <cell r="C28">
            <v>78.099999999999994</v>
          </cell>
        </row>
        <row r="29">
          <cell r="A29">
            <v>0.90655822247639561</v>
          </cell>
          <cell r="B29">
            <v>3.7116662569082473</v>
          </cell>
          <cell r="C29">
            <v>72.2</v>
          </cell>
        </row>
        <row r="30">
          <cell r="A30">
            <v>0.6824841604386277</v>
          </cell>
          <cell r="B30">
            <v>2.2964847496994252</v>
          </cell>
          <cell r="C30">
            <v>64.099999999999994</v>
          </cell>
        </row>
        <row r="31">
          <cell r="A31">
            <v>0.27392154491238097</v>
          </cell>
          <cell r="B31">
            <v>1.4426931309403492</v>
          </cell>
          <cell r="C31">
            <v>62</v>
          </cell>
        </row>
        <row r="32">
          <cell r="A32">
            <v>0.10362681541737431</v>
          </cell>
          <cell r="B32">
            <v>1.0161501067326073</v>
          </cell>
          <cell r="C32">
            <v>68.8</v>
          </cell>
        </row>
        <row r="33">
          <cell r="A33">
            <v>0.22411248008020326</v>
          </cell>
          <cell r="B33">
            <v>2.4588432376729181</v>
          </cell>
          <cell r="C33">
            <v>65.099999999999994</v>
          </cell>
        </row>
        <row r="34">
          <cell r="A34">
            <v>0.6824841604386277</v>
          </cell>
          <cell r="B34">
            <v>2.2964847496994252</v>
          </cell>
          <cell r="C34">
            <v>62</v>
          </cell>
        </row>
        <row r="35">
          <cell r="A35">
            <v>0.25160183327516333</v>
          </cell>
          <cell r="B35">
            <v>0.88820433253788722</v>
          </cell>
          <cell r="C35">
            <v>64.099999999999994</v>
          </cell>
        </row>
        <row r="36">
          <cell r="A36">
            <v>0.39910827754543532</v>
          </cell>
          <cell r="B36">
            <v>1.9695170942189271</v>
          </cell>
          <cell r="C36">
            <v>63.4</v>
          </cell>
        </row>
        <row r="37">
          <cell r="A37">
            <v>0.25880251626597089</v>
          </cell>
          <cell r="B37">
            <v>1.1204434384738129</v>
          </cell>
          <cell r="C37">
            <v>62.4</v>
          </cell>
        </row>
        <row r="38">
          <cell r="A38">
            <v>0.35247953872848115</v>
          </cell>
          <cell r="B38">
            <v>0.30832729052299912</v>
          </cell>
          <cell r="C38">
            <v>71</v>
          </cell>
        </row>
        <row r="39">
          <cell r="A39">
            <v>0.27044664147763336</v>
          </cell>
          <cell r="B39">
            <v>0.55486130169668568</v>
          </cell>
          <cell r="C39">
            <v>72.2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Dexterne</v>
          </cell>
        </row>
        <row r="12">
          <cell r="A12">
            <v>0.02</v>
          </cell>
        </row>
      </sheetData>
      <sheetData sheetId="15" refreshError="1">
        <row r="1">
          <cell r="A1" t="str">
            <v>Epaisseur</v>
          </cell>
        </row>
      </sheetData>
      <sheetData sheetId="16" refreshError="1">
        <row r="12">
          <cell r="A12">
            <v>140</v>
          </cell>
          <cell r="B12">
            <v>76</v>
          </cell>
        </row>
        <row r="13">
          <cell r="A13">
            <v>75</v>
          </cell>
          <cell r="B13">
            <v>140.5</v>
          </cell>
        </row>
        <row r="14">
          <cell r="A14">
            <v>90</v>
          </cell>
          <cell r="B14">
            <v>142</v>
          </cell>
        </row>
        <row r="15">
          <cell r="A15">
            <v>20</v>
          </cell>
          <cell r="B15">
            <v>670</v>
          </cell>
        </row>
        <row r="16">
          <cell r="A16">
            <v>25</v>
          </cell>
          <cell r="B16">
            <v>117.7</v>
          </cell>
        </row>
        <row r="17">
          <cell r="A17">
            <v>32</v>
          </cell>
          <cell r="B17">
            <v>329</v>
          </cell>
        </row>
        <row r="18">
          <cell r="A18">
            <v>32</v>
          </cell>
          <cell r="B18">
            <v>164</v>
          </cell>
        </row>
        <row r="19">
          <cell r="A19">
            <v>32</v>
          </cell>
          <cell r="B19">
            <v>309</v>
          </cell>
        </row>
        <row r="20">
          <cell r="A20">
            <v>20</v>
          </cell>
          <cell r="B20">
            <v>497.5</v>
          </cell>
        </row>
        <row r="21">
          <cell r="A21">
            <v>32</v>
          </cell>
          <cell r="B21">
            <v>205</v>
          </cell>
        </row>
        <row r="22">
          <cell r="A22">
            <v>40</v>
          </cell>
          <cell r="B22">
            <v>112.6</v>
          </cell>
        </row>
        <row r="23">
          <cell r="A23">
            <v>63</v>
          </cell>
          <cell r="B23">
            <v>100</v>
          </cell>
        </row>
        <row r="24">
          <cell r="A24">
            <v>90</v>
          </cell>
          <cell r="B24">
            <v>128</v>
          </cell>
        </row>
        <row r="25">
          <cell r="A25">
            <v>75</v>
          </cell>
          <cell r="B25">
            <v>163.19999999999999</v>
          </cell>
        </row>
        <row r="26">
          <cell r="A26">
            <v>40</v>
          </cell>
          <cell r="B26">
            <v>97.2</v>
          </cell>
        </row>
        <row r="27">
          <cell r="A27">
            <v>32</v>
          </cell>
          <cell r="B27">
            <v>186.4</v>
          </cell>
        </row>
        <row r="28">
          <cell r="A28">
            <v>40</v>
          </cell>
          <cell r="B28">
            <v>238.5</v>
          </cell>
        </row>
        <row r="29">
          <cell r="A29">
            <v>63</v>
          </cell>
          <cell r="B29">
            <v>535.70000000000005</v>
          </cell>
        </row>
        <row r="30">
          <cell r="A30">
            <v>75</v>
          </cell>
          <cell r="B30">
            <v>110.44</v>
          </cell>
        </row>
        <row r="31">
          <cell r="A31">
            <v>90</v>
          </cell>
          <cell r="B31">
            <v>407.14</v>
          </cell>
        </row>
        <row r="32">
          <cell r="A32">
            <v>50</v>
          </cell>
          <cell r="B32">
            <v>136.75</v>
          </cell>
        </row>
        <row r="33">
          <cell r="A33">
            <v>50</v>
          </cell>
          <cell r="B33">
            <v>463.2</v>
          </cell>
        </row>
        <row r="34">
          <cell r="A34">
            <v>20</v>
          </cell>
          <cell r="B34">
            <v>543.6</v>
          </cell>
        </row>
        <row r="35">
          <cell r="A35">
            <v>32</v>
          </cell>
          <cell r="B35">
            <v>635.20000000000005</v>
          </cell>
        </row>
        <row r="36">
          <cell r="A36">
            <v>20</v>
          </cell>
          <cell r="B36">
            <v>134</v>
          </cell>
        </row>
        <row r="37">
          <cell r="A37">
            <v>20</v>
          </cell>
          <cell r="B37">
            <v>276</v>
          </cell>
        </row>
        <row r="38">
          <cell r="A38">
            <v>20</v>
          </cell>
          <cell r="B38">
            <v>152</v>
          </cell>
        </row>
        <row r="39">
          <cell r="A39">
            <v>20</v>
          </cell>
          <cell r="B39">
            <v>284</v>
          </cell>
        </row>
        <row r="40">
          <cell r="A40">
            <v>20</v>
          </cell>
          <cell r="B40">
            <v>169</v>
          </cell>
        </row>
        <row r="41">
          <cell r="A41">
            <v>20</v>
          </cell>
          <cell r="B41">
            <v>105</v>
          </cell>
        </row>
        <row r="42">
          <cell r="A42">
            <v>25</v>
          </cell>
          <cell r="B42">
            <v>180</v>
          </cell>
        </row>
        <row r="43">
          <cell r="A43">
            <v>40</v>
          </cell>
          <cell r="B43">
            <v>241</v>
          </cell>
        </row>
        <row r="44">
          <cell r="A44">
            <v>40</v>
          </cell>
          <cell r="B44">
            <v>229</v>
          </cell>
        </row>
        <row r="45">
          <cell r="A45">
            <v>40</v>
          </cell>
          <cell r="B45">
            <v>267</v>
          </cell>
        </row>
        <row r="46">
          <cell r="A46">
            <v>25</v>
          </cell>
          <cell r="B46">
            <v>227</v>
          </cell>
        </row>
        <row r="47">
          <cell r="A47">
            <v>20</v>
          </cell>
          <cell r="B47">
            <v>204</v>
          </cell>
        </row>
        <row r="48">
          <cell r="A48">
            <v>25</v>
          </cell>
          <cell r="B48">
            <v>346</v>
          </cell>
        </row>
        <row r="49">
          <cell r="A49">
            <v>50</v>
          </cell>
          <cell r="B49">
            <v>329</v>
          </cell>
        </row>
        <row r="50">
          <cell r="A50">
            <v>32</v>
          </cell>
          <cell r="B50">
            <v>202</v>
          </cell>
        </row>
        <row r="51">
          <cell r="A51">
            <v>32</v>
          </cell>
          <cell r="B51">
            <v>151</v>
          </cell>
        </row>
        <row r="52">
          <cell r="A52">
            <v>40</v>
          </cell>
          <cell r="B52">
            <v>187</v>
          </cell>
        </row>
        <row r="53">
          <cell r="A53">
            <v>40</v>
          </cell>
          <cell r="B53">
            <v>309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-colbrook"/>
      <sheetName val="Macro-Newton"/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ns"/>
      <sheetName val="Macro-Diam-interne"/>
      <sheetName val="Macro-Dexterne"/>
      <sheetName val="Macro-Epaisseur"/>
      <sheetName val="Macro-Long"/>
      <sheetName val="Feuil1"/>
      <sheetName val="Module1"/>
    </sheetNames>
    <sheetDataSet>
      <sheetData sheetId="0" refreshError="1">
        <row r="1">
          <cell r="A1" t="str">
            <v>Hardy-Cross</v>
          </cell>
        </row>
      </sheetData>
      <sheetData sheetId="1" refreshError="1">
        <row r="2">
          <cell r="A2" t="str">
            <v>Newton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-colbrook"/>
      <sheetName val="Macro-Newton"/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ns"/>
      <sheetName val="Macro-Diam-interne"/>
      <sheetName val="Macro-Dexterne"/>
      <sheetName val="Macro-Epaisseur"/>
      <sheetName val="Macro-Long"/>
      <sheetName val="Feuil1"/>
      <sheetName val="Module1"/>
      <sheetName val="Feuil2"/>
      <sheetName val="Feuil3"/>
    </sheetNames>
    <sheetDataSet>
      <sheetData sheetId="0" refreshError="1">
        <row r="1">
          <cell r="A1" t="str">
            <v>Hardy-Cross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C_ILOT9"/>
      <sheetName val="DESC_ILOT10"/>
      <sheetName val="DESC_ILOT9-10 "/>
      <sheetName val="DESC_ILOT9-10 160409"/>
    </sheetNames>
    <sheetDataSet>
      <sheetData sheetId="0"/>
      <sheetData sheetId="1"/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-2020"/>
      <sheetName val="Distr-Pte hor-2020"/>
      <sheetName val="Distr-pte-journ.2020"/>
      <sheetName val="Add-pomp-2020"/>
      <sheetName val="Coût-Anjra-2020"/>
      <sheetName val="Besoin-eau"/>
      <sheetName val="Stockage"/>
      <sheetName val="Macro-Pression"/>
      <sheetName val="Macro-Hardy-Cross"/>
      <sheetName val="Macro-Newton"/>
      <sheetName val="Macro-cons"/>
      <sheetName val="Macro-Epaisseur"/>
      <sheetName val="Macro-Long"/>
      <sheetName val="Macro-colbrook"/>
      <sheetName val="DESC_ILOT9"/>
      <sheetName val="DESC_ILOT10"/>
      <sheetName val="DESC_ILOT9-10 "/>
      <sheetName val="DESC_ILOT9-10 1604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A1" t="str">
            <v>Pression</v>
          </cell>
        </row>
      </sheetData>
      <sheetData sheetId="8" refreshError="1">
        <row r="1">
          <cell r="A1" t="str">
            <v>Hardy-Cross</v>
          </cell>
        </row>
      </sheetData>
      <sheetData sheetId="9" refreshError="1">
        <row r="2">
          <cell r="A2" t="str">
            <v>Newton</v>
          </cell>
        </row>
      </sheetData>
      <sheetData sheetId="10" refreshError="1">
        <row r="1">
          <cell r="A1" t="str">
            <v>Cons</v>
          </cell>
        </row>
      </sheetData>
      <sheetData sheetId="11" refreshError="1">
        <row r="1">
          <cell r="A1" t="str">
            <v>Epaisseur-conuite</v>
          </cell>
        </row>
      </sheetData>
      <sheetData sheetId="12" refreshError="1">
        <row r="1">
          <cell r="A1" t="str">
            <v>Long-Total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2CAP"/>
      <sheetName val="PU"/>
      <sheetName val="consistance en lots"/>
      <sheetName val="linéaire du réseau"/>
      <sheetName val="production distrib g1"/>
      <sheetName val="c-develop-g1"/>
      <sheetName val="Cout developpement g1"/>
    </sheetNames>
    <sheetDataSet>
      <sheetData sheetId="0" refreshError="1"/>
      <sheetData sheetId="1">
        <row r="41">
          <cell r="A41">
            <v>60</v>
          </cell>
          <cell r="B41" t="str">
            <v>U</v>
          </cell>
          <cell r="C41">
            <v>7000</v>
          </cell>
        </row>
        <row r="42">
          <cell r="A42">
            <v>80</v>
          </cell>
          <cell r="B42" t="str">
            <v>U</v>
          </cell>
          <cell r="C42">
            <v>10000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e"/>
      <sheetName val="R2CAP"/>
      <sheetName val="Feuil3"/>
      <sheetName val="brise charge"/>
      <sheetName val="PU"/>
      <sheetName val="production distrib"/>
      <sheetName val="c-develop-g (3)"/>
      <sheetName val="Cout developpement g 3"/>
      <sheetName val="c-develop-g (2)"/>
      <sheetName val="Cout developpement g2"/>
      <sheetName val="c-develop-g1"/>
      <sheetName val="Cout developpement g1"/>
      <sheetName val="c-develop-PROJET"/>
      <sheetName val="Cout developpement PROJET"/>
    </sheetNames>
    <sheetDataSet>
      <sheetData sheetId="0" refreshError="1"/>
      <sheetData sheetId="1">
        <row r="6">
          <cell r="B6">
            <v>0.34523809523809523</v>
          </cell>
          <cell r="C6">
            <v>0.42222222222222222</v>
          </cell>
        </row>
      </sheetData>
      <sheetData sheetId="2" refreshError="1"/>
      <sheetData sheetId="3" refreshError="1"/>
      <sheetData sheetId="4" refreshError="1"/>
      <sheetData sheetId="5">
        <row r="24">
          <cell r="P24">
            <v>40</v>
          </cell>
          <cell r="Q24">
            <v>2500</v>
          </cell>
        </row>
        <row r="25">
          <cell r="P25">
            <v>60</v>
          </cell>
          <cell r="Q25">
            <v>4700</v>
          </cell>
        </row>
        <row r="27">
          <cell r="P27">
            <v>40</v>
          </cell>
          <cell r="Q27">
            <v>900</v>
          </cell>
        </row>
        <row r="28">
          <cell r="P28">
            <v>60</v>
          </cell>
          <cell r="Q28">
            <v>1200</v>
          </cell>
        </row>
        <row r="29">
          <cell r="P29">
            <v>80</v>
          </cell>
          <cell r="Q29">
            <v>1500</v>
          </cell>
        </row>
        <row r="51">
          <cell r="H51">
            <v>0.6398104265402843</v>
          </cell>
          <cell r="M51">
            <v>0.32695374800637955</v>
          </cell>
        </row>
        <row r="53">
          <cell r="M53">
            <v>0.43062200956937807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.oe"/>
      <sheetName val="REV"/>
      <sheetName val="ETAN"/>
      <sheetName val="MBM"/>
      <sheetName val="MAL"/>
      <sheetName val="elec"/>
      <sheetName val="plom"/>
      <sheetName val="PEIN"/>
      <sheetName val="recap"/>
      <sheetName val="recap générale"/>
      <sheetName val="métrés"/>
      <sheetName val="Feuil1"/>
      <sheetName val="Go4.xls"/>
      <sheetName val="PG "/>
      <sheetName val="DP 2"/>
      <sheetName val="DP 3"/>
      <sheetName val="DP 4"/>
      <sheetName val="DP 8"/>
      <sheetName val="DP 9"/>
      <sheetName val="Bord"/>
      <sheetName val="Macro-c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-EU-EV"/>
      <sheetName val="EAU FROIDE"/>
      <sheetName val="Feuil3"/>
      <sheetName val="DE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.P1"/>
      <sheetName val="S.P2"/>
      <sheetName val="S.P3"/>
      <sheetName val="S.P4"/>
      <sheetName val="S.P5"/>
      <sheetName val="S.P6"/>
      <sheetName val="Feuil1"/>
      <sheetName val="Feuil2"/>
      <sheetName val="Feuil3"/>
      <sheetName val="Macro-cons"/>
      <sheetName val="Macro-Epaisseur"/>
      <sheetName val="Macro-Hardy-Cross"/>
      <sheetName val="Macro-Long"/>
      <sheetName val="Macro-Newton"/>
      <sheetName val="Macro-Pression"/>
    </sheetNames>
    <sheetDataSet>
      <sheetData sheetId="0">
        <row r="7">
          <cell r="E7" t="str">
            <v>Dirhams</v>
          </cell>
          <cell r="F7" t="str">
            <v>Yens</v>
          </cell>
          <cell r="G7" t="str">
            <v>Dirhams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-2020"/>
      <sheetName val="Distr-Pte hor-2020"/>
      <sheetName val="Distr-pte-journ.2020"/>
      <sheetName val="Add-pomp-2020"/>
      <sheetName val="Coût-Anjra-2020"/>
      <sheetName val="Besoin-eau"/>
      <sheetName val="Stockage"/>
      <sheetName val="Macro-Pression"/>
      <sheetName val="Macro-Hardy-Cross"/>
      <sheetName val="Macro-Newton"/>
      <sheetName val="Macro-cons"/>
      <sheetName val="Macro-Epaisseur"/>
      <sheetName val="Macro-Lo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Cons</v>
          </cell>
        </row>
      </sheetData>
      <sheetData sheetId="11"/>
      <sheetData sheetId="1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6">
          <cell r="A16">
            <v>0.35008294420128627</v>
          </cell>
          <cell r="B16">
            <v>0.12631382865718691</v>
          </cell>
          <cell r="C16">
            <v>117</v>
          </cell>
        </row>
        <row r="17">
          <cell r="A17">
            <v>0.19783549924116692</v>
          </cell>
          <cell r="B17">
            <v>1.0191014776864087</v>
          </cell>
          <cell r="C17">
            <v>110.5</v>
          </cell>
        </row>
        <row r="18">
          <cell r="A18">
            <v>0.19783549924116692</v>
          </cell>
          <cell r="B18">
            <v>0.50800195240295143</v>
          </cell>
          <cell r="C18">
            <v>93.5</v>
          </cell>
        </row>
        <row r="19">
          <cell r="A19">
            <v>0.57386815309543371</v>
          </cell>
          <cell r="B19">
            <v>0.96785595422153559</v>
          </cell>
          <cell r="C19">
            <v>79.7</v>
          </cell>
        </row>
        <row r="20">
          <cell r="A20">
            <v>0.31727469633571509</v>
          </cell>
          <cell r="B20">
            <v>0.25910424573438162</v>
          </cell>
          <cell r="C20">
            <v>86.5</v>
          </cell>
        </row>
        <row r="21">
          <cell r="A21">
            <v>0.10853983993039255</v>
          </cell>
          <cell r="B21">
            <v>1.3565360465825269</v>
          </cell>
          <cell r="C21">
            <v>87.9</v>
          </cell>
        </row>
        <row r="22">
          <cell r="A22">
            <v>0.23652718441295489</v>
          </cell>
          <cell r="B22">
            <v>1.3175881929617259</v>
          </cell>
          <cell r="C22">
            <v>96</v>
          </cell>
        </row>
        <row r="23">
          <cell r="A23">
            <v>5.5239583683536153E-2</v>
          </cell>
          <cell r="B23">
            <v>0.31947355663218918</v>
          </cell>
          <cell r="C23">
            <v>85</v>
          </cell>
        </row>
        <row r="24">
          <cell r="A24">
            <v>0.31816169427648328</v>
          </cell>
          <cell r="B24">
            <v>1.4935529248670512</v>
          </cell>
          <cell r="C24">
            <v>82.5</v>
          </cell>
        </row>
        <row r="25">
          <cell r="A25">
            <v>0.41874273366865006</v>
          </cell>
          <cell r="B25">
            <v>1.0157065877965694</v>
          </cell>
          <cell r="C25">
            <v>76</v>
          </cell>
        </row>
        <row r="26">
          <cell r="A26">
            <v>0.70816506155716419</v>
          </cell>
          <cell r="B26">
            <v>1.3431469555510012</v>
          </cell>
          <cell r="C26">
            <v>78.099999999999994</v>
          </cell>
        </row>
        <row r="27">
          <cell r="A27">
            <v>0.70816506155716419</v>
          </cell>
          <cell r="B27">
            <v>1.3431469555510012</v>
          </cell>
          <cell r="C27">
            <v>76.5</v>
          </cell>
        </row>
        <row r="28">
          <cell r="A28">
            <v>0.34988263665891356</v>
          </cell>
          <cell r="B28">
            <v>0.44947632162106926</v>
          </cell>
          <cell r="C28">
            <v>78.099999999999994</v>
          </cell>
        </row>
        <row r="29">
          <cell r="A29">
            <v>0.90655822247639561</v>
          </cell>
          <cell r="B29">
            <v>3.7116662569082473</v>
          </cell>
          <cell r="C29">
            <v>72.2</v>
          </cell>
        </row>
        <row r="30">
          <cell r="A30">
            <v>0.6824841604386277</v>
          </cell>
          <cell r="B30">
            <v>2.2964847496994252</v>
          </cell>
          <cell r="C30">
            <v>64.099999999999994</v>
          </cell>
        </row>
        <row r="31">
          <cell r="A31">
            <v>0.27392154491238097</v>
          </cell>
          <cell r="B31">
            <v>1.4426931309403492</v>
          </cell>
          <cell r="C31">
            <v>62</v>
          </cell>
        </row>
        <row r="32">
          <cell r="A32">
            <v>0.10362681541737431</v>
          </cell>
          <cell r="B32">
            <v>1.0161501067326073</v>
          </cell>
          <cell r="C32">
            <v>68.8</v>
          </cell>
        </row>
        <row r="33">
          <cell r="A33">
            <v>0.22411248008020326</v>
          </cell>
          <cell r="B33">
            <v>2.4588432376729181</v>
          </cell>
          <cell r="C33">
            <v>65.099999999999994</v>
          </cell>
        </row>
        <row r="34">
          <cell r="A34">
            <v>0.6824841604386277</v>
          </cell>
          <cell r="B34">
            <v>2.2964847496994252</v>
          </cell>
          <cell r="C34">
            <v>62</v>
          </cell>
        </row>
        <row r="35">
          <cell r="A35">
            <v>0.25160183327516333</v>
          </cell>
          <cell r="B35">
            <v>0.88820433253788722</v>
          </cell>
          <cell r="C35">
            <v>64.099999999999994</v>
          </cell>
        </row>
        <row r="36">
          <cell r="A36">
            <v>0.39910827754543532</v>
          </cell>
          <cell r="B36">
            <v>1.9695170942189271</v>
          </cell>
          <cell r="C36">
            <v>63.4</v>
          </cell>
        </row>
        <row r="37">
          <cell r="A37">
            <v>0.25880251626597089</v>
          </cell>
          <cell r="B37">
            <v>1.1204434384738129</v>
          </cell>
          <cell r="C37">
            <v>62.4</v>
          </cell>
        </row>
        <row r="38">
          <cell r="A38">
            <v>0.35247953872848115</v>
          </cell>
          <cell r="B38">
            <v>0.30832729052299912</v>
          </cell>
          <cell r="C38">
            <v>71</v>
          </cell>
        </row>
        <row r="39">
          <cell r="A39">
            <v>0.27044664147763336</v>
          </cell>
          <cell r="B39">
            <v>0.55486130169668568</v>
          </cell>
          <cell r="C39">
            <v>72.2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se charge"/>
      <sheetName val="Réservoir 250m3"/>
      <sheetName val="OUV 13"/>
      <sheetName val="Approvisi. Génie-Civil"/>
      <sheetName val="récap gc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ro"/>
      <sheetName val="F-Nz"/>
      <sheetName val="SP1-SP2"/>
      <sheetName val="Rés250SR2 NZ"/>
      <sheetName val="Rés200"/>
      <sheetName val="SR3NZ"/>
      <sheetName val="BacheSR3NZ"/>
      <sheetName val="loge SR3NZ"/>
      <sheetName val="RECAP NZ"/>
      <sheetName val="Appro MGH"/>
      <sheetName val="ET-MGH"/>
      <sheetName val="Réhab MGH"/>
      <sheetName val="GC 150m3 MGH"/>
      <sheetName val="Rés Ham"/>
      <sheetName val="RECAP NGH"/>
      <sheetName val="Appro SA"/>
      <sheetName val="ETUDE SA"/>
      <sheetName val="SP SA"/>
      <sheetName val="REH SA"/>
      <sheetName val="Sfor SA"/>
      <sheetName val="R300 SAi"/>
      <sheetName val="Bache SA"/>
      <sheetName val="loge SP"/>
      <sheetName val="RECAP S"/>
      <sheetName val="RECAP NMS T"/>
      <sheetName val="Macro-press"/>
      <sheetName val="Réservoir 250m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UDE MGHASSINE"/>
      <sheetName val="Appr-GC(mghassine)"/>
      <sheetName val="Réhab"/>
      <sheetName val="GC 150m3 MGHASSINE"/>
      <sheetName val="Réservoir Hamraoua"/>
      <sheetName val="BacheSR3NZ"/>
    </sheetNames>
    <sheetDataSet>
      <sheetData sheetId="0"/>
      <sheetData sheetId="1"/>
      <sheetData sheetId="2"/>
      <sheetData sheetId="3" refreshError="1">
        <row r="14">
          <cell r="J14">
            <v>0.7</v>
          </cell>
        </row>
        <row r="20">
          <cell r="J20">
            <v>3.7</v>
          </cell>
        </row>
        <row r="38">
          <cell r="J38">
            <v>0.4</v>
          </cell>
        </row>
      </sheetData>
      <sheetData sheetId="4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2">
          <cell r="A12">
            <v>140</v>
          </cell>
          <cell r="B12">
            <v>76</v>
          </cell>
        </row>
        <row r="13">
          <cell r="A13">
            <v>75</v>
          </cell>
          <cell r="B13">
            <v>140.5</v>
          </cell>
        </row>
        <row r="14">
          <cell r="A14">
            <v>90</v>
          </cell>
          <cell r="B14">
            <v>142</v>
          </cell>
        </row>
        <row r="15">
          <cell r="A15">
            <v>20</v>
          </cell>
          <cell r="B15">
            <v>670</v>
          </cell>
        </row>
        <row r="16">
          <cell r="A16">
            <v>25</v>
          </cell>
          <cell r="B16">
            <v>117.7</v>
          </cell>
        </row>
        <row r="17">
          <cell r="A17">
            <v>32</v>
          </cell>
          <cell r="B17">
            <v>329</v>
          </cell>
        </row>
        <row r="18">
          <cell r="A18">
            <v>32</v>
          </cell>
          <cell r="B18">
            <v>164</v>
          </cell>
        </row>
        <row r="19">
          <cell r="A19">
            <v>32</v>
          </cell>
          <cell r="B19">
            <v>309</v>
          </cell>
        </row>
        <row r="20">
          <cell r="A20">
            <v>20</v>
          </cell>
          <cell r="B20">
            <v>497.5</v>
          </cell>
        </row>
        <row r="21">
          <cell r="A21">
            <v>32</v>
          </cell>
          <cell r="B21">
            <v>205</v>
          </cell>
        </row>
        <row r="22">
          <cell r="A22">
            <v>40</v>
          </cell>
          <cell r="B22">
            <v>112.6</v>
          </cell>
        </row>
        <row r="23">
          <cell r="A23">
            <v>63</v>
          </cell>
          <cell r="B23">
            <v>100</v>
          </cell>
        </row>
        <row r="24">
          <cell r="A24">
            <v>90</v>
          </cell>
          <cell r="B24">
            <v>128</v>
          </cell>
        </row>
        <row r="25">
          <cell r="A25">
            <v>75</v>
          </cell>
          <cell r="B25">
            <v>163.19999999999999</v>
          </cell>
        </row>
        <row r="26">
          <cell r="A26">
            <v>40</v>
          </cell>
          <cell r="B26">
            <v>97.2</v>
          </cell>
        </row>
        <row r="27">
          <cell r="A27">
            <v>32</v>
          </cell>
          <cell r="B27">
            <v>186.4</v>
          </cell>
        </row>
        <row r="28">
          <cell r="A28">
            <v>40</v>
          </cell>
          <cell r="B28">
            <v>238.5</v>
          </cell>
        </row>
        <row r="29">
          <cell r="A29">
            <v>63</v>
          </cell>
          <cell r="B29">
            <v>535.70000000000005</v>
          </cell>
        </row>
        <row r="30">
          <cell r="A30">
            <v>75</v>
          </cell>
          <cell r="B30">
            <v>110.44</v>
          </cell>
        </row>
        <row r="31">
          <cell r="A31">
            <v>90</v>
          </cell>
          <cell r="B31">
            <v>407.14</v>
          </cell>
        </row>
        <row r="32">
          <cell r="A32">
            <v>50</v>
          </cell>
          <cell r="B32">
            <v>136.75</v>
          </cell>
        </row>
        <row r="33">
          <cell r="A33">
            <v>50</v>
          </cell>
          <cell r="B33">
            <v>463.2</v>
          </cell>
        </row>
        <row r="34">
          <cell r="A34">
            <v>20</v>
          </cell>
          <cell r="B34">
            <v>543.6</v>
          </cell>
        </row>
        <row r="35">
          <cell r="A35">
            <v>32</v>
          </cell>
          <cell r="B35">
            <v>635.20000000000005</v>
          </cell>
        </row>
        <row r="36">
          <cell r="A36">
            <v>20</v>
          </cell>
          <cell r="B36">
            <v>134</v>
          </cell>
        </row>
        <row r="37">
          <cell r="A37">
            <v>20</v>
          </cell>
          <cell r="B37">
            <v>276</v>
          </cell>
        </row>
        <row r="38">
          <cell r="A38">
            <v>20</v>
          </cell>
          <cell r="B38">
            <v>152</v>
          </cell>
        </row>
        <row r="39">
          <cell r="A39">
            <v>20</v>
          </cell>
          <cell r="B39">
            <v>284</v>
          </cell>
        </row>
        <row r="40">
          <cell r="A40">
            <v>20</v>
          </cell>
          <cell r="B40">
            <v>169</v>
          </cell>
        </row>
        <row r="41">
          <cell r="A41">
            <v>20</v>
          </cell>
          <cell r="B41">
            <v>105</v>
          </cell>
        </row>
        <row r="42">
          <cell r="A42">
            <v>25</v>
          </cell>
          <cell r="B42">
            <v>180</v>
          </cell>
        </row>
        <row r="43">
          <cell r="A43">
            <v>40</v>
          </cell>
          <cell r="B43">
            <v>241</v>
          </cell>
        </row>
        <row r="44">
          <cell r="A44">
            <v>40</v>
          </cell>
          <cell r="B44">
            <v>229</v>
          </cell>
        </row>
        <row r="45">
          <cell r="A45">
            <v>40</v>
          </cell>
          <cell r="B45">
            <v>267</v>
          </cell>
        </row>
        <row r="46">
          <cell r="A46">
            <v>25</v>
          </cell>
          <cell r="B46">
            <v>227</v>
          </cell>
        </row>
        <row r="47">
          <cell r="A47">
            <v>20</v>
          </cell>
          <cell r="B47">
            <v>204</v>
          </cell>
        </row>
        <row r="48">
          <cell r="A48">
            <v>25</v>
          </cell>
          <cell r="B48">
            <v>346</v>
          </cell>
        </row>
        <row r="49">
          <cell r="A49">
            <v>50</v>
          </cell>
          <cell r="B49">
            <v>329</v>
          </cell>
        </row>
        <row r="50">
          <cell r="A50">
            <v>32</v>
          </cell>
          <cell r="B50">
            <v>202</v>
          </cell>
        </row>
        <row r="51">
          <cell r="A51">
            <v>32</v>
          </cell>
          <cell r="B51">
            <v>151</v>
          </cell>
        </row>
        <row r="52">
          <cell r="A52">
            <v>40</v>
          </cell>
          <cell r="B52">
            <v>187</v>
          </cell>
        </row>
        <row r="53">
          <cell r="A53">
            <v>40</v>
          </cell>
          <cell r="B53">
            <v>309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situ"/>
      <sheetName val="AN5"/>
    </sheetNames>
    <sheetDataSet>
      <sheetData sheetId="0"/>
      <sheetData sheetId="1"/>
      <sheetData sheetId="2"/>
      <sheetData sheetId="3">
        <row r="6">
          <cell r="H6">
            <v>0.1</v>
          </cell>
        </row>
      </sheetData>
      <sheetData sheetId="4"/>
      <sheetData sheetId="5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  <sheetName val="Macro-Long"/>
      <sheetName val="BASE"/>
      <sheetName val="G_O_ao_CNCA"/>
      <sheetName val="G_O_ao_CNC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E "/>
      <sheetName val="Calcul débit EP "/>
      <sheetName val="Dim col EP"/>
      <sheetName val="AEP"/>
      <sheetName val="CALCUL DEBIT EU"/>
      <sheetName val="dimensio EU"/>
      <sheetName val="Métré"/>
      <sheetName val="APS_080411"/>
      <sheetName val="avant métré assain-270511"/>
      <sheetName val="APS_270511 "/>
      <sheetName val="APS_060611"/>
    </sheetNames>
    <sheetDataSet>
      <sheetData sheetId="0"/>
      <sheetData sheetId="1"/>
      <sheetData sheetId="2"/>
      <sheetData sheetId="3"/>
      <sheetData sheetId="4"/>
      <sheetData sheetId="5">
        <row r="24">
          <cell r="F24">
            <v>100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  <sheetName val="G_O_ao_CNCA"/>
      <sheetName val="G_O_ao_CNC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. SEV 150"/>
      <sheetName val="RE SEV 50"/>
      <sheetName val="RE. SET 150"/>
      <sheetName val="SR Gpe 1"/>
      <sheetName val="SP Gpe 1"/>
      <sheetName val="SP Gpe 4"/>
      <sheetName val="SURP Gpe 2"/>
      <sheetName val="SURP Gpe 3"/>
      <sheetName val="Récap GC"/>
      <sheetName val="Cond-tanger-asilah"/>
      <sheetName val="RECAP cond"/>
      <sheetName val="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-2020"/>
      <sheetName val="Distr-Pte hor-2020"/>
      <sheetName val="Distr-pte-journ.2020"/>
      <sheetName val="Add-pomp-2020"/>
      <sheetName val="Coût-Anjra-2020"/>
      <sheetName val="Besoin-eau"/>
      <sheetName val="Stockage"/>
      <sheetName val="Macro-Pression"/>
      <sheetName val="Macro-Hardy-Cross"/>
      <sheetName val="Macro-Newton"/>
      <sheetName val="Macro-cons"/>
      <sheetName val="Macro-Epaisseur"/>
      <sheetName val="Macro-Lo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Cons</v>
          </cell>
        </row>
      </sheetData>
      <sheetData sheetId="11"/>
      <sheetData sheetId="1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e"/>
      <sheetName val="R2CAP"/>
      <sheetName val="Feuil3"/>
      <sheetName val="brise charge"/>
      <sheetName val="PU"/>
      <sheetName val="production distrib"/>
      <sheetName val="c-develop-g (3)"/>
      <sheetName val="Cout developpement g 3"/>
      <sheetName val="c-develop-g (2)"/>
      <sheetName val="Cout developpement g2"/>
      <sheetName val="c-develop-g1"/>
      <sheetName val="Cout developpement g1"/>
      <sheetName val="c-develop-PROJET"/>
      <sheetName val="Cout developpement PROJ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6" t="str">
            <v>Terrassement pour canalisation et ouvrages annexes</v>
          </cell>
        </row>
        <row r="11">
          <cell r="A11">
            <v>50</v>
          </cell>
          <cell r="B11" t="str">
            <v>ml</v>
          </cell>
          <cell r="C11">
            <v>25</v>
          </cell>
        </row>
        <row r="12">
          <cell r="A12">
            <v>63</v>
          </cell>
          <cell r="B12" t="str">
            <v>ml</v>
          </cell>
          <cell r="C12">
            <v>40</v>
          </cell>
        </row>
        <row r="13">
          <cell r="A13" t="str">
            <v>Conduites PVC PN 16</v>
          </cell>
        </row>
        <row r="14">
          <cell r="A14">
            <v>160</v>
          </cell>
          <cell r="B14" t="str">
            <v>ml</v>
          </cell>
          <cell r="C14">
            <v>240</v>
          </cell>
        </row>
        <row r="15">
          <cell r="A15">
            <v>200</v>
          </cell>
          <cell r="B15" t="str">
            <v>ml</v>
          </cell>
          <cell r="C15">
            <v>300</v>
          </cell>
        </row>
        <row r="42">
          <cell r="A42" t="str">
            <v>traversée route yc démolition/réfection</v>
          </cell>
          <cell r="B42" t="str">
            <v>ml</v>
          </cell>
          <cell r="C42">
            <v>300</v>
          </cell>
        </row>
        <row r="43">
          <cell r="A43" t="str">
            <v>traversée piste</v>
          </cell>
          <cell r="B43" t="str">
            <v>ml</v>
          </cell>
          <cell r="C43">
            <v>100</v>
          </cell>
        </row>
        <row r="44">
          <cell r="A44" t="str">
            <v>traversée Chaaba</v>
          </cell>
          <cell r="B44" t="str">
            <v>ml</v>
          </cell>
          <cell r="C44">
            <v>700</v>
          </cell>
        </row>
        <row r="45">
          <cell r="A45" t="str">
            <v>Pose de réducteurs de pression DN 40</v>
          </cell>
          <cell r="B45" t="str">
            <v>U</v>
          </cell>
          <cell r="C45">
            <v>20000</v>
          </cell>
        </row>
        <row r="46">
          <cell r="A46" t="str">
            <v>Réalisation de bornes fontaines</v>
          </cell>
          <cell r="B46" t="str">
            <v>U</v>
          </cell>
          <cell r="C46">
            <v>15000</v>
          </cell>
        </row>
        <row r="47">
          <cell r="A47" t="str">
            <v>brise charge</v>
          </cell>
          <cell r="B47" t="str">
            <v>Ft</v>
          </cell>
          <cell r="C47">
            <v>150000</v>
          </cell>
        </row>
        <row r="48">
          <cell r="A48" t="str">
            <v>construction regards pour vannes</v>
          </cell>
          <cell r="B48" t="str">
            <v>U</v>
          </cell>
          <cell r="C48">
            <v>3100</v>
          </cell>
        </row>
        <row r="49">
          <cell r="A49" t="str">
            <v>construction regards pour ventouses</v>
          </cell>
          <cell r="B49" t="str">
            <v>U</v>
          </cell>
          <cell r="C49">
            <v>3100</v>
          </cell>
        </row>
        <row r="50">
          <cell r="A50" t="str">
            <v>construction regards pour vidanges</v>
          </cell>
          <cell r="B50" t="str">
            <v>U</v>
          </cell>
          <cell r="C50">
            <v>4000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ONDA"/>
      <sheetName val="AN1SI"/>
      <sheetName val="AN1SF"/>
      <sheetName val="AN3"/>
      <sheetName val="AN4"/>
      <sheetName val="ENDUIT EXTERIEUR  h"/>
      <sheetName val=" ELAVAT"/>
      <sheetName val=" G,O "/>
    </sheetNames>
    <sheetDataSet>
      <sheetData sheetId="0" refreshError="1"/>
      <sheetData sheetId="1" refreshError="1"/>
      <sheetData sheetId="2" refreshError="1"/>
      <sheetData sheetId="3" refreshError="1">
        <row r="11">
          <cell r="K11">
            <v>0.1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eud AIN TALMAGHT"/>
      <sheetName val="Noeud PIQ SG3-1"/>
      <sheetName val="Cout centre"/>
      <sheetName val="FIN"/>
      <sheetName val="tronçon centre"/>
      <sheetName val="Noeud centre"/>
      <sheetName val="tronçon G1"/>
      <sheetName val="Noeud G1"/>
      <sheetName val="tronçon G2"/>
      <sheetName val="Tronçon G3-2"/>
      <sheetName val="Tronçon G3-1"/>
      <sheetName val="Noeud G2"/>
      <sheetName val="Noeud G3-2"/>
      <sheetName val="Noeud G3-1"/>
      <sheetName val="Cout-G 1"/>
      <sheetName val="Cout-G 2"/>
      <sheetName val="Cout-G 3"/>
      <sheetName val="CDG 1-1"/>
      <sheetName val="CDG 1-2"/>
      <sheetName val="CDG 2-1"/>
      <sheetName val="CDG 2-2"/>
      <sheetName val="CDG 3-1"/>
      <sheetName val="CDG 3-2"/>
      <sheetName val="P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A3">
            <v>50</v>
          </cell>
          <cell r="B3">
            <v>42.6</v>
          </cell>
          <cell r="C3">
            <v>61</v>
          </cell>
        </row>
        <row r="4">
          <cell r="A4">
            <v>63</v>
          </cell>
          <cell r="B4">
            <v>53.6</v>
          </cell>
          <cell r="C4">
            <v>76</v>
          </cell>
        </row>
        <row r="5">
          <cell r="A5">
            <v>75</v>
          </cell>
          <cell r="B5">
            <v>64</v>
          </cell>
          <cell r="C5">
            <v>89</v>
          </cell>
        </row>
        <row r="6">
          <cell r="A6">
            <v>90</v>
          </cell>
          <cell r="B6">
            <v>76.8</v>
          </cell>
          <cell r="C6">
            <v>107</v>
          </cell>
        </row>
        <row r="7">
          <cell r="A7">
            <v>110</v>
          </cell>
          <cell r="B7">
            <v>93.8</v>
          </cell>
          <cell r="C7">
            <v>136</v>
          </cell>
        </row>
        <row r="8">
          <cell r="A8">
            <v>125</v>
          </cell>
          <cell r="B8">
            <v>106.6</v>
          </cell>
          <cell r="C8">
            <v>163</v>
          </cell>
        </row>
        <row r="9">
          <cell r="A9">
            <v>140</v>
          </cell>
          <cell r="B9">
            <v>121.4</v>
          </cell>
          <cell r="C9">
            <v>187</v>
          </cell>
        </row>
        <row r="10">
          <cell r="A10">
            <v>160</v>
          </cell>
          <cell r="B10">
            <v>141</v>
          </cell>
          <cell r="C10">
            <v>211</v>
          </cell>
        </row>
        <row r="11">
          <cell r="A11">
            <v>200</v>
          </cell>
          <cell r="B11">
            <v>176.2</v>
          </cell>
          <cell r="C11">
            <v>305</v>
          </cell>
        </row>
        <row r="12">
          <cell r="A12">
            <v>225</v>
          </cell>
          <cell r="B12">
            <v>198.2</v>
          </cell>
          <cell r="C12">
            <v>397</v>
          </cell>
        </row>
        <row r="13">
          <cell r="A13">
            <v>250</v>
          </cell>
          <cell r="B13">
            <v>220.4</v>
          </cell>
          <cell r="C13">
            <v>477</v>
          </cell>
        </row>
        <row r="14">
          <cell r="A14">
            <v>315</v>
          </cell>
          <cell r="B14">
            <v>277.60000000000002</v>
          </cell>
          <cell r="C14">
            <v>725</v>
          </cell>
        </row>
        <row r="16">
          <cell r="A16">
            <v>50</v>
          </cell>
          <cell r="B16">
            <v>42.6</v>
          </cell>
          <cell r="C16">
            <v>63</v>
          </cell>
        </row>
        <row r="17">
          <cell r="A17">
            <v>63</v>
          </cell>
          <cell r="B17">
            <v>53.6</v>
          </cell>
          <cell r="C17">
            <v>79</v>
          </cell>
        </row>
        <row r="18">
          <cell r="A18">
            <v>75</v>
          </cell>
          <cell r="B18">
            <v>64</v>
          </cell>
          <cell r="C18">
            <v>93</v>
          </cell>
        </row>
        <row r="19">
          <cell r="A19">
            <v>90</v>
          </cell>
          <cell r="B19">
            <v>76.8</v>
          </cell>
          <cell r="C19">
            <v>112</v>
          </cell>
        </row>
        <row r="20">
          <cell r="A20">
            <v>110</v>
          </cell>
          <cell r="B20">
            <v>93.8</v>
          </cell>
          <cell r="C20">
            <v>143</v>
          </cell>
        </row>
        <row r="21">
          <cell r="A21">
            <v>125</v>
          </cell>
          <cell r="B21">
            <v>106.6</v>
          </cell>
          <cell r="C21">
            <v>170</v>
          </cell>
        </row>
        <row r="22">
          <cell r="A22">
            <v>140</v>
          </cell>
          <cell r="B22">
            <v>121.4</v>
          </cell>
          <cell r="C22">
            <v>196</v>
          </cell>
        </row>
        <row r="23">
          <cell r="A23">
            <v>160</v>
          </cell>
          <cell r="B23">
            <v>141</v>
          </cell>
          <cell r="C23">
            <v>221</v>
          </cell>
        </row>
        <row r="24">
          <cell r="A24">
            <v>200</v>
          </cell>
          <cell r="B24">
            <v>176.2</v>
          </cell>
          <cell r="C24">
            <v>319</v>
          </cell>
        </row>
        <row r="25">
          <cell r="A25">
            <v>225</v>
          </cell>
          <cell r="B25">
            <v>198.2</v>
          </cell>
          <cell r="C25">
            <v>415</v>
          </cell>
        </row>
        <row r="26">
          <cell r="A26">
            <v>250</v>
          </cell>
          <cell r="B26">
            <v>220.4</v>
          </cell>
          <cell r="C26">
            <v>499</v>
          </cell>
        </row>
        <row r="27">
          <cell r="A27">
            <v>315</v>
          </cell>
          <cell r="B27">
            <v>277.60000000000002</v>
          </cell>
          <cell r="C27">
            <v>758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ré"/>
      <sheetName val="AN1"/>
      <sheetName val="AN2"/>
      <sheetName val="AN3"/>
      <sheetName val="AN4"/>
      <sheetName val="G.O ao CNCA"/>
      <sheetName val="Global Inputs"/>
      <sheetName val="G_O_ao_CNCA"/>
      <sheetName val="Global_Inputs"/>
      <sheetName val="G_O_ao_CNCA1"/>
      <sheetName val="Global_Input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"/>
      <sheetName val="Dist-pte-hor"/>
      <sheetName val="Dist-pte-journ"/>
      <sheetName val="Add-pompe"/>
      <sheetName val="Coût-anjra"/>
      <sheetName val="Côut-estimatif"/>
      <sheetName val="Besoin"/>
      <sheetName val="Annexe"/>
      <sheetName val="Stockage"/>
      <sheetName val="Macro-press"/>
      <sheetName val="Macro-colbrook"/>
      <sheetName val="Macro-Newton"/>
      <sheetName val="Macro-cons"/>
      <sheetName val="Macro-Diam-interne"/>
      <sheetName val="Macro-Dexterne"/>
      <sheetName val="Macro-Epaisseur"/>
      <sheetName val="Macro-Long"/>
      <sheetName val="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Cons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cup-sol-2020"/>
      <sheetName val="Distr-Pte hor-2020"/>
      <sheetName val="Distr-pte-journ.2020"/>
      <sheetName val="Add-pomp-2020"/>
      <sheetName val="Coût-Anjra-2020"/>
      <sheetName val="Besoin-eau"/>
      <sheetName val="Stockage"/>
      <sheetName val="Macro-Pression"/>
      <sheetName val="Macro-Hardy-Cross"/>
      <sheetName val="Macro-Newton"/>
      <sheetName val="Macro-cons"/>
      <sheetName val="Macro-Epaisseur"/>
      <sheetName val="Macro-Lo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Cons</v>
          </cell>
        </row>
      </sheetData>
      <sheetData sheetId="11"/>
      <sheetData sheetId="1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he 100 m3_SRET"/>
      <sheetName val="SRET"/>
      <sheetName val="loge G_SRET"/>
      <sheetName val="Bache 50 m3_SR1"/>
      <sheetName val="SR1 "/>
      <sheetName val="loge G_SR1"/>
      <sheetName val="Bache 50 m3_SR2"/>
      <sheetName val="SR2"/>
      <sheetName val="loge G_SR2"/>
      <sheetName val="Bache 50 m3_SR3"/>
      <sheetName val="SR3"/>
      <sheetName val="loge G_SR3"/>
      <sheetName val="Bache 50 m3_SR4"/>
      <sheetName val="SR4"/>
      <sheetName val="loge G_SR4"/>
      <sheetName val="Réservoir170m3"/>
      <sheetName val="loge G_Réserv"/>
      <sheetName val="Récap"/>
      <sheetName val="Approvisi. Génie-Civil"/>
      <sheetName val="Macro-cons"/>
    </sheetNames>
    <sheetDataSet>
      <sheetData sheetId="0"/>
      <sheetData sheetId="1"/>
      <sheetData sheetId="2"/>
      <sheetData sheetId="3">
        <row r="11">
          <cell r="H11">
            <v>0.9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Plans"/>
      <sheetName val="NOURICES"/>
      <sheetName val="Feuil1"/>
      <sheetName val="Nbr "/>
      <sheetName val="BpElecEnnasr-Géneral"/>
      <sheetName val="BpElecEnnasr-Tranche1"/>
      <sheetName val="BpElecEnnasr-Tranche2"/>
      <sheetName val="BpElecEnnasr-Tranche3"/>
      <sheetName val="BpElecEnnasr-Tranche4"/>
    </sheetNames>
    <sheetDataSet>
      <sheetData sheetId="0"/>
      <sheetData sheetId="1"/>
      <sheetData sheetId="2"/>
      <sheetData sheetId="3">
        <row r="17">
          <cell r="C17">
            <v>5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4</v>
          </cell>
          <cell r="I17">
            <v>2</v>
          </cell>
          <cell r="J17">
            <v>5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4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2</v>
          </cell>
        </row>
        <row r="26">
          <cell r="C26">
            <v>2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3</v>
          </cell>
          <cell r="I26">
            <v>0</v>
          </cell>
          <cell r="J26">
            <v>3</v>
          </cell>
          <cell r="K26">
            <v>0</v>
          </cell>
          <cell r="L26">
            <v>5</v>
          </cell>
          <cell r="M26">
            <v>4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4</v>
          </cell>
          <cell r="S26">
            <v>0</v>
          </cell>
          <cell r="T26">
            <v>0</v>
          </cell>
          <cell r="U26">
            <v>0</v>
          </cell>
        </row>
        <row r="39">
          <cell r="V39">
            <v>7</v>
          </cell>
          <cell r="W39">
            <v>4</v>
          </cell>
          <cell r="X39">
            <v>0</v>
          </cell>
          <cell r="Y39">
            <v>0</v>
          </cell>
          <cell r="Z39">
            <v>0</v>
          </cell>
          <cell r="AA39">
            <v>1</v>
          </cell>
          <cell r="AB39">
            <v>2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3</v>
          </cell>
          <cell r="AH39">
            <v>1</v>
          </cell>
          <cell r="AI39">
            <v>0</v>
          </cell>
          <cell r="AJ39">
            <v>1</v>
          </cell>
          <cell r="AK39">
            <v>1</v>
          </cell>
          <cell r="AL39">
            <v>4</v>
          </cell>
          <cell r="AM39">
            <v>2</v>
          </cell>
          <cell r="AN39">
            <v>2</v>
          </cell>
          <cell r="AO39">
            <v>9</v>
          </cell>
          <cell r="AP39">
            <v>0</v>
          </cell>
          <cell r="AQ39">
            <v>0</v>
          </cell>
          <cell r="AR39">
            <v>4</v>
          </cell>
          <cell r="AS39">
            <v>1</v>
          </cell>
          <cell r="AT39">
            <v>1</v>
          </cell>
          <cell r="AU39">
            <v>1</v>
          </cell>
          <cell r="AV39">
            <v>3</v>
          </cell>
        </row>
        <row r="45">
          <cell r="V45">
            <v>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1</v>
          </cell>
          <cell r="AC45">
            <v>1</v>
          </cell>
          <cell r="AD45">
            <v>2</v>
          </cell>
          <cell r="AE45">
            <v>0</v>
          </cell>
          <cell r="AF45">
            <v>1</v>
          </cell>
          <cell r="AG45">
            <v>3</v>
          </cell>
          <cell r="AH45">
            <v>0</v>
          </cell>
          <cell r="AI45">
            <v>0</v>
          </cell>
          <cell r="AJ45">
            <v>1</v>
          </cell>
          <cell r="AK45">
            <v>0</v>
          </cell>
          <cell r="AL45">
            <v>1</v>
          </cell>
          <cell r="AM45">
            <v>0</v>
          </cell>
          <cell r="AN45">
            <v>2</v>
          </cell>
          <cell r="AO45">
            <v>1</v>
          </cell>
          <cell r="AP45">
            <v>1</v>
          </cell>
          <cell r="AQ45">
            <v>1</v>
          </cell>
          <cell r="AR45">
            <v>2</v>
          </cell>
          <cell r="AS45">
            <v>0</v>
          </cell>
          <cell r="AT45">
            <v>1</v>
          </cell>
          <cell r="AU45">
            <v>1</v>
          </cell>
          <cell r="AV45">
            <v>3</v>
          </cell>
        </row>
        <row r="49">
          <cell r="V49">
            <v>1</v>
          </cell>
          <cell r="W49">
            <v>1</v>
          </cell>
          <cell r="X49">
            <v>0</v>
          </cell>
          <cell r="Y49">
            <v>0</v>
          </cell>
          <cell r="Z49">
            <v>0</v>
          </cell>
          <cell r="AA49">
            <v>1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1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2</v>
          </cell>
          <cell r="AP49">
            <v>2</v>
          </cell>
          <cell r="AQ49">
            <v>0</v>
          </cell>
          <cell r="AR49">
            <v>0</v>
          </cell>
          <cell r="AS49">
            <v>1</v>
          </cell>
          <cell r="AT49">
            <v>0</v>
          </cell>
        </row>
        <row r="55">
          <cell r="V55">
            <v>4</v>
          </cell>
          <cell r="W55">
            <v>3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1</v>
          </cell>
          <cell r="AL55">
            <v>3</v>
          </cell>
          <cell r="AM55">
            <v>2</v>
          </cell>
          <cell r="AN55">
            <v>0</v>
          </cell>
          <cell r="AO55">
            <v>2</v>
          </cell>
          <cell r="AP55">
            <v>0</v>
          </cell>
          <cell r="AQ55">
            <v>0</v>
          </cell>
          <cell r="AR55">
            <v>2</v>
          </cell>
          <cell r="AS55">
            <v>0</v>
          </cell>
          <cell r="AT55">
            <v>0</v>
          </cell>
        </row>
        <row r="61">
          <cell r="V61">
            <v>3</v>
          </cell>
          <cell r="W61">
            <v>1</v>
          </cell>
          <cell r="X61">
            <v>0</v>
          </cell>
          <cell r="Y61">
            <v>1</v>
          </cell>
          <cell r="Z61">
            <v>2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1</v>
          </cell>
          <cell r="AL61">
            <v>3</v>
          </cell>
          <cell r="AM61">
            <v>2</v>
          </cell>
          <cell r="AN61">
            <v>0</v>
          </cell>
          <cell r="AO61">
            <v>0</v>
          </cell>
          <cell r="AP61">
            <v>2</v>
          </cell>
          <cell r="AQ61">
            <v>0</v>
          </cell>
          <cell r="AR61">
            <v>2</v>
          </cell>
          <cell r="AS61">
            <v>0</v>
          </cell>
          <cell r="AT61">
            <v>0</v>
          </cell>
        </row>
        <row r="68">
          <cell r="C68">
            <v>2</v>
          </cell>
          <cell r="D68">
            <v>2</v>
          </cell>
          <cell r="E68">
            <v>0</v>
          </cell>
          <cell r="F68">
            <v>3</v>
          </cell>
          <cell r="G68">
            <v>1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9</v>
          </cell>
          <cell r="M68">
            <v>0</v>
          </cell>
          <cell r="N68">
            <v>1</v>
          </cell>
          <cell r="O68">
            <v>0</v>
          </cell>
          <cell r="P68">
            <v>0</v>
          </cell>
          <cell r="Q68">
            <v>2</v>
          </cell>
          <cell r="R68">
            <v>0</v>
          </cell>
          <cell r="S68">
            <v>3</v>
          </cell>
          <cell r="T68">
            <v>1</v>
          </cell>
          <cell r="U68">
            <v>0</v>
          </cell>
        </row>
        <row r="75">
          <cell r="C75">
            <v>2</v>
          </cell>
          <cell r="D75">
            <v>2</v>
          </cell>
          <cell r="E75">
            <v>0</v>
          </cell>
          <cell r="F75">
            <v>3</v>
          </cell>
          <cell r="G75">
            <v>1</v>
          </cell>
          <cell r="H75">
            <v>0</v>
          </cell>
          <cell r="I75">
            <v>0</v>
          </cell>
          <cell r="J75">
            <v>3</v>
          </cell>
          <cell r="K75">
            <v>2</v>
          </cell>
          <cell r="L75">
            <v>4</v>
          </cell>
          <cell r="M75">
            <v>0</v>
          </cell>
          <cell r="N75">
            <v>5</v>
          </cell>
          <cell r="O75">
            <v>0</v>
          </cell>
          <cell r="P75">
            <v>0</v>
          </cell>
          <cell r="Q75">
            <v>2</v>
          </cell>
          <cell r="R75">
            <v>0</v>
          </cell>
          <cell r="S75">
            <v>1</v>
          </cell>
          <cell r="T75">
            <v>1</v>
          </cell>
          <cell r="U75">
            <v>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-PU"/>
      <sheetName val="Données"/>
      <sheetName val="Résultas"/>
      <sheetName val="calculs"/>
    </sheetNames>
    <sheetDataSet>
      <sheetData sheetId="0"/>
      <sheetData sheetId="1"/>
      <sheetData sheetId="2"/>
      <sheetData sheetId="3">
        <row r="5">
          <cell r="A5">
            <v>50</v>
          </cell>
          <cell r="B5">
            <v>38.799999999999997</v>
          </cell>
          <cell r="C5">
            <v>0.43979471999035818</v>
          </cell>
          <cell r="D5">
            <v>14968.451873356047</v>
          </cell>
          <cell r="E5">
            <v>0.03</v>
          </cell>
          <cell r="F5">
            <v>3.2367968220947792E-2</v>
          </cell>
          <cell r="G5">
            <v>3.2147151104466122E-2</v>
          </cell>
          <cell r="H5">
            <v>3.216681035406193E-2</v>
          </cell>
          <cell r="I5">
            <v>3.2165052731258435E-2</v>
          </cell>
          <cell r="J5">
            <v>3.216520981150222E-2</v>
          </cell>
          <cell r="K5">
            <v>3.2165195772636775E-2</v>
          </cell>
          <cell r="L5">
            <v>3.2165197027340414E-2</v>
          </cell>
          <cell r="M5">
            <v>3.2165196915203025E-2</v>
          </cell>
          <cell r="N5">
            <v>3.2165196925225154E-2</v>
          </cell>
          <cell r="O5">
            <v>3.2165196924329433E-2</v>
          </cell>
          <cell r="P5">
            <v>8.1725108934250841</v>
          </cell>
          <cell r="Q5">
            <v>4.086255446712542</v>
          </cell>
          <cell r="R5">
            <v>0.40862554467125423</v>
          </cell>
          <cell r="S5">
            <v>103</v>
          </cell>
          <cell r="T5">
            <v>109.49488099138379</v>
          </cell>
          <cell r="U5">
            <v>0.93034866201829369</v>
          </cell>
          <cell r="V5">
            <v>6.7915452327335446E-3</v>
          </cell>
          <cell r="W5">
            <v>6.7915452327335446E-3</v>
          </cell>
          <cell r="X5">
            <v>6.6414865287740169E-2</v>
          </cell>
          <cell r="Y5">
            <v>61</v>
          </cell>
          <cell r="Z5">
            <v>3.0499999999999999E-2</v>
          </cell>
          <cell r="AA5">
            <v>9.6914865287740168E-2</v>
          </cell>
        </row>
        <row r="6">
          <cell r="A6">
            <v>63</v>
          </cell>
          <cell r="B6">
            <v>53.6</v>
          </cell>
          <cell r="C6">
            <v>0.23045380487799502</v>
          </cell>
          <cell r="D6">
            <v>10835.37187847415</v>
          </cell>
          <cell r="E6">
            <v>0.03</v>
          </cell>
          <cell r="F6">
            <v>3.3418738242762619E-2</v>
          </cell>
          <cell r="G6">
            <v>3.3009451485046935E-2</v>
          </cell>
          <cell r="H6">
            <v>3.305549478088874E-2</v>
          </cell>
          <cell r="I6">
            <v>3.3050277794236291E-2</v>
          </cell>
          <cell r="J6">
            <v>3.3050868431871987E-2</v>
          </cell>
          <cell r="K6">
            <v>3.3050801557092294E-2</v>
          </cell>
          <cell r="L6">
            <v>3.3050809128891682E-2</v>
          </cell>
          <cell r="M6">
            <v>3.3050808271584735E-2</v>
          </cell>
          <cell r="N6">
            <v>3.3050808368652165E-2</v>
          </cell>
          <cell r="O6">
            <v>3.3050808357661832E-2</v>
          </cell>
          <cell r="P6">
            <v>1.6691142270978483</v>
          </cell>
          <cell r="Q6">
            <v>0.83455711354892415</v>
          </cell>
          <cell r="R6">
            <v>8.3455711354892423E-2</v>
          </cell>
          <cell r="S6">
            <v>103</v>
          </cell>
          <cell r="T6">
            <v>105.91801282490381</v>
          </cell>
          <cell r="U6">
            <v>0.8999569717148691</v>
          </cell>
          <cell r="V6">
            <v>6.5696858935185443E-3</v>
          </cell>
          <cell r="W6">
            <v>6.5696858935185443E-3</v>
          </cell>
          <cell r="X6">
            <v>6.4245291557188625E-2</v>
          </cell>
          <cell r="Y6">
            <v>76</v>
          </cell>
          <cell r="Z6">
            <v>3.7999999999999999E-2</v>
          </cell>
          <cell r="AA6">
            <v>0.10224529155718862</v>
          </cell>
        </row>
        <row r="7">
          <cell r="A7">
            <v>75</v>
          </cell>
          <cell r="B7">
            <v>64</v>
          </cell>
          <cell r="C7">
            <v>0.16164173907770624</v>
          </cell>
          <cell r="D7">
            <v>9074.6239482221026</v>
          </cell>
          <cell r="E7">
            <v>0.03</v>
          </cell>
          <cell r="F7">
            <v>3.441936651534188E-2</v>
          </cell>
          <cell r="G7">
            <v>3.3828328210880977E-2</v>
          </cell>
          <cell r="H7">
            <v>3.3901503930374985E-2</v>
          </cell>
          <cell r="I7">
            <v>3.3892354533293589E-2</v>
          </cell>
          <cell r="J7">
            <v>3.389349711049041E-2</v>
          </cell>
          <cell r="K7">
            <v>3.3893354403533429E-2</v>
          </cell>
          <cell r="L7">
            <v>3.3893372227174645E-2</v>
          </cell>
          <cell r="M7">
            <v>3.3893370001053698E-2</v>
          </cell>
          <cell r="N7">
            <v>3.389337027908966E-2</v>
          </cell>
          <cell r="O7">
            <v>3.3893370244363785E-2</v>
          </cell>
          <cell r="P7">
            <v>0.70524953318540395</v>
          </cell>
          <cell r="Q7">
            <v>0.35262476659270198</v>
          </cell>
          <cell r="R7">
            <v>3.5262476659270202E-2</v>
          </cell>
          <cell r="S7">
            <v>103</v>
          </cell>
          <cell r="T7">
            <v>105.38788724325197</v>
          </cell>
          <cell r="U7">
            <v>0.89545263670736974</v>
          </cell>
          <cell r="V7">
            <v>6.536804247963799E-3</v>
          </cell>
          <cell r="W7">
            <v>6.536804247963799E-3</v>
          </cell>
          <cell r="X7">
            <v>6.392374027760174E-2</v>
          </cell>
          <cell r="Y7">
            <v>89</v>
          </cell>
          <cell r="Z7">
            <v>4.4499999999999998E-2</v>
          </cell>
          <cell r="AA7">
            <v>0.10842374027760174</v>
          </cell>
        </row>
        <row r="8">
          <cell r="A8">
            <v>90</v>
          </cell>
          <cell r="B8">
            <v>76.8</v>
          </cell>
          <cell r="C8">
            <v>0.11225120769285155</v>
          </cell>
          <cell r="D8">
            <v>7562.1866235184189</v>
          </cell>
          <cell r="E8">
            <v>0.03</v>
          </cell>
          <cell r="F8">
            <v>3.5748208462146616E-2</v>
          </cell>
          <cell r="G8">
            <v>3.4899783334849221E-2</v>
          </cell>
          <cell r="H8">
            <v>3.5013533569876715E-2</v>
          </cell>
          <cell r="I8">
            <v>3.4998077477723509E-2</v>
          </cell>
          <cell r="J8">
            <v>3.5000173818252392E-2</v>
          </cell>
          <cell r="K8">
            <v>3.4999889417629576E-2</v>
          </cell>
          <cell r="L8">
            <v>3.4999927999635014E-2</v>
          </cell>
          <cell r="M8">
            <v>3.4999922765547073E-2</v>
          </cell>
          <cell r="N8">
            <v>3.4999923475610213E-2</v>
          </cell>
          <cell r="O8">
            <v>3.4999923379282122E-2</v>
          </cell>
          <cell r="P8">
            <v>0.29267721576557537</v>
          </cell>
          <cell r="Q8">
            <v>0.14633860788278769</v>
          </cell>
          <cell r="R8">
            <v>1.4633860788278769E-2</v>
          </cell>
          <cell r="S8">
            <v>103</v>
          </cell>
          <cell r="T8">
            <v>105.16097246867106</v>
          </cell>
          <cell r="U8">
            <v>0.89352460267498313</v>
          </cell>
          <cell r="V8">
            <v>6.5227295995273771E-3</v>
          </cell>
          <cell r="W8">
            <v>6.5227295995273771E-3</v>
          </cell>
          <cell r="X8">
            <v>6.3786103576697228E-2</v>
          </cell>
          <cell r="Y8">
            <v>107</v>
          </cell>
          <cell r="Z8">
            <v>5.3499999999999999E-2</v>
          </cell>
          <cell r="AA8">
            <v>0.11728610357669722</v>
          </cell>
        </row>
        <row r="9">
          <cell r="A9">
            <v>110</v>
          </cell>
          <cell r="B9">
            <v>93.8</v>
          </cell>
          <cell r="C9">
            <v>7.5250222000977987E-2</v>
          </cell>
          <cell r="D9">
            <v>6191.6410734138017</v>
          </cell>
          <cell r="E9">
            <v>0.03</v>
          </cell>
          <cell r="F9">
            <v>3.7546216608107003E-2</v>
          </cell>
          <cell r="G9">
            <v>3.6322129688221856E-2</v>
          </cell>
          <cell r="H9">
            <v>3.6498168041872357E-2</v>
          </cell>
          <cell r="I9">
            <v>3.6472388124345931E-2</v>
          </cell>
          <cell r="J9">
            <v>3.6476153512627417E-2</v>
          </cell>
          <cell r="K9">
            <v>3.647560333166544E-2</v>
          </cell>
          <cell r="L9">
            <v>3.6475683717008975E-2</v>
          </cell>
          <cell r="M9">
            <v>3.6475671972043024E-2</v>
          </cell>
          <cell r="N9">
            <v>3.6475673688077977E-2</v>
          </cell>
          <cell r="O9">
            <v>3.647567343735128E-2</v>
          </cell>
          <cell r="P9">
            <v>0.11223208947860258</v>
          </cell>
          <cell r="Q9">
            <v>5.6116044739301291E-2</v>
          </cell>
          <cell r="R9">
            <v>5.6116044739301296E-3</v>
          </cell>
          <cell r="S9">
            <v>103</v>
          </cell>
          <cell r="T9">
            <v>105.06172764921322</v>
          </cell>
          <cell r="U9">
            <v>0.89268134603906668</v>
          </cell>
          <cell r="V9">
            <v>6.5165738260851867E-3</v>
          </cell>
          <cell r="W9">
            <v>6.5165738260851867E-3</v>
          </cell>
          <cell r="X9">
            <v>6.3725905955994575E-2</v>
          </cell>
          <cell r="Y9">
            <v>136</v>
          </cell>
          <cell r="Z9">
            <v>6.8000000000000005E-2</v>
          </cell>
          <cell r="AA9">
            <v>0.13172590595599459</v>
          </cell>
        </row>
        <row r="10">
          <cell r="A10">
            <v>125</v>
          </cell>
          <cell r="B10">
            <v>106.6</v>
          </cell>
          <cell r="C10">
            <v>5.8263833100039485E-2</v>
          </cell>
          <cell r="D10">
            <v>5448.1794811089549</v>
          </cell>
          <cell r="E10">
            <v>0.03</v>
          </cell>
          <cell r="F10">
            <v>3.8881625300104437E-2</v>
          </cell>
          <cell r="G10">
            <v>3.7359980910399333E-2</v>
          </cell>
          <cell r="H10">
            <v>3.7587177658493433E-2</v>
          </cell>
          <cell r="I10">
            <v>3.7552511931361984E-2</v>
          </cell>
          <cell r="J10">
            <v>3.7557783920979318E-2</v>
          </cell>
          <cell r="K10">
            <v>3.7556981752474412E-2</v>
          </cell>
          <cell r="L10">
            <v>3.7557103798511217E-2</v>
          </cell>
          <cell r="M10">
            <v>3.7557085229585688E-2</v>
          </cell>
          <cell r="N10">
            <v>3.7557088054785089E-2</v>
          </cell>
          <cell r="O10">
            <v>3.7557087624940401E-2</v>
          </cell>
          <cell r="P10">
            <v>6.0958434539474103E-2</v>
          </cell>
          <cell r="Q10">
            <v>3.0479217269737052E-2</v>
          </cell>
          <cell r="R10">
            <v>3.0479217269737055E-3</v>
          </cell>
          <cell r="S10">
            <v>103</v>
          </cell>
          <cell r="T10">
            <v>105.03352713899672</v>
          </cell>
          <cell r="U10">
            <v>0.89244173386075654</v>
          </cell>
          <cell r="V10">
            <v>6.5148246571835227E-3</v>
          </cell>
          <cell r="W10">
            <v>6.5148246571835227E-3</v>
          </cell>
          <cell r="X10">
            <v>6.3708800744590025E-2</v>
          </cell>
          <cell r="Y10">
            <v>163</v>
          </cell>
          <cell r="Z10">
            <v>8.1500000000000003E-2</v>
          </cell>
          <cell r="AA10">
            <v>0.14520880074459003</v>
          </cell>
        </row>
        <row r="11">
          <cell r="A11">
            <v>140</v>
          </cell>
          <cell r="B11">
            <v>121.4</v>
          </cell>
          <cell r="C11">
            <v>4.4923759004793375E-2</v>
          </cell>
          <cell r="D11">
            <v>4783.9862659490491</v>
          </cell>
          <cell r="E11">
            <v>0.03</v>
          </cell>
          <cell r="F11">
            <v>4.0388177057177975E-2</v>
          </cell>
          <cell r="G11">
            <v>3.8513314979970244E-2</v>
          </cell>
          <cell r="H11">
            <v>3.8802796002372839E-2</v>
          </cell>
          <cell r="I11">
            <v>3.8756940050229768E-2</v>
          </cell>
          <cell r="J11">
            <v>3.8764174842153019E-2</v>
          </cell>
          <cell r="K11">
            <v>3.8763032668459575E-2</v>
          </cell>
          <cell r="L11">
            <v>3.8763212968047495E-2</v>
          </cell>
          <cell r="M11">
            <v>3.8763184506127972E-2</v>
          </cell>
          <cell r="N11">
            <v>3.8763188999087983E-2</v>
          </cell>
          <cell r="O11">
            <v>3.8763188289835132E-2</v>
          </cell>
          <cell r="P11">
            <v>3.2843843840445391E-2</v>
          </cell>
          <cell r="Q11">
            <v>1.6421921920222696E-2</v>
          </cell>
          <cell r="R11">
            <v>1.6421921920222696E-3</v>
          </cell>
          <cell r="S11">
            <v>103</v>
          </cell>
          <cell r="T11">
            <v>105.01806411411225</v>
          </cell>
          <cell r="U11">
            <v>0.89231034868199965</v>
          </cell>
          <cell r="V11">
            <v>6.5138655453785979E-3</v>
          </cell>
          <cell r="W11">
            <v>6.5138655453785979E-3</v>
          </cell>
          <cell r="X11">
            <v>6.3699421541604961E-2</v>
          </cell>
          <cell r="Y11">
            <v>187</v>
          </cell>
          <cell r="Z11">
            <v>9.35E-2</v>
          </cell>
          <cell r="AA11">
            <v>0.15719942154160496</v>
          </cell>
        </row>
        <row r="12">
          <cell r="A12">
            <v>160</v>
          </cell>
          <cell r="B12">
            <v>141</v>
          </cell>
          <cell r="C12">
            <v>3.3302377308097417E-2</v>
          </cell>
          <cell r="D12">
            <v>4118.9782460015222</v>
          </cell>
          <cell r="E12">
            <v>0.03</v>
          </cell>
          <cell r="F12">
            <v>4.2313421888428598E-2</v>
          </cell>
          <cell r="G12">
            <v>3.9961725538321065E-2</v>
          </cell>
          <cell r="H12">
            <v>4.0337394727941601E-2</v>
          </cell>
          <cell r="I12">
            <v>4.0275517799411756E-2</v>
          </cell>
          <cell r="J12">
            <v>4.0285658937549484E-2</v>
          </cell>
          <cell r="K12">
            <v>4.0283995524184338E-2</v>
          </cell>
          <cell r="L12">
            <v>4.0284268331099951E-2</v>
          </cell>
          <cell r="M12">
            <v>4.0284223588612389E-2</v>
          </cell>
          <cell r="N12">
            <v>4.0284230926707028E-2</v>
          </cell>
          <cell r="O12">
            <v>4.0284229723205209E-2</v>
          </cell>
          <cell r="P12">
            <v>1.6149810179197196E-2</v>
          </cell>
          <cell r="Q12">
            <v>8.0749050895985979E-3</v>
          </cell>
          <cell r="R12">
            <v>8.0749050895985983E-4</v>
          </cell>
          <cell r="S12">
            <v>103</v>
          </cell>
          <cell r="T12">
            <v>105.00888239559856</v>
          </cell>
          <cell r="U12">
            <v>0.89223233408024927</v>
          </cell>
          <cell r="V12">
            <v>6.5132960387858192E-3</v>
          </cell>
          <cell r="W12">
            <v>6.5132960387858192E-3</v>
          </cell>
          <cell r="X12">
            <v>6.3693852307749682E-2</v>
          </cell>
          <cell r="Y12">
            <v>211</v>
          </cell>
          <cell r="Z12">
            <v>0.1055</v>
          </cell>
          <cell r="AA12">
            <v>0.16919385230774969</v>
          </cell>
        </row>
        <row r="13">
          <cell r="A13">
            <v>200</v>
          </cell>
          <cell r="B13">
            <v>176.2</v>
          </cell>
          <cell r="C13">
            <v>2.1325619403135584E-2</v>
          </cell>
          <cell r="D13">
            <v>3296.1176656425346</v>
          </cell>
          <cell r="E13">
            <v>0.03</v>
          </cell>
          <cell r="F13">
            <v>4.5577767733660901E-2</v>
          </cell>
          <cell r="G13">
            <v>4.2356254689419309E-2</v>
          </cell>
          <cell r="H13">
            <v>4.2893923817998093E-2</v>
          </cell>
          <cell r="I13">
            <v>4.2800618633757115E-2</v>
          </cell>
          <cell r="J13">
            <v>4.2816702885458031E-2</v>
          </cell>
          <cell r="K13">
            <v>4.2813927033000951E-2</v>
          </cell>
          <cell r="L13">
            <v>4.2814405999975491E-2</v>
          </cell>
          <cell r="M13">
            <v>4.2814323352487783E-2</v>
          </cell>
          <cell r="N13">
            <v>4.281433761352698E-2</v>
          </cell>
          <cell r="O13">
            <v>4.281433515274502E-2</v>
          </cell>
          <cell r="P13">
            <v>5.6323236867518818E-3</v>
          </cell>
          <cell r="Q13">
            <v>2.8161618433759409E-3</v>
          </cell>
          <cell r="R13">
            <v>2.8161618433759412E-4</v>
          </cell>
          <cell r="S13">
            <v>103</v>
          </cell>
          <cell r="T13">
            <v>105.00309777802771</v>
          </cell>
          <cell r="U13">
            <v>0.89218318373487593</v>
          </cell>
          <cell r="V13">
            <v>6.5129372412645933E-3</v>
          </cell>
          <cell r="W13">
            <v>6.5129372412645933E-3</v>
          </cell>
          <cell r="X13">
            <v>6.3690343608591951E-2</v>
          </cell>
          <cell r="Y13">
            <v>305</v>
          </cell>
          <cell r="Z13">
            <v>0.1525</v>
          </cell>
          <cell r="AA13">
            <v>0.21619034360859196</v>
          </cell>
        </row>
        <row r="14">
          <cell r="A14">
            <v>225</v>
          </cell>
          <cell r="B14">
            <v>198.2</v>
          </cell>
          <cell r="C14">
            <v>1.685412311363026E-2</v>
          </cell>
          <cell r="D14">
            <v>2930.2519308083483</v>
          </cell>
          <cell r="E14">
            <v>0.03</v>
          </cell>
          <cell r="F14">
            <v>4.7506079938644169E-2</v>
          </cell>
          <cell r="G14">
            <v>4.3736298761960127E-2</v>
          </cell>
          <cell r="H14">
            <v>4.4378613587631018E-2</v>
          </cell>
          <cell r="I14">
            <v>4.426426408209054E-2</v>
          </cell>
          <cell r="J14">
            <v>4.4284465640553793E-2</v>
          </cell>
          <cell r="K14">
            <v>4.4280891871174677E-2</v>
          </cell>
          <cell r="L14">
            <v>4.4281523938971779E-2</v>
          </cell>
          <cell r="M14">
            <v>4.4281412144767163E-2</v>
          </cell>
          <cell r="N14">
            <v>4.4281431917725309E-2</v>
          </cell>
          <cell r="O14">
            <v>4.4281428420492187E-2</v>
          </cell>
          <cell r="P14">
            <v>3.2346797709901505E-3</v>
          </cell>
          <cell r="Q14">
            <v>1.6173398854950752E-3</v>
          </cell>
          <cell r="R14">
            <v>1.6173398854950753E-4</v>
          </cell>
          <cell r="S14">
            <v>103</v>
          </cell>
          <cell r="T14">
            <v>105.00177907387405</v>
          </cell>
          <cell r="U14">
            <v>0.89217197905906065</v>
          </cell>
          <cell r="V14">
            <v>6.5128554471311426E-3</v>
          </cell>
          <cell r="W14">
            <v>6.5128554471311426E-3</v>
          </cell>
          <cell r="X14">
            <v>6.3689543739612456E-2</v>
          </cell>
          <cell r="Y14">
            <v>397</v>
          </cell>
          <cell r="Z14">
            <v>0.19850000000000001</v>
          </cell>
          <cell r="AA14">
            <v>0.26218954373961245</v>
          </cell>
        </row>
        <row r="15">
          <cell r="A15">
            <v>250</v>
          </cell>
          <cell r="B15">
            <v>220.4</v>
          </cell>
          <cell r="C15">
            <v>1.3629825067734554E-2</v>
          </cell>
          <cell r="D15">
            <v>2635.099513095347</v>
          </cell>
          <cell r="E15">
            <v>0.03</v>
          </cell>
          <cell r="F15">
            <v>4.9376929045133328E-2</v>
          </cell>
          <cell r="G15">
            <v>4.5051752163508693E-2</v>
          </cell>
          <cell r="H15">
            <v>4.5801736699544335E-2</v>
          </cell>
          <cell r="I15">
            <v>4.5665218343395028E-2</v>
          </cell>
          <cell r="J15">
            <v>4.5689853863730825E-2</v>
          </cell>
          <cell r="K15">
            <v>4.5685401253359841E-2</v>
          </cell>
          <cell r="L15">
            <v>4.5686205787374978E-2</v>
          </cell>
          <cell r="M15">
            <v>4.5686060410142365E-2</v>
          </cell>
          <cell r="N15">
            <v>4.5686086679191953E-2</v>
          </cell>
          <cell r="O15">
            <v>4.5686081932478126E-2</v>
          </cell>
          <cell r="P15">
            <v>1.9626998300890184E-3</v>
          </cell>
          <cell r="Q15">
            <v>9.813499150445092E-4</v>
          </cell>
          <cell r="R15">
            <v>9.8134991504450923E-5</v>
          </cell>
          <cell r="S15">
            <v>103</v>
          </cell>
          <cell r="T15">
            <v>105.00107948490655</v>
          </cell>
          <cell r="U15">
            <v>0.89216603483907531</v>
          </cell>
          <cell r="V15">
            <v>6.5128120543252498E-3</v>
          </cell>
          <cell r="W15">
            <v>6.5128120543252498E-3</v>
          </cell>
          <cell r="X15">
            <v>6.3689119399162816E-2</v>
          </cell>
          <cell r="Y15">
            <v>477</v>
          </cell>
          <cell r="Z15">
            <v>0.23849999999999999</v>
          </cell>
          <cell r="AA15">
            <v>0.30218911939916282</v>
          </cell>
        </row>
        <row r="16">
          <cell r="A16">
            <v>315</v>
          </cell>
          <cell r="B16">
            <v>277.60000000000002</v>
          </cell>
          <cell r="C16">
            <v>8.5916096811477511E-3</v>
          </cell>
          <cell r="D16">
            <v>2092.1323223566806</v>
          </cell>
          <cell r="E16">
            <v>0.03</v>
          </cell>
          <cell r="F16">
            <v>5.3911115015606484E-2</v>
          </cell>
          <cell r="G16">
            <v>4.814790725550018E-2</v>
          </cell>
          <cell r="H16">
            <v>4.918318801631115E-2</v>
          </cell>
          <cell r="I16">
            <v>4.898576530848537E-2</v>
          </cell>
          <cell r="J16">
            <v>4.9022996076822208E-2</v>
          </cell>
          <cell r="K16">
            <v>4.9015960130271784E-2</v>
          </cell>
          <cell r="L16">
            <v>4.901728926855925E-2</v>
          </cell>
          <cell r="M16">
            <v>4.9017038166385807E-2</v>
          </cell>
          <cell r="N16">
            <v>4.9017085604192788E-2</v>
          </cell>
          <cell r="O16">
            <v>4.9017076642296771E-2</v>
          </cell>
          <cell r="P16">
            <v>6.6432105795839031E-4</v>
          </cell>
          <cell r="Q16">
            <v>3.3216052897919515E-4</v>
          </cell>
          <cell r="R16">
            <v>3.321605289791952E-5</v>
          </cell>
          <cell r="S16">
            <v>103</v>
          </cell>
          <cell r="T16">
            <v>105.00036537658188</v>
          </cell>
          <cell r="U16">
            <v>0.89215996725200297</v>
          </cell>
          <cell r="V16">
            <v>6.5127677609396212E-3</v>
          </cell>
          <cell r="W16">
            <v>6.5127677609396212E-3</v>
          </cell>
          <cell r="X16">
            <v>6.368868625189826E-2</v>
          </cell>
          <cell r="Y16">
            <v>725</v>
          </cell>
          <cell r="Z16">
            <v>0.36249999999999999</v>
          </cell>
          <cell r="AA16">
            <v>0.42618868625189826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r-NZAla"/>
      <sheetName val="NZALAT+B.AMMAR"/>
      <sheetName val="B.AMMAR "/>
      <sheetName val="Appr-Mghassine"/>
      <sheetName val="Mghassine"/>
      <sheetName val="Hamraoua"/>
      <sheetName val="Appr- SIDI ALI"/>
      <sheetName val="Sidi Ali"/>
      <sheetName val="Récap"/>
      <sheetName val="anc"/>
      <sheetName val="Bache 50 m3_SR1"/>
      <sheetName val="calcu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C3">
            <v>100</v>
          </cell>
        </row>
      </sheetData>
      <sheetData sheetId="9"/>
      <sheetData sheetId="10" refreshError="1"/>
      <sheetData sheetId="1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étré"/>
      <sheetName val="AN1"/>
      <sheetName val="AN2"/>
      <sheetName val="AN3"/>
      <sheetName val="AN5"/>
      <sheetName val="situ"/>
    </sheetNames>
    <sheetDataSet>
      <sheetData sheetId="0"/>
      <sheetData sheetId="1"/>
      <sheetData sheetId="2"/>
      <sheetData sheetId="3">
        <row r="6">
          <cell r="H6">
            <v>0.1</v>
          </cell>
        </row>
      </sheetData>
      <sheetData sheetId="4"/>
      <sheetData sheetId="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rovGC"/>
      <sheetName val="AEPSBORM"/>
      <sheetName val="BORNE FONTAINE TYPE2"/>
      <sheetName val="BORNE FONTAINE Lanouar"/>
      <sheetName val="BORNE FONTAINE Bir zefan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.aljabi@obeikan.com.s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p/product/B000F9SZP8/ref=ewc_pr_img_1?smid=ANQUNGVC9TYZV&amp;psc=1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https://www.amazon.sa/-/en/Large-Coffee-table-wood-tray/dp/B08ZSVH6JR/ref=sr_1_30?crid=333RGT2KIEMQF&amp;keywords=black+wooden+rattan+tray&amp;qid=1646859323&amp;sprefix=black+wooden+rattan+tray%2Caps%2C157&amp;sr=8-30" TargetMode="External"/><Relationship Id="rId7" Type="http://schemas.openxmlformats.org/officeDocument/2006/relationships/hyperlink" Target="https://www.amazon.com/gp/product/B0009YGDIA/ref=ox_sc_act_image_2?smid=A22YG0S80KUKGB&amp;psc=1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ww.amazon.sa/-/en/Porcelain-Plate%EF%BC%8CSuitable-Fruits-Popcorn-Decorative/dp/B09DPCD9D5/ref=sr_1_2?crid=1VNFR1D94842Q&amp;keywords=decorative+large+fruit+bowl+porcelain+round+with+handle&amp;qid=1646851202&amp;sprefix=decorative+large+fruit+bowl+porcelain+round+with+handle%2Caps%2C166&amp;sr=8-2" TargetMode="External"/><Relationship Id="rId1" Type="http://schemas.openxmlformats.org/officeDocument/2006/relationships/hyperlink" Target="mailto:emad.wadie@luxury-living.me" TargetMode="External"/><Relationship Id="rId6" Type="http://schemas.openxmlformats.org/officeDocument/2006/relationships/hyperlink" Target="https://www.amazon.sa/-/en/Creative-Gradient-Household-Tableware-Decorative/dp/B08KPBWNJP/ref=sr_1_152?crid=BJUXSF7ZTT1J&amp;keywords=decorative%2Blarge%2Bround%2Bvintage%2Btray&amp;qid=1646907973&amp;sprefix=decorative%2Blarge%2Bround%2Bvintage%2Btray%2Caps%2C140&amp;sr=8-152&amp;th=1" TargetMode="External"/><Relationship Id="rId11" Type="http://schemas.openxmlformats.org/officeDocument/2006/relationships/hyperlink" Target="https://www.amazon.sa/-/en/Scissors-Professional-Japanese-Stainless-Barbershop/dp/B08HRS9N33/ref=sr_1_49?crid=1MUP5H1LORDBP&amp;keywords=Scissors+5.5+inch+stainless+steel&amp;qid=1646915295&amp;sprefix=scissors+5.5+inch+stainless+steel%2Caps%2C152&amp;sr=8-49" TargetMode="External"/><Relationship Id="rId5" Type="http://schemas.openxmlformats.org/officeDocument/2006/relationships/hyperlink" Target="https://www.amazon.sa/-/en/Godinger-Round-Serving-Tray-Platter/dp/B07KJX7BB8/ref=pd_sbs_5/259-4880030-5375339?pd_rd_w=1dac0&amp;pf_rd_p=4d9d4c8b-560e-48b1-9061-6975c79c1569&amp;pf_rd_r=C53A7QZ08FM351AXK9YV&amp;pd_rd_r=981fa91e-a1ec-4746-9e89-928ffcac14ed&amp;pd_rd_wg=5pSc6&amp;pd_rd_i=B07KJX7BB8&amp;th=1" TargetMode="External"/><Relationship Id="rId10" Type="http://schemas.openxmlformats.org/officeDocument/2006/relationships/hyperlink" Target="https://www.dawnsholisticshop.co.uk/healing-gold-cd/" TargetMode="External"/><Relationship Id="rId4" Type="http://schemas.openxmlformats.org/officeDocument/2006/relationships/hyperlink" Target="https://www.machiitea.com/products/tea-for-one-set?variant=39451300331703" TargetMode="External"/><Relationship Id="rId9" Type="http://schemas.openxmlformats.org/officeDocument/2006/relationships/hyperlink" Target="https://www.healinglight.co.uk/product/massage-gold-clookai-c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84E5-160A-49E0-90E1-E409B59FC414}">
  <sheetPr>
    <pageSetUpPr fitToPage="1"/>
  </sheetPr>
  <dimension ref="B1:AD63"/>
  <sheetViews>
    <sheetView showGridLines="0" view="pageBreakPreview" topLeftCell="A33" zoomScaleNormal="100" zoomScaleSheetLayoutView="100" workbookViewId="0">
      <selection activeCell="B52" sqref="B52:T52"/>
    </sheetView>
  </sheetViews>
  <sheetFormatPr defaultRowHeight="12.7"/>
  <cols>
    <col min="1" max="1" width="0.41015625" customWidth="1"/>
    <col min="2" max="2" width="1.64453125" customWidth="1"/>
    <col min="3" max="3" width="4" customWidth="1"/>
    <col min="4" max="4" width="7.87890625" customWidth="1"/>
    <col min="5" max="5" width="1.3515625" customWidth="1"/>
    <col min="6" max="6" width="0" hidden="1" customWidth="1"/>
    <col min="7" max="8" width="0.41015625" customWidth="1"/>
    <col min="9" max="9" width="41.76171875" customWidth="1"/>
    <col min="10" max="10" width="7.41015625" customWidth="1"/>
    <col min="11" max="11" width="5.41015625" customWidth="1"/>
    <col min="12" max="12" width="7.3515625" customWidth="1"/>
    <col min="13" max="13" width="0.87890625" customWidth="1"/>
    <col min="14" max="14" width="2.64453125" customWidth="1"/>
    <col min="15" max="15" width="0" hidden="1" customWidth="1"/>
    <col min="16" max="16" width="1.1171875" customWidth="1"/>
    <col min="17" max="17" width="1.87890625" customWidth="1"/>
    <col min="18" max="18" width="3.52734375" customWidth="1"/>
    <col min="19" max="19" width="1.1171875" customWidth="1"/>
    <col min="20" max="20" width="7.3515625" customWidth="1"/>
    <col min="21" max="21" width="2.3515625" customWidth="1"/>
    <col min="22" max="22" width="0" hidden="1" customWidth="1"/>
    <col min="23" max="23" width="1.41015625" customWidth="1"/>
    <col min="24" max="24" width="1.3515625" customWidth="1"/>
    <col min="25" max="25" width="0" hidden="1" customWidth="1"/>
    <col min="26" max="26" width="10.3515625" customWidth="1"/>
    <col min="27" max="27" width="13.64453125" customWidth="1"/>
    <col min="28" max="28" width="0.87890625" customWidth="1"/>
    <col min="29" max="29" width="1.1171875" customWidth="1"/>
    <col min="30" max="30" width="0.52734375" customWidth="1"/>
    <col min="31" max="31" width="8.87890625" customWidth="1"/>
    <col min="257" max="257" width="0.41015625" customWidth="1"/>
    <col min="258" max="258" width="1.64453125" customWidth="1"/>
    <col min="259" max="259" width="4" customWidth="1"/>
    <col min="260" max="260" width="7.87890625" customWidth="1"/>
    <col min="261" max="261" width="1.3515625" customWidth="1"/>
    <col min="262" max="262" width="0" hidden="1" customWidth="1"/>
    <col min="263" max="264" width="0.41015625" customWidth="1"/>
    <col min="265" max="265" width="41.76171875" customWidth="1"/>
    <col min="266" max="266" width="7.41015625" customWidth="1"/>
    <col min="267" max="267" width="5.41015625" customWidth="1"/>
    <col min="268" max="268" width="7.3515625" customWidth="1"/>
    <col min="269" max="269" width="0.87890625" customWidth="1"/>
    <col min="270" max="270" width="2.64453125" customWidth="1"/>
    <col min="271" max="271" width="0" hidden="1" customWidth="1"/>
    <col min="272" max="272" width="1.1171875" customWidth="1"/>
    <col min="273" max="273" width="1.87890625" customWidth="1"/>
    <col min="274" max="274" width="3.52734375" customWidth="1"/>
    <col min="275" max="275" width="1.1171875" customWidth="1"/>
    <col min="276" max="276" width="7.3515625" customWidth="1"/>
    <col min="277" max="277" width="2.3515625" customWidth="1"/>
    <col min="278" max="278" width="0" hidden="1" customWidth="1"/>
    <col min="279" max="279" width="1.41015625" customWidth="1"/>
    <col min="280" max="280" width="1.3515625" customWidth="1"/>
    <col min="281" max="281" width="0" hidden="1" customWidth="1"/>
    <col min="282" max="282" width="10.3515625" customWidth="1"/>
    <col min="283" max="283" width="14.41015625" customWidth="1"/>
    <col min="284" max="284" width="0.87890625" customWidth="1"/>
    <col min="285" max="285" width="1.1171875" customWidth="1"/>
    <col min="286" max="286" width="0.52734375" customWidth="1"/>
    <col min="287" max="287" width="0" hidden="1" customWidth="1"/>
    <col min="513" max="513" width="0.41015625" customWidth="1"/>
    <col min="514" max="514" width="1.64453125" customWidth="1"/>
    <col min="515" max="515" width="4" customWidth="1"/>
    <col min="516" max="516" width="7.87890625" customWidth="1"/>
    <col min="517" max="517" width="1.3515625" customWidth="1"/>
    <col min="518" max="518" width="0" hidden="1" customWidth="1"/>
    <col min="519" max="520" width="0.41015625" customWidth="1"/>
    <col min="521" max="521" width="41.76171875" customWidth="1"/>
    <col min="522" max="522" width="7.41015625" customWidth="1"/>
    <col min="523" max="523" width="5.41015625" customWidth="1"/>
    <col min="524" max="524" width="7.3515625" customWidth="1"/>
    <col min="525" max="525" width="0.87890625" customWidth="1"/>
    <col min="526" max="526" width="2.64453125" customWidth="1"/>
    <col min="527" max="527" width="0" hidden="1" customWidth="1"/>
    <col min="528" max="528" width="1.1171875" customWidth="1"/>
    <col min="529" max="529" width="1.87890625" customWidth="1"/>
    <col min="530" max="530" width="3.52734375" customWidth="1"/>
    <col min="531" max="531" width="1.1171875" customWidth="1"/>
    <col min="532" max="532" width="7.3515625" customWidth="1"/>
    <col min="533" max="533" width="2.3515625" customWidth="1"/>
    <col min="534" max="534" width="0" hidden="1" customWidth="1"/>
    <col min="535" max="535" width="1.41015625" customWidth="1"/>
    <col min="536" max="536" width="1.3515625" customWidth="1"/>
    <col min="537" max="537" width="0" hidden="1" customWidth="1"/>
    <col min="538" max="538" width="10.3515625" customWidth="1"/>
    <col min="539" max="539" width="14.41015625" customWidth="1"/>
    <col min="540" max="540" width="0.87890625" customWidth="1"/>
    <col min="541" max="541" width="1.1171875" customWidth="1"/>
    <col min="542" max="542" width="0.52734375" customWidth="1"/>
    <col min="543" max="543" width="0" hidden="1" customWidth="1"/>
    <col min="769" max="769" width="0.41015625" customWidth="1"/>
    <col min="770" max="770" width="1.64453125" customWidth="1"/>
    <col min="771" max="771" width="4" customWidth="1"/>
    <col min="772" max="772" width="7.87890625" customWidth="1"/>
    <col min="773" max="773" width="1.3515625" customWidth="1"/>
    <col min="774" max="774" width="0" hidden="1" customWidth="1"/>
    <col min="775" max="776" width="0.41015625" customWidth="1"/>
    <col min="777" max="777" width="41.76171875" customWidth="1"/>
    <col min="778" max="778" width="7.41015625" customWidth="1"/>
    <col min="779" max="779" width="5.41015625" customWidth="1"/>
    <col min="780" max="780" width="7.3515625" customWidth="1"/>
    <col min="781" max="781" width="0.87890625" customWidth="1"/>
    <col min="782" max="782" width="2.64453125" customWidth="1"/>
    <col min="783" max="783" width="0" hidden="1" customWidth="1"/>
    <col min="784" max="784" width="1.1171875" customWidth="1"/>
    <col min="785" max="785" width="1.87890625" customWidth="1"/>
    <col min="786" max="786" width="3.52734375" customWidth="1"/>
    <col min="787" max="787" width="1.1171875" customWidth="1"/>
    <col min="788" max="788" width="7.3515625" customWidth="1"/>
    <col min="789" max="789" width="2.3515625" customWidth="1"/>
    <col min="790" max="790" width="0" hidden="1" customWidth="1"/>
    <col min="791" max="791" width="1.41015625" customWidth="1"/>
    <col min="792" max="792" width="1.3515625" customWidth="1"/>
    <col min="793" max="793" width="0" hidden="1" customWidth="1"/>
    <col min="794" max="794" width="10.3515625" customWidth="1"/>
    <col min="795" max="795" width="14.41015625" customWidth="1"/>
    <col min="796" max="796" width="0.87890625" customWidth="1"/>
    <col min="797" max="797" width="1.1171875" customWidth="1"/>
    <col min="798" max="798" width="0.52734375" customWidth="1"/>
    <col min="799" max="799" width="0" hidden="1" customWidth="1"/>
    <col min="1025" max="1025" width="0.41015625" customWidth="1"/>
    <col min="1026" max="1026" width="1.64453125" customWidth="1"/>
    <col min="1027" max="1027" width="4" customWidth="1"/>
    <col min="1028" max="1028" width="7.87890625" customWidth="1"/>
    <col min="1029" max="1029" width="1.3515625" customWidth="1"/>
    <col min="1030" max="1030" width="0" hidden="1" customWidth="1"/>
    <col min="1031" max="1032" width="0.41015625" customWidth="1"/>
    <col min="1033" max="1033" width="41.76171875" customWidth="1"/>
    <col min="1034" max="1034" width="7.41015625" customWidth="1"/>
    <col min="1035" max="1035" width="5.41015625" customWidth="1"/>
    <col min="1036" max="1036" width="7.3515625" customWidth="1"/>
    <col min="1037" max="1037" width="0.87890625" customWidth="1"/>
    <col min="1038" max="1038" width="2.64453125" customWidth="1"/>
    <col min="1039" max="1039" width="0" hidden="1" customWidth="1"/>
    <col min="1040" max="1040" width="1.1171875" customWidth="1"/>
    <col min="1041" max="1041" width="1.87890625" customWidth="1"/>
    <col min="1042" max="1042" width="3.52734375" customWidth="1"/>
    <col min="1043" max="1043" width="1.1171875" customWidth="1"/>
    <col min="1044" max="1044" width="7.3515625" customWidth="1"/>
    <col min="1045" max="1045" width="2.3515625" customWidth="1"/>
    <col min="1046" max="1046" width="0" hidden="1" customWidth="1"/>
    <col min="1047" max="1047" width="1.41015625" customWidth="1"/>
    <col min="1048" max="1048" width="1.3515625" customWidth="1"/>
    <col min="1049" max="1049" width="0" hidden="1" customWidth="1"/>
    <col min="1050" max="1050" width="10.3515625" customWidth="1"/>
    <col min="1051" max="1051" width="14.41015625" customWidth="1"/>
    <col min="1052" max="1052" width="0.87890625" customWidth="1"/>
    <col min="1053" max="1053" width="1.1171875" customWidth="1"/>
    <col min="1054" max="1054" width="0.52734375" customWidth="1"/>
    <col min="1055" max="1055" width="0" hidden="1" customWidth="1"/>
    <col min="1281" max="1281" width="0.41015625" customWidth="1"/>
    <col min="1282" max="1282" width="1.64453125" customWidth="1"/>
    <col min="1283" max="1283" width="4" customWidth="1"/>
    <col min="1284" max="1284" width="7.87890625" customWidth="1"/>
    <col min="1285" max="1285" width="1.3515625" customWidth="1"/>
    <col min="1286" max="1286" width="0" hidden="1" customWidth="1"/>
    <col min="1287" max="1288" width="0.41015625" customWidth="1"/>
    <col min="1289" max="1289" width="41.76171875" customWidth="1"/>
    <col min="1290" max="1290" width="7.41015625" customWidth="1"/>
    <col min="1291" max="1291" width="5.41015625" customWidth="1"/>
    <col min="1292" max="1292" width="7.3515625" customWidth="1"/>
    <col min="1293" max="1293" width="0.87890625" customWidth="1"/>
    <col min="1294" max="1294" width="2.64453125" customWidth="1"/>
    <col min="1295" max="1295" width="0" hidden="1" customWidth="1"/>
    <col min="1296" max="1296" width="1.1171875" customWidth="1"/>
    <col min="1297" max="1297" width="1.87890625" customWidth="1"/>
    <col min="1298" max="1298" width="3.52734375" customWidth="1"/>
    <col min="1299" max="1299" width="1.1171875" customWidth="1"/>
    <col min="1300" max="1300" width="7.3515625" customWidth="1"/>
    <col min="1301" max="1301" width="2.3515625" customWidth="1"/>
    <col min="1302" max="1302" width="0" hidden="1" customWidth="1"/>
    <col min="1303" max="1303" width="1.41015625" customWidth="1"/>
    <col min="1304" max="1304" width="1.3515625" customWidth="1"/>
    <col min="1305" max="1305" width="0" hidden="1" customWidth="1"/>
    <col min="1306" max="1306" width="10.3515625" customWidth="1"/>
    <col min="1307" max="1307" width="14.41015625" customWidth="1"/>
    <col min="1308" max="1308" width="0.87890625" customWidth="1"/>
    <col min="1309" max="1309" width="1.1171875" customWidth="1"/>
    <col min="1310" max="1310" width="0.52734375" customWidth="1"/>
    <col min="1311" max="1311" width="0" hidden="1" customWidth="1"/>
    <col min="1537" max="1537" width="0.41015625" customWidth="1"/>
    <col min="1538" max="1538" width="1.64453125" customWidth="1"/>
    <col min="1539" max="1539" width="4" customWidth="1"/>
    <col min="1540" max="1540" width="7.87890625" customWidth="1"/>
    <col min="1541" max="1541" width="1.3515625" customWidth="1"/>
    <col min="1542" max="1542" width="0" hidden="1" customWidth="1"/>
    <col min="1543" max="1544" width="0.41015625" customWidth="1"/>
    <col min="1545" max="1545" width="41.76171875" customWidth="1"/>
    <col min="1546" max="1546" width="7.41015625" customWidth="1"/>
    <col min="1547" max="1547" width="5.41015625" customWidth="1"/>
    <col min="1548" max="1548" width="7.3515625" customWidth="1"/>
    <col min="1549" max="1549" width="0.87890625" customWidth="1"/>
    <col min="1550" max="1550" width="2.64453125" customWidth="1"/>
    <col min="1551" max="1551" width="0" hidden="1" customWidth="1"/>
    <col min="1552" max="1552" width="1.1171875" customWidth="1"/>
    <col min="1553" max="1553" width="1.87890625" customWidth="1"/>
    <col min="1554" max="1554" width="3.52734375" customWidth="1"/>
    <col min="1555" max="1555" width="1.1171875" customWidth="1"/>
    <col min="1556" max="1556" width="7.3515625" customWidth="1"/>
    <col min="1557" max="1557" width="2.3515625" customWidth="1"/>
    <col min="1558" max="1558" width="0" hidden="1" customWidth="1"/>
    <col min="1559" max="1559" width="1.41015625" customWidth="1"/>
    <col min="1560" max="1560" width="1.3515625" customWidth="1"/>
    <col min="1561" max="1561" width="0" hidden="1" customWidth="1"/>
    <col min="1562" max="1562" width="10.3515625" customWidth="1"/>
    <col min="1563" max="1563" width="14.41015625" customWidth="1"/>
    <col min="1564" max="1564" width="0.87890625" customWidth="1"/>
    <col min="1565" max="1565" width="1.1171875" customWidth="1"/>
    <col min="1566" max="1566" width="0.52734375" customWidth="1"/>
    <col min="1567" max="1567" width="0" hidden="1" customWidth="1"/>
    <col min="1793" max="1793" width="0.41015625" customWidth="1"/>
    <col min="1794" max="1794" width="1.64453125" customWidth="1"/>
    <col min="1795" max="1795" width="4" customWidth="1"/>
    <col min="1796" max="1796" width="7.87890625" customWidth="1"/>
    <col min="1797" max="1797" width="1.3515625" customWidth="1"/>
    <col min="1798" max="1798" width="0" hidden="1" customWidth="1"/>
    <col min="1799" max="1800" width="0.41015625" customWidth="1"/>
    <col min="1801" max="1801" width="41.76171875" customWidth="1"/>
    <col min="1802" max="1802" width="7.41015625" customWidth="1"/>
    <col min="1803" max="1803" width="5.41015625" customWidth="1"/>
    <col min="1804" max="1804" width="7.3515625" customWidth="1"/>
    <col min="1805" max="1805" width="0.87890625" customWidth="1"/>
    <col min="1806" max="1806" width="2.64453125" customWidth="1"/>
    <col min="1807" max="1807" width="0" hidden="1" customWidth="1"/>
    <col min="1808" max="1808" width="1.1171875" customWidth="1"/>
    <col min="1809" max="1809" width="1.87890625" customWidth="1"/>
    <col min="1810" max="1810" width="3.52734375" customWidth="1"/>
    <col min="1811" max="1811" width="1.1171875" customWidth="1"/>
    <col min="1812" max="1812" width="7.3515625" customWidth="1"/>
    <col min="1813" max="1813" width="2.3515625" customWidth="1"/>
    <col min="1814" max="1814" width="0" hidden="1" customWidth="1"/>
    <col min="1815" max="1815" width="1.41015625" customWidth="1"/>
    <col min="1816" max="1816" width="1.3515625" customWidth="1"/>
    <col min="1817" max="1817" width="0" hidden="1" customWidth="1"/>
    <col min="1818" max="1818" width="10.3515625" customWidth="1"/>
    <col min="1819" max="1819" width="14.41015625" customWidth="1"/>
    <col min="1820" max="1820" width="0.87890625" customWidth="1"/>
    <col min="1821" max="1821" width="1.1171875" customWidth="1"/>
    <col min="1822" max="1822" width="0.52734375" customWidth="1"/>
    <col min="1823" max="1823" width="0" hidden="1" customWidth="1"/>
    <col min="2049" max="2049" width="0.41015625" customWidth="1"/>
    <col min="2050" max="2050" width="1.64453125" customWidth="1"/>
    <col min="2051" max="2051" width="4" customWidth="1"/>
    <col min="2052" max="2052" width="7.87890625" customWidth="1"/>
    <col min="2053" max="2053" width="1.3515625" customWidth="1"/>
    <col min="2054" max="2054" width="0" hidden="1" customWidth="1"/>
    <col min="2055" max="2056" width="0.41015625" customWidth="1"/>
    <col min="2057" max="2057" width="41.76171875" customWidth="1"/>
    <col min="2058" max="2058" width="7.41015625" customWidth="1"/>
    <col min="2059" max="2059" width="5.41015625" customWidth="1"/>
    <col min="2060" max="2060" width="7.3515625" customWidth="1"/>
    <col min="2061" max="2061" width="0.87890625" customWidth="1"/>
    <col min="2062" max="2062" width="2.64453125" customWidth="1"/>
    <col min="2063" max="2063" width="0" hidden="1" customWidth="1"/>
    <col min="2064" max="2064" width="1.1171875" customWidth="1"/>
    <col min="2065" max="2065" width="1.87890625" customWidth="1"/>
    <col min="2066" max="2066" width="3.52734375" customWidth="1"/>
    <col min="2067" max="2067" width="1.1171875" customWidth="1"/>
    <col min="2068" max="2068" width="7.3515625" customWidth="1"/>
    <col min="2069" max="2069" width="2.3515625" customWidth="1"/>
    <col min="2070" max="2070" width="0" hidden="1" customWidth="1"/>
    <col min="2071" max="2071" width="1.41015625" customWidth="1"/>
    <col min="2072" max="2072" width="1.3515625" customWidth="1"/>
    <col min="2073" max="2073" width="0" hidden="1" customWidth="1"/>
    <col min="2074" max="2074" width="10.3515625" customWidth="1"/>
    <col min="2075" max="2075" width="14.41015625" customWidth="1"/>
    <col min="2076" max="2076" width="0.87890625" customWidth="1"/>
    <col min="2077" max="2077" width="1.1171875" customWidth="1"/>
    <col min="2078" max="2078" width="0.52734375" customWidth="1"/>
    <col min="2079" max="2079" width="0" hidden="1" customWidth="1"/>
    <col min="2305" max="2305" width="0.41015625" customWidth="1"/>
    <col min="2306" max="2306" width="1.64453125" customWidth="1"/>
    <col min="2307" max="2307" width="4" customWidth="1"/>
    <col min="2308" max="2308" width="7.87890625" customWidth="1"/>
    <col min="2309" max="2309" width="1.3515625" customWidth="1"/>
    <col min="2310" max="2310" width="0" hidden="1" customWidth="1"/>
    <col min="2311" max="2312" width="0.41015625" customWidth="1"/>
    <col min="2313" max="2313" width="41.76171875" customWidth="1"/>
    <col min="2314" max="2314" width="7.41015625" customWidth="1"/>
    <col min="2315" max="2315" width="5.41015625" customWidth="1"/>
    <col min="2316" max="2316" width="7.3515625" customWidth="1"/>
    <col min="2317" max="2317" width="0.87890625" customWidth="1"/>
    <col min="2318" max="2318" width="2.64453125" customWidth="1"/>
    <col min="2319" max="2319" width="0" hidden="1" customWidth="1"/>
    <col min="2320" max="2320" width="1.1171875" customWidth="1"/>
    <col min="2321" max="2321" width="1.87890625" customWidth="1"/>
    <col min="2322" max="2322" width="3.52734375" customWidth="1"/>
    <col min="2323" max="2323" width="1.1171875" customWidth="1"/>
    <col min="2324" max="2324" width="7.3515625" customWidth="1"/>
    <col min="2325" max="2325" width="2.3515625" customWidth="1"/>
    <col min="2326" max="2326" width="0" hidden="1" customWidth="1"/>
    <col min="2327" max="2327" width="1.41015625" customWidth="1"/>
    <col min="2328" max="2328" width="1.3515625" customWidth="1"/>
    <col min="2329" max="2329" width="0" hidden="1" customWidth="1"/>
    <col min="2330" max="2330" width="10.3515625" customWidth="1"/>
    <col min="2331" max="2331" width="14.41015625" customWidth="1"/>
    <col min="2332" max="2332" width="0.87890625" customWidth="1"/>
    <col min="2333" max="2333" width="1.1171875" customWidth="1"/>
    <col min="2334" max="2334" width="0.52734375" customWidth="1"/>
    <col min="2335" max="2335" width="0" hidden="1" customWidth="1"/>
    <col min="2561" max="2561" width="0.41015625" customWidth="1"/>
    <col min="2562" max="2562" width="1.64453125" customWidth="1"/>
    <col min="2563" max="2563" width="4" customWidth="1"/>
    <col min="2564" max="2564" width="7.87890625" customWidth="1"/>
    <col min="2565" max="2565" width="1.3515625" customWidth="1"/>
    <col min="2566" max="2566" width="0" hidden="1" customWidth="1"/>
    <col min="2567" max="2568" width="0.41015625" customWidth="1"/>
    <col min="2569" max="2569" width="41.76171875" customWidth="1"/>
    <col min="2570" max="2570" width="7.41015625" customWidth="1"/>
    <col min="2571" max="2571" width="5.41015625" customWidth="1"/>
    <col min="2572" max="2572" width="7.3515625" customWidth="1"/>
    <col min="2573" max="2573" width="0.87890625" customWidth="1"/>
    <col min="2574" max="2574" width="2.64453125" customWidth="1"/>
    <col min="2575" max="2575" width="0" hidden="1" customWidth="1"/>
    <col min="2576" max="2576" width="1.1171875" customWidth="1"/>
    <col min="2577" max="2577" width="1.87890625" customWidth="1"/>
    <col min="2578" max="2578" width="3.52734375" customWidth="1"/>
    <col min="2579" max="2579" width="1.1171875" customWidth="1"/>
    <col min="2580" max="2580" width="7.3515625" customWidth="1"/>
    <col min="2581" max="2581" width="2.3515625" customWidth="1"/>
    <col min="2582" max="2582" width="0" hidden="1" customWidth="1"/>
    <col min="2583" max="2583" width="1.41015625" customWidth="1"/>
    <col min="2584" max="2584" width="1.3515625" customWidth="1"/>
    <col min="2585" max="2585" width="0" hidden="1" customWidth="1"/>
    <col min="2586" max="2586" width="10.3515625" customWidth="1"/>
    <col min="2587" max="2587" width="14.41015625" customWidth="1"/>
    <col min="2588" max="2588" width="0.87890625" customWidth="1"/>
    <col min="2589" max="2589" width="1.1171875" customWidth="1"/>
    <col min="2590" max="2590" width="0.52734375" customWidth="1"/>
    <col min="2591" max="2591" width="0" hidden="1" customWidth="1"/>
    <col min="2817" max="2817" width="0.41015625" customWidth="1"/>
    <col min="2818" max="2818" width="1.64453125" customWidth="1"/>
    <col min="2819" max="2819" width="4" customWidth="1"/>
    <col min="2820" max="2820" width="7.87890625" customWidth="1"/>
    <col min="2821" max="2821" width="1.3515625" customWidth="1"/>
    <col min="2822" max="2822" width="0" hidden="1" customWidth="1"/>
    <col min="2823" max="2824" width="0.41015625" customWidth="1"/>
    <col min="2825" max="2825" width="41.76171875" customWidth="1"/>
    <col min="2826" max="2826" width="7.41015625" customWidth="1"/>
    <col min="2827" max="2827" width="5.41015625" customWidth="1"/>
    <col min="2828" max="2828" width="7.3515625" customWidth="1"/>
    <col min="2829" max="2829" width="0.87890625" customWidth="1"/>
    <col min="2830" max="2830" width="2.64453125" customWidth="1"/>
    <col min="2831" max="2831" width="0" hidden="1" customWidth="1"/>
    <col min="2832" max="2832" width="1.1171875" customWidth="1"/>
    <col min="2833" max="2833" width="1.87890625" customWidth="1"/>
    <col min="2834" max="2834" width="3.52734375" customWidth="1"/>
    <col min="2835" max="2835" width="1.1171875" customWidth="1"/>
    <col min="2836" max="2836" width="7.3515625" customWidth="1"/>
    <col min="2837" max="2837" width="2.3515625" customWidth="1"/>
    <col min="2838" max="2838" width="0" hidden="1" customWidth="1"/>
    <col min="2839" max="2839" width="1.41015625" customWidth="1"/>
    <col min="2840" max="2840" width="1.3515625" customWidth="1"/>
    <col min="2841" max="2841" width="0" hidden="1" customWidth="1"/>
    <col min="2842" max="2842" width="10.3515625" customWidth="1"/>
    <col min="2843" max="2843" width="14.41015625" customWidth="1"/>
    <col min="2844" max="2844" width="0.87890625" customWidth="1"/>
    <col min="2845" max="2845" width="1.1171875" customWidth="1"/>
    <col min="2846" max="2846" width="0.52734375" customWidth="1"/>
    <col min="2847" max="2847" width="0" hidden="1" customWidth="1"/>
    <col min="3073" max="3073" width="0.41015625" customWidth="1"/>
    <col min="3074" max="3074" width="1.64453125" customWidth="1"/>
    <col min="3075" max="3075" width="4" customWidth="1"/>
    <col min="3076" max="3076" width="7.87890625" customWidth="1"/>
    <col min="3077" max="3077" width="1.3515625" customWidth="1"/>
    <col min="3078" max="3078" width="0" hidden="1" customWidth="1"/>
    <col min="3079" max="3080" width="0.41015625" customWidth="1"/>
    <col min="3081" max="3081" width="41.76171875" customWidth="1"/>
    <col min="3082" max="3082" width="7.41015625" customWidth="1"/>
    <col min="3083" max="3083" width="5.41015625" customWidth="1"/>
    <col min="3084" max="3084" width="7.3515625" customWidth="1"/>
    <col min="3085" max="3085" width="0.87890625" customWidth="1"/>
    <col min="3086" max="3086" width="2.64453125" customWidth="1"/>
    <col min="3087" max="3087" width="0" hidden="1" customWidth="1"/>
    <col min="3088" max="3088" width="1.1171875" customWidth="1"/>
    <col min="3089" max="3089" width="1.87890625" customWidth="1"/>
    <col min="3090" max="3090" width="3.52734375" customWidth="1"/>
    <col min="3091" max="3091" width="1.1171875" customWidth="1"/>
    <col min="3092" max="3092" width="7.3515625" customWidth="1"/>
    <col min="3093" max="3093" width="2.3515625" customWidth="1"/>
    <col min="3094" max="3094" width="0" hidden="1" customWidth="1"/>
    <col min="3095" max="3095" width="1.41015625" customWidth="1"/>
    <col min="3096" max="3096" width="1.3515625" customWidth="1"/>
    <col min="3097" max="3097" width="0" hidden="1" customWidth="1"/>
    <col min="3098" max="3098" width="10.3515625" customWidth="1"/>
    <col min="3099" max="3099" width="14.41015625" customWidth="1"/>
    <col min="3100" max="3100" width="0.87890625" customWidth="1"/>
    <col min="3101" max="3101" width="1.1171875" customWidth="1"/>
    <col min="3102" max="3102" width="0.52734375" customWidth="1"/>
    <col min="3103" max="3103" width="0" hidden="1" customWidth="1"/>
    <col min="3329" max="3329" width="0.41015625" customWidth="1"/>
    <col min="3330" max="3330" width="1.64453125" customWidth="1"/>
    <col min="3331" max="3331" width="4" customWidth="1"/>
    <col min="3332" max="3332" width="7.87890625" customWidth="1"/>
    <col min="3333" max="3333" width="1.3515625" customWidth="1"/>
    <col min="3334" max="3334" width="0" hidden="1" customWidth="1"/>
    <col min="3335" max="3336" width="0.41015625" customWidth="1"/>
    <col min="3337" max="3337" width="41.76171875" customWidth="1"/>
    <col min="3338" max="3338" width="7.41015625" customWidth="1"/>
    <col min="3339" max="3339" width="5.41015625" customWidth="1"/>
    <col min="3340" max="3340" width="7.3515625" customWidth="1"/>
    <col min="3341" max="3341" width="0.87890625" customWidth="1"/>
    <col min="3342" max="3342" width="2.64453125" customWidth="1"/>
    <col min="3343" max="3343" width="0" hidden="1" customWidth="1"/>
    <col min="3344" max="3344" width="1.1171875" customWidth="1"/>
    <col min="3345" max="3345" width="1.87890625" customWidth="1"/>
    <col min="3346" max="3346" width="3.52734375" customWidth="1"/>
    <col min="3347" max="3347" width="1.1171875" customWidth="1"/>
    <col min="3348" max="3348" width="7.3515625" customWidth="1"/>
    <col min="3349" max="3349" width="2.3515625" customWidth="1"/>
    <col min="3350" max="3350" width="0" hidden="1" customWidth="1"/>
    <col min="3351" max="3351" width="1.41015625" customWidth="1"/>
    <col min="3352" max="3352" width="1.3515625" customWidth="1"/>
    <col min="3353" max="3353" width="0" hidden="1" customWidth="1"/>
    <col min="3354" max="3354" width="10.3515625" customWidth="1"/>
    <col min="3355" max="3355" width="14.41015625" customWidth="1"/>
    <col min="3356" max="3356" width="0.87890625" customWidth="1"/>
    <col min="3357" max="3357" width="1.1171875" customWidth="1"/>
    <col min="3358" max="3358" width="0.52734375" customWidth="1"/>
    <col min="3359" max="3359" width="0" hidden="1" customWidth="1"/>
    <col min="3585" max="3585" width="0.41015625" customWidth="1"/>
    <col min="3586" max="3586" width="1.64453125" customWidth="1"/>
    <col min="3587" max="3587" width="4" customWidth="1"/>
    <col min="3588" max="3588" width="7.87890625" customWidth="1"/>
    <col min="3589" max="3589" width="1.3515625" customWidth="1"/>
    <col min="3590" max="3590" width="0" hidden="1" customWidth="1"/>
    <col min="3591" max="3592" width="0.41015625" customWidth="1"/>
    <col min="3593" max="3593" width="41.76171875" customWidth="1"/>
    <col min="3594" max="3594" width="7.41015625" customWidth="1"/>
    <col min="3595" max="3595" width="5.41015625" customWidth="1"/>
    <col min="3596" max="3596" width="7.3515625" customWidth="1"/>
    <col min="3597" max="3597" width="0.87890625" customWidth="1"/>
    <col min="3598" max="3598" width="2.64453125" customWidth="1"/>
    <col min="3599" max="3599" width="0" hidden="1" customWidth="1"/>
    <col min="3600" max="3600" width="1.1171875" customWidth="1"/>
    <col min="3601" max="3601" width="1.87890625" customWidth="1"/>
    <col min="3602" max="3602" width="3.52734375" customWidth="1"/>
    <col min="3603" max="3603" width="1.1171875" customWidth="1"/>
    <col min="3604" max="3604" width="7.3515625" customWidth="1"/>
    <col min="3605" max="3605" width="2.3515625" customWidth="1"/>
    <col min="3606" max="3606" width="0" hidden="1" customWidth="1"/>
    <col min="3607" max="3607" width="1.41015625" customWidth="1"/>
    <col min="3608" max="3608" width="1.3515625" customWidth="1"/>
    <col min="3609" max="3609" width="0" hidden="1" customWidth="1"/>
    <col min="3610" max="3610" width="10.3515625" customWidth="1"/>
    <col min="3611" max="3611" width="14.41015625" customWidth="1"/>
    <col min="3612" max="3612" width="0.87890625" customWidth="1"/>
    <col min="3613" max="3613" width="1.1171875" customWidth="1"/>
    <col min="3614" max="3614" width="0.52734375" customWidth="1"/>
    <col min="3615" max="3615" width="0" hidden="1" customWidth="1"/>
    <col min="3841" max="3841" width="0.41015625" customWidth="1"/>
    <col min="3842" max="3842" width="1.64453125" customWidth="1"/>
    <col min="3843" max="3843" width="4" customWidth="1"/>
    <col min="3844" max="3844" width="7.87890625" customWidth="1"/>
    <col min="3845" max="3845" width="1.3515625" customWidth="1"/>
    <col min="3846" max="3846" width="0" hidden="1" customWidth="1"/>
    <col min="3847" max="3848" width="0.41015625" customWidth="1"/>
    <col min="3849" max="3849" width="41.76171875" customWidth="1"/>
    <col min="3850" max="3850" width="7.41015625" customWidth="1"/>
    <col min="3851" max="3851" width="5.41015625" customWidth="1"/>
    <col min="3852" max="3852" width="7.3515625" customWidth="1"/>
    <col min="3853" max="3853" width="0.87890625" customWidth="1"/>
    <col min="3854" max="3854" width="2.64453125" customWidth="1"/>
    <col min="3855" max="3855" width="0" hidden="1" customWidth="1"/>
    <col min="3856" max="3856" width="1.1171875" customWidth="1"/>
    <col min="3857" max="3857" width="1.87890625" customWidth="1"/>
    <col min="3858" max="3858" width="3.52734375" customWidth="1"/>
    <col min="3859" max="3859" width="1.1171875" customWidth="1"/>
    <col min="3860" max="3860" width="7.3515625" customWidth="1"/>
    <col min="3861" max="3861" width="2.3515625" customWidth="1"/>
    <col min="3862" max="3862" width="0" hidden="1" customWidth="1"/>
    <col min="3863" max="3863" width="1.41015625" customWidth="1"/>
    <col min="3864" max="3864" width="1.3515625" customWidth="1"/>
    <col min="3865" max="3865" width="0" hidden="1" customWidth="1"/>
    <col min="3866" max="3866" width="10.3515625" customWidth="1"/>
    <col min="3867" max="3867" width="14.41015625" customWidth="1"/>
    <col min="3868" max="3868" width="0.87890625" customWidth="1"/>
    <col min="3869" max="3869" width="1.1171875" customWidth="1"/>
    <col min="3870" max="3870" width="0.52734375" customWidth="1"/>
    <col min="3871" max="3871" width="0" hidden="1" customWidth="1"/>
    <col min="4097" max="4097" width="0.41015625" customWidth="1"/>
    <col min="4098" max="4098" width="1.64453125" customWidth="1"/>
    <col min="4099" max="4099" width="4" customWidth="1"/>
    <col min="4100" max="4100" width="7.87890625" customWidth="1"/>
    <col min="4101" max="4101" width="1.3515625" customWidth="1"/>
    <col min="4102" max="4102" width="0" hidden="1" customWidth="1"/>
    <col min="4103" max="4104" width="0.41015625" customWidth="1"/>
    <col min="4105" max="4105" width="41.76171875" customWidth="1"/>
    <col min="4106" max="4106" width="7.41015625" customWidth="1"/>
    <col min="4107" max="4107" width="5.41015625" customWidth="1"/>
    <col min="4108" max="4108" width="7.3515625" customWidth="1"/>
    <col min="4109" max="4109" width="0.87890625" customWidth="1"/>
    <col min="4110" max="4110" width="2.64453125" customWidth="1"/>
    <col min="4111" max="4111" width="0" hidden="1" customWidth="1"/>
    <col min="4112" max="4112" width="1.1171875" customWidth="1"/>
    <col min="4113" max="4113" width="1.87890625" customWidth="1"/>
    <col min="4114" max="4114" width="3.52734375" customWidth="1"/>
    <col min="4115" max="4115" width="1.1171875" customWidth="1"/>
    <col min="4116" max="4116" width="7.3515625" customWidth="1"/>
    <col min="4117" max="4117" width="2.3515625" customWidth="1"/>
    <col min="4118" max="4118" width="0" hidden="1" customWidth="1"/>
    <col min="4119" max="4119" width="1.41015625" customWidth="1"/>
    <col min="4120" max="4120" width="1.3515625" customWidth="1"/>
    <col min="4121" max="4121" width="0" hidden="1" customWidth="1"/>
    <col min="4122" max="4122" width="10.3515625" customWidth="1"/>
    <col min="4123" max="4123" width="14.41015625" customWidth="1"/>
    <col min="4124" max="4124" width="0.87890625" customWidth="1"/>
    <col min="4125" max="4125" width="1.1171875" customWidth="1"/>
    <col min="4126" max="4126" width="0.52734375" customWidth="1"/>
    <col min="4127" max="4127" width="0" hidden="1" customWidth="1"/>
    <col min="4353" max="4353" width="0.41015625" customWidth="1"/>
    <col min="4354" max="4354" width="1.64453125" customWidth="1"/>
    <col min="4355" max="4355" width="4" customWidth="1"/>
    <col min="4356" max="4356" width="7.87890625" customWidth="1"/>
    <col min="4357" max="4357" width="1.3515625" customWidth="1"/>
    <col min="4358" max="4358" width="0" hidden="1" customWidth="1"/>
    <col min="4359" max="4360" width="0.41015625" customWidth="1"/>
    <col min="4361" max="4361" width="41.76171875" customWidth="1"/>
    <col min="4362" max="4362" width="7.41015625" customWidth="1"/>
    <col min="4363" max="4363" width="5.41015625" customWidth="1"/>
    <col min="4364" max="4364" width="7.3515625" customWidth="1"/>
    <col min="4365" max="4365" width="0.87890625" customWidth="1"/>
    <col min="4366" max="4366" width="2.64453125" customWidth="1"/>
    <col min="4367" max="4367" width="0" hidden="1" customWidth="1"/>
    <col min="4368" max="4368" width="1.1171875" customWidth="1"/>
    <col min="4369" max="4369" width="1.87890625" customWidth="1"/>
    <col min="4370" max="4370" width="3.52734375" customWidth="1"/>
    <col min="4371" max="4371" width="1.1171875" customWidth="1"/>
    <col min="4372" max="4372" width="7.3515625" customWidth="1"/>
    <col min="4373" max="4373" width="2.3515625" customWidth="1"/>
    <col min="4374" max="4374" width="0" hidden="1" customWidth="1"/>
    <col min="4375" max="4375" width="1.41015625" customWidth="1"/>
    <col min="4376" max="4376" width="1.3515625" customWidth="1"/>
    <col min="4377" max="4377" width="0" hidden="1" customWidth="1"/>
    <col min="4378" max="4378" width="10.3515625" customWidth="1"/>
    <col min="4379" max="4379" width="14.41015625" customWidth="1"/>
    <col min="4380" max="4380" width="0.87890625" customWidth="1"/>
    <col min="4381" max="4381" width="1.1171875" customWidth="1"/>
    <col min="4382" max="4382" width="0.52734375" customWidth="1"/>
    <col min="4383" max="4383" width="0" hidden="1" customWidth="1"/>
    <col min="4609" max="4609" width="0.41015625" customWidth="1"/>
    <col min="4610" max="4610" width="1.64453125" customWidth="1"/>
    <col min="4611" max="4611" width="4" customWidth="1"/>
    <col min="4612" max="4612" width="7.87890625" customWidth="1"/>
    <col min="4613" max="4613" width="1.3515625" customWidth="1"/>
    <col min="4614" max="4614" width="0" hidden="1" customWidth="1"/>
    <col min="4615" max="4616" width="0.41015625" customWidth="1"/>
    <col min="4617" max="4617" width="41.76171875" customWidth="1"/>
    <col min="4618" max="4618" width="7.41015625" customWidth="1"/>
    <col min="4619" max="4619" width="5.41015625" customWidth="1"/>
    <col min="4620" max="4620" width="7.3515625" customWidth="1"/>
    <col min="4621" max="4621" width="0.87890625" customWidth="1"/>
    <col min="4622" max="4622" width="2.64453125" customWidth="1"/>
    <col min="4623" max="4623" width="0" hidden="1" customWidth="1"/>
    <col min="4624" max="4624" width="1.1171875" customWidth="1"/>
    <col min="4625" max="4625" width="1.87890625" customWidth="1"/>
    <col min="4626" max="4626" width="3.52734375" customWidth="1"/>
    <col min="4627" max="4627" width="1.1171875" customWidth="1"/>
    <col min="4628" max="4628" width="7.3515625" customWidth="1"/>
    <col min="4629" max="4629" width="2.3515625" customWidth="1"/>
    <col min="4630" max="4630" width="0" hidden="1" customWidth="1"/>
    <col min="4631" max="4631" width="1.41015625" customWidth="1"/>
    <col min="4632" max="4632" width="1.3515625" customWidth="1"/>
    <col min="4633" max="4633" width="0" hidden="1" customWidth="1"/>
    <col min="4634" max="4634" width="10.3515625" customWidth="1"/>
    <col min="4635" max="4635" width="14.41015625" customWidth="1"/>
    <col min="4636" max="4636" width="0.87890625" customWidth="1"/>
    <col min="4637" max="4637" width="1.1171875" customWidth="1"/>
    <col min="4638" max="4638" width="0.52734375" customWidth="1"/>
    <col min="4639" max="4639" width="0" hidden="1" customWidth="1"/>
    <col min="4865" max="4865" width="0.41015625" customWidth="1"/>
    <col min="4866" max="4866" width="1.64453125" customWidth="1"/>
    <col min="4867" max="4867" width="4" customWidth="1"/>
    <col min="4868" max="4868" width="7.87890625" customWidth="1"/>
    <col min="4869" max="4869" width="1.3515625" customWidth="1"/>
    <col min="4870" max="4870" width="0" hidden="1" customWidth="1"/>
    <col min="4871" max="4872" width="0.41015625" customWidth="1"/>
    <col min="4873" max="4873" width="41.76171875" customWidth="1"/>
    <col min="4874" max="4874" width="7.41015625" customWidth="1"/>
    <col min="4875" max="4875" width="5.41015625" customWidth="1"/>
    <col min="4876" max="4876" width="7.3515625" customWidth="1"/>
    <col min="4877" max="4877" width="0.87890625" customWidth="1"/>
    <col min="4878" max="4878" width="2.64453125" customWidth="1"/>
    <col min="4879" max="4879" width="0" hidden="1" customWidth="1"/>
    <col min="4880" max="4880" width="1.1171875" customWidth="1"/>
    <col min="4881" max="4881" width="1.87890625" customWidth="1"/>
    <col min="4882" max="4882" width="3.52734375" customWidth="1"/>
    <col min="4883" max="4883" width="1.1171875" customWidth="1"/>
    <col min="4884" max="4884" width="7.3515625" customWidth="1"/>
    <col min="4885" max="4885" width="2.3515625" customWidth="1"/>
    <col min="4886" max="4886" width="0" hidden="1" customWidth="1"/>
    <col min="4887" max="4887" width="1.41015625" customWidth="1"/>
    <col min="4888" max="4888" width="1.3515625" customWidth="1"/>
    <col min="4889" max="4889" width="0" hidden="1" customWidth="1"/>
    <col min="4890" max="4890" width="10.3515625" customWidth="1"/>
    <col min="4891" max="4891" width="14.41015625" customWidth="1"/>
    <col min="4892" max="4892" width="0.87890625" customWidth="1"/>
    <col min="4893" max="4893" width="1.1171875" customWidth="1"/>
    <col min="4894" max="4894" width="0.52734375" customWidth="1"/>
    <col min="4895" max="4895" width="0" hidden="1" customWidth="1"/>
    <col min="5121" max="5121" width="0.41015625" customWidth="1"/>
    <col min="5122" max="5122" width="1.64453125" customWidth="1"/>
    <col min="5123" max="5123" width="4" customWidth="1"/>
    <col min="5124" max="5124" width="7.87890625" customWidth="1"/>
    <col min="5125" max="5125" width="1.3515625" customWidth="1"/>
    <col min="5126" max="5126" width="0" hidden="1" customWidth="1"/>
    <col min="5127" max="5128" width="0.41015625" customWidth="1"/>
    <col min="5129" max="5129" width="41.76171875" customWidth="1"/>
    <col min="5130" max="5130" width="7.41015625" customWidth="1"/>
    <col min="5131" max="5131" width="5.41015625" customWidth="1"/>
    <col min="5132" max="5132" width="7.3515625" customWidth="1"/>
    <col min="5133" max="5133" width="0.87890625" customWidth="1"/>
    <col min="5134" max="5134" width="2.64453125" customWidth="1"/>
    <col min="5135" max="5135" width="0" hidden="1" customWidth="1"/>
    <col min="5136" max="5136" width="1.1171875" customWidth="1"/>
    <col min="5137" max="5137" width="1.87890625" customWidth="1"/>
    <col min="5138" max="5138" width="3.52734375" customWidth="1"/>
    <col min="5139" max="5139" width="1.1171875" customWidth="1"/>
    <col min="5140" max="5140" width="7.3515625" customWidth="1"/>
    <col min="5141" max="5141" width="2.3515625" customWidth="1"/>
    <col min="5142" max="5142" width="0" hidden="1" customWidth="1"/>
    <col min="5143" max="5143" width="1.41015625" customWidth="1"/>
    <col min="5144" max="5144" width="1.3515625" customWidth="1"/>
    <col min="5145" max="5145" width="0" hidden="1" customWidth="1"/>
    <col min="5146" max="5146" width="10.3515625" customWidth="1"/>
    <col min="5147" max="5147" width="14.41015625" customWidth="1"/>
    <col min="5148" max="5148" width="0.87890625" customWidth="1"/>
    <col min="5149" max="5149" width="1.1171875" customWidth="1"/>
    <col min="5150" max="5150" width="0.52734375" customWidth="1"/>
    <col min="5151" max="5151" width="0" hidden="1" customWidth="1"/>
    <col min="5377" max="5377" width="0.41015625" customWidth="1"/>
    <col min="5378" max="5378" width="1.64453125" customWidth="1"/>
    <col min="5379" max="5379" width="4" customWidth="1"/>
    <col min="5380" max="5380" width="7.87890625" customWidth="1"/>
    <col min="5381" max="5381" width="1.3515625" customWidth="1"/>
    <col min="5382" max="5382" width="0" hidden="1" customWidth="1"/>
    <col min="5383" max="5384" width="0.41015625" customWidth="1"/>
    <col min="5385" max="5385" width="41.76171875" customWidth="1"/>
    <col min="5386" max="5386" width="7.41015625" customWidth="1"/>
    <col min="5387" max="5387" width="5.41015625" customWidth="1"/>
    <col min="5388" max="5388" width="7.3515625" customWidth="1"/>
    <col min="5389" max="5389" width="0.87890625" customWidth="1"/>
    <col min="5390" max="5390" width="2.64453125" customWidth="1"/>
    <col min="5391" max="5391" width="0" hidden="1" customWidth="1"/>
    <col min="5392" max="5392" width="1.1171875" customWidth="1"/>
    <col min="5393" max="5393" width="1.87890625" customWidth="1"/>
    <col min="5394" max="5394" width="3.52734375" customWidth="1"/>
    <col min="5395" max="5395" width="1.1171875" customWidth="1"/>
    <col min="5396" max="5396" width="7.3515625" customWidth="1"/>
    <col min="5397" max="5397" width="2.3515625" customWidth="1"/>
    <col min="5398" max="5398" width="0" hidden="1" customWidth="1"/>
    <col min="5399" max="5399" width="1.41015625" customWidth="1"/>
    <col min="5400" max="5400" width="1.3515625" customWidth="1"/>
    <col min="5401" max="5401" width="0" hidden="1" customWidth="1"/>
    <col min="5402" max="5402" width="10.3515625" customWidth="1"/>
    <col min="5403" max="5403" width="14.41015625" customWidth="1"/>
    <col min="5404" max="5404" width="0.87890625" customWidth="1"/>
    <col min="5405" max="5405" width="1.1171875" customWidth="1"/>
    <col min="5406" max="5406" width="0.52734375" customWidth="1"/>
    <col min="5407" max="5407" width="0" hidden="1" customWidth="1"/>
    <col min="5633" max="5633" width="0.41015625" customWidth="1"/>
    <col min="5634" max="5634" width="1.64453125" customWidth="1"/>
    <col min="5635" max="5635" width="4" customWidth="1"/>
    <col min="5636" max="5636" width="7.87890625" customWidth="1"/>
    <col min="5637" max="5637" width="1.3515625" customWidth="1"/>
    <col min="5638" max="5638" width="0" hidden="1" customWidth="1"/>
    <col min="5639" max="5640" width="0.41015625" customWidth="1"/>
    <col min="5641" max="5641" width="41.76171875" customWidth="1"/>
    <col min="5642" max="5642" width="7.41015625" customWidth="1"/>
    <col min="5643" max="5643" width="5.41015625" customWidth="1"/>
    <col min="5644" max="5644" width="7.3515625" customWidth="1"/>
    <col min="5645" max="5645" width="0.87890625" customWidth="1"/>
    <col min="5646" max="5646" width="2.64453125" customWidth="1"/>
    <col min="5647" max="5647" width="0" hidden="1" customWidth="1"/>
    <col min="5648" max="5648" width="1.1171875" customWidth="1"/>
    <col min="5649" max="5649" width="1.87890625" customWidth="1"/>
    <col min="5650" max="5650" width="3.52734375" customWidth="1"/>
    <col min="5651" max="5651" width="1.1171875" customWidth="1"/>
    <col min="5652" max="5652" width="7.3515625" customWidth="1"/>
    <col min="5653" max="5653" width="2.3515625" customWidth="1"/>
    <col min="5654" max="5654" width="0" hidden="1" customWidth="1"/>
    <col min="5655" max="5655" width="1.41015625" customWidth="1"/>
    <col min="5656" max="5656" width="1.3515625" customWidth="1"/>
    <col min="5657" max="5657" width="0" hidden="1" customWidth="1"/>
    <col min="5658" max="5658" width="10.3515625" customWidth="1"/>
    <col min="5659" max="5659" width="14.41015625" customWidth="1"/>
    <col min="5660" max="5660" width="0.87890625" customWidth="1"/>
    <col min="5661" max="5661" width="1.1171875" customWidth="1"/>
    <col min="5662" max="5662" width="0.52734375" customWidth="1"/>
    <col min="5663" max="5663" width="0" hidden="1" customWidth="1"/>
    <col min="5889" max="5889" width="0.41015625" customWidth="1"/>
    <col min="5890" max="5890" width="1.64453125" customWidth="1"/>
    <col min="5891" max="5891" width="4" customWidth="1"/>
    <col min="5892" max="5892" width="7.87890625" customWidth="1"/>
    <col min="5893" max="5893" width="1.3515625" customWidth="1"/>
    <col min="5894" max="5894" width="0" hidden="1" customWidth="1"/>
    <col min="5895" max="5896" width="0.41015625" customWidth="1"/>
    <col min="5897" max="5897" width="41.76171875" customWidth="1"/>
    <col min="5898" max="5898" width="7.41015625" customWidth="1"/>
    <col min="5899" max="5899" width="5.41015625" customWidth="1"/>
    <col min="5900" max="5900" width="7.3515625" customWidth="1"/>
    <col min="5901" max="5901" width="0.87890625" customWidth="1"/>
    <col min="5902" max="5902" width="2.64453125" customWidth="1"/>
    <col min="5903" max="5903" width="0" hidden="1" customWidth="1"/>
    <col min="5904" max="5904" width="1.1171875" customWidth="1"/>
    <col min="5905" max="5905" width="1.87890625" customWidth="1"/>
    <col min="5906" max="5906" width="3.52734375" customWidth="1"/>
    <col min="5907" max="5907" width="1.1171875" customWidth="1"/>
    <col min="5908" max="5908" width="7.3515625" customWidth="1"/>
    <col min="5909" max="5909" width="2.3515625" customWidth="1"/>
    <col min="5910" max="5910" width="0" hidden="1" customWidth="1"/>
    <col min="5911" max="5911" width="1.41015625" customWidth="1"/>
    <col min="5912" max="5912" width="1.3515625" customWidth="1"/>
    <col min="5913" max="5913" width="0" hidden="1" customWidth="1"/>
    <col min="5914" max="5914" width="10.3515625" customWidth="1"/>
    <col min="5915" max="5915" width="14.41015625" customWidth="1"/>
    <col min="5916" max="5916" width="0.87890625" customWidth="1"/>
    <col min="5917" max="5917" width="1.1171875" customWidth="1"/>
    <col min="5918" max="5918" width="0.52734375" customWidth="1"/>
    <col min="5919" max="5919" width="0" hidden="1" customWidth="1"/>
    <col min="6145" max="6145" width="0.41015625" customWidth="1"/>
    <col min="6146" max="6146" width="1.64453125" customWidth="1"/>
    <col min="6147" max="6147" width="4" customWidth="1"/>
    <col min="6148" max="6148" width="7.87890625" customWidth="1"/>
    <col min="6149" max="6149" width="1.3515625" customWidth="1"/>
    <col min="6150" max="6150" width="0" hidden="1" customWidth="1"/>
    <col min="6151" max="6152" width="0.41015625" customWidth="1"/>
    <col min="6153" max="6153" width="41.76171875" customWidth="1"/>
    <col min="6154" max="6154" width="7.41015625" customWidth="1"/>
    <col min="6155" max="6155" width="5.41015625" customWidth="1"/>
    <col min="6156" max="6156" width="7.3515625" customWidth="1"/>
    <col min="6157" max="6157" width="0.87890625" customWidth="1"/>
    <col min="6158" max="6158" width="2.64453125" customWidth="1"/>
    <col min="6159" max="6159" width="0" hidden="1" customWidth="1"/>
    <col min="6160" max="6160" width="1.1171875" customWidth="1"/>
    <col min="6161" max="6161" width="1.87890625" customWidth="1"/>
    <col min="6162" max="6162" width="3.52734375" customWidth="1"/>
    <col min="6163" max="6163" width="1.1171875" customWidth="1"/>
    <col min="6164" max="6164" width="7.3515625" customWidth="1"/>
    <col min="6165" max="6165" width="2.3515625" customWidth="1"/>
    <col min="6166" max="6166" width="0" hidden="1" customWidth="1"/>
    <col min="6167" max="6167" width="1.41015625" customWidth="1"/>
    <col min="6168" max="6168" width="1.3515625" customWidth="1"/>
    <col min="6169" max="6169" width="0" hidden="1" customWidth="1"/>
    <col min="6170" max="6170" width="10.3515625" customWidth="1"/>
    <col min="6171" max="6171" width="14.41015625" customWidth="1"/>
    <col min="6172" max="6172" width="0.87890625" customWidth="1"/>
    <col min="6173" max="6173" width="1.1171875" customWidth="1"/>
    <col min="6174" max="6174" width="0.52734375" customWidth="1"/>
    <col min="6175" max="6175" width="0" hidden="1" customWidth="1"/>
    <col min="6401" max="6401" width="0.41015625" customWidth="1"/>
    <col min="6402" max="6402" width="1.64453125" customWidth="1"/>
    <col min="6403" max="6403" width="4" customWidth="1"/>
    <col min="6404" max="6404" width="7.87890625" customWidth="1"/>
    <col min="6405" max="6405" width="1.3515625" customWidth="1"/>
    <col min="6406" max="6406" width="0" hidden="1" customWidth="1"/>
    <col min="6407" max="6408" width="0.41015625" customWidth="1"/>
    <col min="6409" max="6409" width="41.76171875" customWidth="1"/>
    <col min="6410" max="6410" width="7.41015625" customWidth="1"/>
    <col min="6411" max="6411" width="5.41015625" customWidth="1"/>
    <col min="6412" max="6412" width="7.3515625" customWidth="1"/>
    <col min="6413" max="6413" width="0.87890625" customWidth="1"/>
    <col min="6414" max="6414" width="2.64453125" customWidth="1"/>
    <col min="6415" max="6415" width="0" hidden="1" customWidth="1"/>
    <col min="6416" max="6416" width="1.1171875" customWidth="1"/>
    <col min="6417" max="6417" width="1.87890625" customWidth="1"/>
    <col min="6418" max="6418" width="3.52734375" customWidth="1"/>
    <col min="6419" max="6419" width="1.1171875" customWidth="1"/>
    <col min="6420" max="6420" width="7.3515625" customWidth="1"/>
    <col min="6421" max="6421" width="2.3515625" customWidth="1"/>
    <col min="6422" max="6422" width="0" hidden="1" customWidth="1"/>
    <col min="6423" max="6423" width="1.41015625" customWidth="1"/>
    <col min="6424" max="6424" width="1.3515625" customWidth="1"/>
    <col min="6425" max="6425" width="0" hidden="1" customWidth="1"/>
    <col min="6426" max="6426" width="10.3515625" customWidth="1"/>
    <col min="6427" max="6427" width="14.41015625" customWidth="1"/>
    <col min="6428" max="6428" width="0.87890625" customWidth="1"/>
    <col min="6429" max="6429" width="1.1171875" customWidth="1"/>
    <col min="6430" max="6430" width="0.52734375" customWidth="1"/>
    <col min="6431" max="6431" width="0" hidden="1" customWidth="1"/>
    <col min="6657" max="6657" width="0.41015625" customWidth="1"/>
    <col min="6658" max="6658" width="1.64453125" customWidth="1"/>
    <col min="6659" max="6659" width="4" customWidth="1"/>
    <col min="6660" max="6660" width="7.87890625" customWidth="1"/>
    <col min="6661" max="6661" width="1.3515625" customWidth="1"/>
    <col min="6662" max="6662" width="0" hidden="1" customWidth="1"/>
    <col min="6663" max="6664" width="0.41015625" customWidth="1"/>
    <col min="6665" max="6665" width="41.76171875" customWidth="1"/>
    <col min="6666" max="6666" width="7.41015625" customWidth="1"/>
    <col min="6667" max="6667" width="5.41015625" customWidth="1"/>
    <col min="6668" max="6668" width="7.3515625" customWidth="1"/>
    <col min="6669" max="6669" width="0.87890625" customWidth="1"/>
    <col min="6670" max="6670" width="2.64453125" customWidth="1"/>
    <col min="6671" max="6671" width="0" hidden="1" customWidth="1"/>
    <col min="6672" max="6672" width="1.1171875" customWidth="1"/>
    <col min="6673" max="6673" width="1.87890625" customWidth="1"/>
    <col min="6674" max="6674" width="3.52734375" customWidth="1"/>
    <col min="6675" max="6675" width="1.1171875" customWidth="1"/>
    <col min="6676" max="6676" width="7.3515625" customWidth="1"/>
    <col min="6677" max="6677" width="2.3515625" customWidth="1"/>
    <col min="6678" max="6678" width="0" hidden="1" customWidth="1"/>
    <col min="6679" max="6679" width="1.41015625" customWidth="1"/>
    <col min="6680" max="6680" width="1.3515625" customWidth="1"/>
    <col min="6681" max="6681" width="0" hidden="1" customWidth="1"/>
    <col min="6682" max="6682" width="10.3515625" customWidth="1"/>
    <col min="6683" max="6683" width="14.41015625" customWidth="1"/>
    <col min="6684" max="6684" width="0.87890625" customWidth="1"/>
    <col min="6685" max="6685" width="1.1171875" customWidth="1"/>
    <col min="6686" max="6686" width="0.52734375" customWidth="1"/>
    <col min="6687" max="6687" width="0" hidden="1" customWidth="1"/>
    <col min="6913" max="6913" width="0.41015625" customWidth="1"/>
    <col min="6914" max="6914" width="1.64453125" customWidth="1"/>
    <col min="6915" max="6915" width="4" customWidth="1"/>
    <col min="6916" max="6916" width="7.87890625" customWidth="1"/>
    <col min="6917" max="6917" width="1.3515625" customWidth="1"/>
    <col min="6918" max="6918" width="0" hidden="1" customWidth="1"/>
    <col min="6919" max="6920" width="0.41015625" customWidth="1"/>
    <col min="6921" max="6921" width="41.76171875" customWidth="1"/>
    <col min="6922" max="6922" width="7.41015625" customWidth="1"/>
    <col min="6923" max="6923" width="5.41015625" customWidth="1"/>
    <col min="6924" max="6924" width="7.3515625" customWidth="1"/>
    <col min="6925" max="6925" width="0.87890625" customWidth="1"/>
    <col min="6926" max="6926" width="2.64453125" customWidth="1"/>
    <col min="6927" max="6927" width="0" hidden="1" customWidth="1"/>
    <col min="6928" max="6928" width="1.1171875" customWidth="1"/>
    <col min="6929" max="6929" width="1.87890625" customWidth="1"/>
    <col min="6930" max="6930" width="3.52734375" customWidth="1"/>
    <col min="6931" max="6931" width="1.1171875" customWidth="1"/>
    <col min="6932" max="6932" width="7.3515625" customWidth="1"/>
    <col min="6933" max="6933" width="2.3515625" customWidth="1"/>
    <col min="6934" max="6934" width="0" hidden="1" customWidth="1"/>
    <col min="6935" max="6935" width="1.41015625" customWidth="1"/>
    <col min="6936" max="6936" width="1.3515625" customWidth="1"/>
    <col min="6937" max="6937" width="0" hidden="1" customWidth="1"/>
    <col min="6938" max="6938" width="10.3515625" customWidth="1"/>
    <col min="6939" max="6939" width="14.41015625" customWidth="1"/>
    <col min="6940" max="6940" width="0.87890625" customWidth="1"/>
    <col min="6941" max="6941" width="1.1171875" customWidth="1"/>
    <col min="6942" max="6942" width="0.52734375" customWidth="1"/>
    <col min="6943" max="6943" width="0" hidden="1" customWidth="1"/>
    <col min="7169" max="7169" width="0.41015625" customWidth="1"/>
    <col min="7170" max="7170" width="1.64453125" customWidth="1"/>
    <col min="7171" max="7171" width="4" customWidth="1"/>
    <col min="7172" max="7172" width="7.87890625" customWidth="1"/>
    <col min="7173" max="7173" width="1.3515625" customWidth="1"/>
    <col min="7174" max="7174" width="0" hidden="1" customWidth="1"/>
    <col min="7175" max="7176" width="0.41015625" customWidth="1"/>
    <col min="7177" max="7177" width="41.76171875" customWidth="1"/>
    <col min="7178" max="7178" width="7.41015625" customWidth="1"/>
    <col min="7179" max="7179" width="5.41015625" customWidth="1"/>
    <col min="7180" max="7180" width="7.3515625" customWidth="1"/>
    <col min="7181" max="7181" width="0.87890625" customWidth="1"/>
    <col min="7182" max="7182" width="2.64453125" customWidth="1"/>
    <col min="7183" max="7183" width="0" hidden="1" customWidth="1"/>
    <col min="7184" max="7184" width="1.1171875" customWidth="1"/>
    <col min="7185" max="7185" width="1.87890625" customWidth="1"/>
    <col min="7186" max="7186" width="3.52734375" customWidth="1"/>
    <col min="7187" max="7187" width="1.1171875" customWidth="1"/>
    <col min="7188" max="7188" width="7.3515625" customWidth="1"/>
    <col min="7189" max="7189" width="2.3515625" customWidth="1"/>
    <col min="7190" max="7190" width="0" hidden="1" customWidth="1"/>
    <col min="7191" max="7191" width="1.41015625" customWidth="1"/>
    <col min="7192" max="7192" width="1.3515625" customWidth="1"/>
    <col min="7193" max="7193" width="0" hidden="1" customWidth="1"/>
    <col min="7194" max="7194" width="10.3515625" customWidth="1"/>
    <col min="7195" max="7195" width="14.41015625" customWidth="1"/>
    <col min="7196" max="7196" width="0.87890625" customWidth="1"/>
    <col min="7197" max="7197" width="1.1171875" customWidth="1"/>
    <col min="7198" max="7198" width="0.52734375" customWidth="1"/>
    <col min="7199" max="7199" width="0" hidden="1" customWidth="1"/>
    <col min="7425" max="7425" width="0.41015625" customWidth="1"/>
    <col min="7426" max="7426" width="1.64453125" customWidth="1"/>
    <col min="7427" max="7427" width="4" customWidth="1"/>
    <col min="7428" max="7428" width="7.87890625" customWidth="1"/>
    <col min="7429" max="7429" width="1.3515625" customWidth="1"/>
    <col min="7430" max="7430" width="0" hidden="1" customWidth="1"/>
    <col min="7431" max="7432" width="0.41015625" customWidth="1"/>
    <col min="7433" max="7433" width="41.76171875" customWidth="1"/>
    <col min="7434" max="7434" width="7.41015625" customWidth="1"/>
    <col min="7435" max="7435" width="5.41015625" customWidth="1"/>
    <col min="7436" max="7436" width="7.3515625" customWidth="1"/>
    <col min="7437" max="7437" width="0.87890625" customWidth="1"/>
    <col min="7438" max="7438" width="2.64453125" customWidth="1"/>
    <col min="7439" max="7439" width="0" hidden="1" customWidth="1"/>
    <col min="7440" max="7440" width="1.1171875" customWidth="1"/>
    <col min="7441" max="7441" width="1.87890625" customWidth="1"/>
    <col min="7442" max="7442" width="3.52734375" customWidth="1"/>
    <col min="7443" max="7443" width="1.1171875" customWidth="1"/>
    <col min="7444" max="7444" width="7.3515625" customWidth="1"/>
    <col min="7445" max="7445" width="2.3515625" customWidth="1"/>
    <col min="7446" max="7446" width="0" hidden="1" customWidth="1"/>
    <col min="7447" max="7447" width="1.41015625" customWidth="1"/>
    <col min="7448" max="7448" width="1.3515625" customWidth="1"/>
    <col min="7449" max="7449" width="0" hidden="1" customWidth="1"/>
    <col min="7450" max="7450" width="10.3515625" customWidth="1"/>
    <col min="7451" max="7451" width="14.41015625" customWidth="1"/>
    <col min="7452" max="7452" width="0.87890625" customWidth="1"/>
    <col min="7453" max="7453" width="1.1171875" customWidth="1"/>
    <col min="7454" max="7454" width="0.52734375" customWidth="1"/>
    <col min="7455" max="7455" width="0" hidden="1" customWidth="1"/>
    <col min="7681" max="7681" width="0.41015625" customWidth="1"/>
    <col min="7682" max="7682" width="1.64453125" customWidth="1"/>
    <col min="7683" max="7683" width="4" customWidth="1"/>
    <col min="7684" max="7684" width="7.87890625" customWidth="1"/>
    <col min="7685" max="7685" width="1.3515625" customWidth="1"/>
    <col min="7686" max="7686" width="0" hidden="1" customWidth="1"/>
    <col min="7687" max="7688" width="0.41015625" customWidth="1"/>
    <col min="7689" max="7689" width="41.76171875" customWidth="1"/>
    <col min="7690" max="7690" width="7.41015625" customWidth="1"/>
    <col min="7691" max="7691" width="5.41015625" customWidth="1"/>
    <col min="7692" max="7692" width="7.3515625" customWidth="1"/>
    <col min="7693" max="7693" width="0.87890625" customWidth="1"/>
    <col min="7694" max="7694" width="2.64453125" customWidth="1"/>
    <col min="7695" max="7695" width="0" hidden="1" customWidth="1"/>
    <col min="7696" max="7696" width="1.1171875" customWidth="1"/>
    <col min="7697" max="7697" width="1.87890625" customWidth="1"/>
    <col min="7698" max="7698" width="3.52734375" customWidth="1"/>
    <col min="7699" max="7699" width="1.1171875" customWidth="1"/>
    <col min="7700" max="7700" width="7.3515625" customWidth="1"/>
    <col min="7701" max="7701" width="2.3515625" customWidth="1"/>
    <col min="7702" max="7702" width="0" hidden="1" customWidth="1"/>
    <col min="7703" max="7703" width="1.41015625" customWidth="1"/>
    <col min="7704" max="7704" width="1.3515625" customWidth="1"/>
    <col min="7705" max="7705" width="0" hidden="1" customWidth="1"/>
    <col min="7706" max="7706" width="10.3515625" customWidth="1"/>
    <col min="7707" max="7707" width="14.41015625" customWidth="1"/>
    <col min="7708" max="7708" width="0.87890625" customWidth="1"/>
    <col min="7709" max="7709" width="1.1171875" customWidth="1"/>
    <col min="7710" max="7710" width="0.52734375" customWidth="1"/>
    <col min="7711" max="7711" width="0" hidden="1" customWidth="1"/>
    <col min="7937" max="7937" width="0.41015625" customWidth="1"/>
    <col min="7938" max="7938" width="1.64453125" customWidth="1"/>
    <col min="7939" max="7939" width="4" customWidth="1"/>
    <col min="7940" max="7940" width="7.87890625" customWidth="1"/>
    <col min="7941" max="7941" width="1.3515625" customWidth="1"/>
    <col min="7942" max="7942" width="0" hidden="1" customWidth="1"/>
    <col min="7943" max="7944" width="0.41015625" customWidth="1"/>
    <col min="7945" max="7945" width="41.76171875" customWidth="1"/>
    <col min="7946" max="7946" width="7.41015625" customWidth="1"/>
    <col min="7947" max="7947" width="5.41015625" customWidth="1"/>
    <col min="7948" max="7948" width="7.3515625" customWidth="1"/>
    <col min="7949" max="7949" width="0.87890625" customWidth="1"/>
    <col min="7950" max="7950" width="2.64453125" customWidth="1"/>
    <col min="7951" max="7951" width="0" hidden="1" customWidth="1"/>
    <col min="7952" max="7952" width="1.1171875" customWidth="1"/>
    <col min="7953" max="7953" width="1.87890625" customWidth="1"/>
    <col min="7954" max="7954" width="3.52734375" customWidth="1"/>
    <col min="7955" max="7955" width="1.1171875" customWidth="1"/>
    <col min="7956" max="7956" width="7.3515625" customWidth="1"/>
    <col min="7957" max="7957" width="2.3515625" customWidth="1"/>
    <col min="7958" max="7958" width="0" hidden="1" customWidth="1"/>
    <col min="7959" max="7959" width="1.41015625" customWidth="1"/>
    <col min="7960" max="7960" width="1.3515625" customWidth="1"/>
    <col min="7961" max="7961" width="0" hidden="1" customWidth="1"/>
    <col min="7962" max="7962" width="10.3515625" customWidth="1"/>
    <col min="7963" max="7963" width="14.41015625" customWidth="1"/>
    <col min="7964" max="7964" width="0.87890625" customWidth="1"/>
    <col min="7965" max="7965" width="1.1171875" customWidth="1"/>
    <col min="7966" max="7966" width="0.52734375" customWidth="1"/>
    <col min="7967" max="7967" width="0" hidden="1" customWidth="1"/>
    <col min="8193" max="8193" width="0.41015625" customWidth="1"/>
    <col min="8194" max="8194" width="1.64453125" customWidth="1"/>
    <col min="8195" max="8195" width="4" customWidth="1"/>
    <col min="8196" max="8196" width="7.87890625" customWidth="1"/>
    <col min="8197" max="8197" width="1.3515625" customWidth="1"/>
    <col min="8198" max="8198" width="0" hidden="1" customWidth="1"/>
    <col min="8199" max="8200" width="0.41015625" customWidth="1"/>
    <col min="8201" max="8201" width="41.76171875" customWidth="1"/>
    <col min="8202" max="8202" width="7.41015625" customWidth="1"/>
    <col min="8203" max="8203" width="5.41015625" customWidth="1"/>
    <col min="8204" max="8204" width="7.3515625" customWidth="1"/>
    <col min="8205" max="8205" width="0.87890625" customWidth="1"/>
    <col min="8206" max="8206" width="2.64453125" customWidth="1"/>
    <col min="8207" max="8207" width="0" hidden="1" customWidth="1"/>
    <col min="8208" max="8208" width="1.1171875" customWidth="1"/>
    <col min="8209" max="8209" width="1.87890625" customWidth="1"/>
    <col min="8210" max="8210" width="3.52734375" customWidth="1"/>
    <col min="8211" max="8211" width="1.1171875" customWidth="1"/>
    <col min="8212" max="8212" width="7.3515625" customWidth="1"/>
    <col min="8213" max="8213" width="2.3515625" customWidth="1"/>
    <col min="8214" max="8214" width="0" hidden="1" customWidth="1"/>
    <col min="8215" max="8215" width="1.41015625" customWidth="1"/>
    <col min="8216" max="8216" width="1.3515625" customWidth="1"/>
    <col min="8217" max="8217" width="0" hidden="1" customWidth="1"/>
    <col min="8218" max="8218" width="10.3515625" customWidth="1"/>
    <col min="8219" max="8219" width="14.41015625" customWidth="1"/>
    <col min="8220" max="8220" width="0.87890625" customWidth="1"/>
    <col min="8221" max="8221" width="1.1171875" customWidth="1"/>
    <col min="8222" max="8222" width="0.52734375" customWidth="1"/>
    <col min="8223" max="8223" width="0" hidden="1" customWidth="1"/>
    <col min="8449" max="8449" width="0.41015625" customWidth="1"/>
    <col min="8450" max="8450" width="1.64453125" customWidth="1"/>
    <col min="8451" max="8451" width="4" customWidth="1"/>
    <col min="8452" max="8452" width="7.87890625" customWidth="1"/>
    <col min="8453" max="8453" width="1.3515625" customWidth="1"/>
    <col min="8454" max="8454" width="0" hidden="1" customWidth="1"/>
    <col min="8455" max="8456" width="0.41015625" customWidth="1"/>
    <col min="8457" max="8457" width="41.76171875" customWidth="1"/>
    <col min="8458" max="8458" width="7.41015625" customWidth="1"/>
    <col min="8459" max="8459" width="5.41015625" customWidth="1"/>
    <col min="8460" max="8460" width="7.3515625" customWidth="1"/>
    <col min="8461" max="8461" width="0.87890625" customWidth="1"/>
    <col min="8462" max="8462" width="2.64453125" customWidth="1"/>
    <col min="8463" max="8463" width="0" hidden="1" customWidth="1"/>
    <col min="8464" max="8464" width="1.1171875" customWidth="1"/>
    <col min="8465" max="8465" width="1.87890625" customWidth="1"/>
    <col min="8466" max="8466" width="3.52734375" customWidth="1"/>
    <col min="8467" max="8467" width="1.1171875" customWidth="1"/>
    <col min="8468" max="8468" width="7.3515625" customWidth="1"/>
    <col min="8469" max="8469" width="2.3515625" customWidth="1"/>
    <col min="8470" max="8470" width="0" hidden="1" customWidth="1"/>
    <col min="8471" max="8471" width="1.41015625" customWidth="1"/>
    <col min="8472" max="8472" width="1.3515625" customWidth="1"/>
    <col min="8473" max="8473" width="0" hidden="1" customWidth="1"/>
    <col min="8474" max="8474" width="10.3515625" customWidth="1"/>
    <col min="8475" max="8475" width="14.41015625" customWidth="1"/>
    <col min="8476" max="8476" width="0.87890625" customWidth="1"/>
    <col min="8477" max="8477" width="1.1171875" customWidth="1"/>
    <col min="8478" max="8478" width="0.52734375" customWidth="1"/>
    <col min="8479" max="8479" width="0" hidden="1" customWidth="1"/>
    <col min="8705" max="8705" width="0.41015625" customWidth="1"/>
    <col min="8706" max="8706" width="1.64453125" customWidth="1"/>
    <col min="8707" max="8707" width="4" customWidth="1"/>
    <col min="8708" max="8708" width="7.87890625" customWidth="1"/>
    <col min="8709" max="8709" width="1.3515625" customWidth="1"/>
    <col min="8710" max="8710" width="0" hidden="1" customWidth="1"/>
    <col min="8711" max="8712" width="0.41015625" customWidth="1"/>
    <col min="8713" max="8713" width="41.76171875" customWidth="1"/>
    <col min="8714" max="8714" width="7.41015625" customWidth="1"/>
    <col min="8715" max="8715" width="5.41015625" customWidth="1"/>
    <col min="8716" max="8716" width="7.3515625" customWidth="1"/>
    <col min="8717" max="8717" width="0.87890625" customWidth="1"/>
    <col min="8718" max="8718" width="2.64453125" customWidth="1"/>
    <col min="8719" max="8719" width="0" hidden="1" customWidth="1"/>
    <col min="8720" max="8720" width="1.1171875" customWidth="1"/>
    <col min="8721" max="8721" width="1.87890625" customWidth="1"/>
    <col min="8722" max="8722" width="3.52734375" customWidth="1"/>
    <col min="8723" max="8723" width="1.1171875" customWidth="1"/>
    <col min="8724" max="8724" width="7.3515625" customWidth="1"/>
    <col min="8725" max="8725" width="2.3515625" customWidth="1"/>
    <col min="8726" max="8726" width="0" hidden="1" customWidth="1"/>
    <col min="8727" max="8727" width="1.41015625" customWidth="1"/>
    <col min="8728" max="8728" width="1.3515625" customWidth="1"/>
    <col min="8729" max="8729" width="0" hidden="1" customWidth="1"/>
    <col min="8730" max="8730" width="10.3515625" customWidth="1"/>
    <col min="8731" max="8731" width="14.41015625" customWidth="1"/>
    <col min="8732" max="8732" width="0.87890625" customWidth="1"/>
    <col min="8733" max="8733" width="1.1171875" customWidth="1"/>
    <col min="8734" max="8734" width="0.52734375" customWidth="1"/>
    <col min="8735" max="8735" width="0" hidden="1" customWidth="1"/>
    <col min="8961" max="8961" width="0.41015625" customWidth="1"/>
    <col min="8962" max="8962" width="1.64453125" customWidth="1"/>
    <col min="8963" max="8963" width="4" customWidth="1"/>
    <col min="8964" max="8964" width="7.87890625" customWidth="1"/>
    <col min="8965" max="8965" width="1.3515625" customWidth="1"/>
    <col min="8966" max="8966" width="0" hidden="1" customWidth="1"/>
    <col min="8967" max="8968" width="0.41015625" customWidth="1"/>
    <col min="8969" max="8969" width="41.76171875" customWidth="1"/>
    <col min="8970" max="8970" width="7.41015625" customWidth="1"/>
    <col min="8971" max="8971" width="5.41015625" customWidth="1"/>
    <col min="8972" max="8972" width="7.3515625" customWidth="1"/>
    <col min="8973" max="8973" width="0.87890625" customWidth="1"/>
    <col min="8974" max="8974" width="2.64453125" customWidth="1"/>
    <col min="8975" max="8975" width="0" hidden="1" customWidth="1"/>
    <col min="8976" max="8976" width="1.1171875" customWidth="1"/>
    <col min="8977" max="8977" width="1.87890625" customWidth="1"/>
    <col min="8978" max="8978" width="3.52734375" customWidth="1"/>
    <col min="8979" max="8979" width="1.1171875" customWidth="1"/>
    <col min="8980" max="8980" width="7.3515625" customWidth="1"/>
    <col min="8981" max="8981" width="2.3515625" customWidth="1"/>
    <col min="8982" max="8982" width="0" hidden="1" customWidth="1"/>
    <col min="8983" max="8983" width="1.41015625" customWidth="1"/>
    <col min="8984" max="8984" width="1.3515625" customWidth="1"/>
    <col min="8985" max="8985" width="0" hidden="1" customWidth="1"/>
    <col min="8986" max="8986" width="10.3515625" customWidth="1"/>
    <col min="8987" max="8987" width="14.41015625" customWidth="1"/>
    <col min="8988" max="8988" width="0.87890625" customWidth="1"/>
    <col min="8989" max="8989" width="1.1171875" customWidth="1"/>
    <col min="8990" max="8990" width="0.52734375" customWidth="1"/>
    <col min="8991" max="8991" width="0" hidden="1" customWidth="1"/>
    <col min="9217" max="9217" width="0.41015625" customWidth="1"/>
    <col min="9218" max="9218" width="1.64453125" customWidth="1"/>
    <col min="9219" max="9219" width="4" customWidth="1"/>
    <col min="9220" max="9220" width="7.87890625" customWidth="1"/>
    <col min="9221" max="9221" width="1.3515625" customWidth="1"/>
    <col min="9222" max="9222" width="0" hidden="1" customWidth="1"/>
    <col min="9223" max="9224" width="0.41015625" customWidth="1"/>
    <col min="9225" max="9225" width="41.76171875" customWidth="1"/>
    <col min="9226" max="9226" width="7.41015625" customWidth="1"/>
    <col min="9227" max="9227" width="5.41015625" customWidth="1"/>
    <col min="9228" max="9228" width="7.3515625" customWidth="1"/>
    <col min="9229" max="9229" width="0.87890625" customWidth="1"/>
    <col min="9230" max="9230" width="2.64453125" customWidth="1"/>
    <col min="9231" max="9231" width="0" hidden="1" customWidth="1"/>
    <col min="9232" max="9232" width="1.1171875" customWidth="1"/>
    <col min="9233" max="9233" width="1.87890625" customWidth="1"/>
    <col min="9234" max="9234" width="3.52734375" customWidth="1"/>
    <col min="9235" max="9235" width="1.1171875" customWidth="1"/>
    <col min="9236" max="9236" width="7.3515625" customWidth="1"/>
    <col min="9237" max="9237" width="2.3515625" customWidth="1"/>
    <col min="9238" max="9238" width="0" hidden="1" customWidth="1"/>
    <col min="9239" max="9239" width="1.41015625" customWidth="1"/>
    <col min="9240" max="9240" width="1.3515625" customWidth="1"/>
    <col min="9241" max="9241" width="0" hidden="1" customWidth="1"/>
    <col min="9242" max="9242" width="10.3515625" customWidth="1"/>
    <col min="9243" max="9243" width="14.41015625" customWidth="1"/>
    <col min="9244" max="9244" width="0.87890625" customWidth="1"/>
    <col min="9245" max="9245" width="1.1171875" customWidth="1"/>
    <col min="9246" max="9246" width="0.52734375" customWidth="1"/>
    <col min="9247" max="9247" width="0" hidden="1" customWidth="1"/>
    <col min="9473" max="9473" width="0.41015625" customWidth="1"/>
    <col min="9474" max="9474" width="1.64453125" customWidth="1"/>
    <col min="9475" max="9475" width="4" customWidth="1"/>
    <col min="9476" max="9476" width="7.87890625" customWidth="1"/>
    <col min="9477" max="9477" width="1.3515625" customWidth="1"/>
    <col min="9478" max="9478" width="0" hidden="1" customWidth="1"/>
    <col min="9479" max="9480" width="0.41015625" customWidth="1"/>
    <col min="9481" max="9481" width="41.76171875" customWidth="1"/>
    <col min="9482" max="9482" width="7.41015625" customWidth="1"/>
    <col min="9483" max="9483" width="5.41015625" customWidth="1"/>
    <col min="9484" max="9484" width="7.3515625" customWidth="1"/>
    <col min="9485" max="9485" width="0.87890625" customWidth="1"/>
    <col min="9486" max="9486" width="2.64453125" customWidth="1"/>
    <col min="9487" max="9487" width="0" hidden="1" customWidth="1"/>
    <col min="9488" max="9488" width="1.1171875" customWidth="1"/>
    <col min="9489" max="9489" width="1.87890625" customWidth="1"/>
    <col min="9490" max="9490" width="3.52734375" customWidth="1"/>
    <col min="9491" max="9491" width="1.1171875" customWidth="1"/>
    <col min="9492" max="9492" width="7.3515625" customWidth="1"/>
    <col min="9493" max="9493" width="2.3515625" customWidth="1"/>
    <col min="9494" max="9494" width="0" hidden="1" customWidth="1"/>
    <col min="9495" max="9495" width="1.41015625" customWidth="1"/>
    <col min="9496" max="9496" width="1.3515625" customWidth="1"/>
    <col min="9497" max="9497" width="0" hidden="1" customWidth="1"/>
    <col min="9498" max="9498" width="10.3515625" customWidth="1"/>
    <col min="9499" max="9499" width="14.41015625" customWidth="1"/>
    <col min="9500" max="9500" width="0.87890625" customWidth="1"/>
    <col min="9501" max="9501" width="1.1171875" customWidth="1"/>
    <col min="9502" max="9502" width="0.52734375" customWidth="1"/>
    <col min="9503" max="9503" width="0" hidden="1" customWidth="1"/>
    <col min="9729" max="9729" width="0.41015625" customWidth="1"/>
    <col min="9730" max="9730" width="1.64453125" customWidth="1"/>
    <col min="9731" max="9731" width="4" customWidth="1"/>
    <col min="9732" max="9732" width="7.87890625" customWidth="1"/>
    <col min="9733" max="9733" width="1.3515625" customWidth="1"/>
    <col min="9734" max="9734" width="0" hidden="1" customWidth="1"/>
    <col min="9735" max="9736" width="0.41015625" customWidth="1"/>
    <col min="9737" max="9737" width="41.76171875" customWidth="1"/>
    <col min="9738" max="9738" width="7.41015625" customWidth="1"/>
    <col min="9739" max="9739" width="5.41015625" customWidth="1"/>
    <col min="9740" max="9740" width="7.3515625" customWidth="1"/>
    <col min="9741" max="9741" width="0.87890625" customWidth="1"/>
    <col min="9742" max="9742" width="2.64453125" customWidth="1"/>
    <col min="9743" max="9743" width="0" hidden="1" customWidth="1"/>
    <col min="9744" max="9744" width="1.1171875" customWidth="1"/>
    <col min="9745" max="9745" width="1.87890625" customWidth="1"/>
    <col min="9746" max="9746" width="3.52734375" customWidth="1"/>
    <col min="9747" max="9747" width="1.1171875" customWidth="1"/>
    <col min="9748" max="9748" width="7.3515625" customWidth="1"/>
    <col min="9749" max="9749" width="2.3515625" customWidth="1"/>
    <col min="9750" max="9750" width="0" hidden="1" customWidth="1"/>
    <col min="9751" max="9751" width="1.41015625" customWidth="1"/>
    <col min="9752" max="9752" width="1.3515625" customWidth="1"/>
    <col min="9753" max="9753" width="0" hidden="1" customWidth="1"/>
    <col min="9754" max="9754" width="10.3515625" customWidth="1"/>
    <col min="9755" max="9755" width="14.41015625" customWidth="1"/>
    <col min="9756" max="9756" width="0.87890625" customWidth="1"/>
    <col min="9757" max="9757" width="1.1171875" customWidth="1"/>
    <col min="9758" max="9758" width="0.52734375" customWidth="1"/>
    <col min="9759" max="9759" width="0" hidden="1" customWidth="1"/>
    <col min="9985" max="9985" width="0.41015625" customWidth="1"/>
    <col min="9986" max="9986" width="1.64453125" customWidth="1"/>
    <col min="9987" max="9987" width="4" customWidth="1"/>
    <col min="9988" max="9988" width="7.87890625" customWidth="1"/>
    <col min="9989" max="9989" width="1.3515625" customWidth="1"/>
    <col min="9990" max="9990" width="0" hidden="1" customWidth="1"/>
    <col min="9991" max="9992" width="0.41015625" customWidth="1"/>
    <col min="9993" max="9993" width="41.76171875" customWidth="1"/>
    <col min="9994" max="9994" width="7.41015625" customWidth="1"/>
    <col min="9995" max="9995" width="5.41015625" customWidth="1"/>
    <col min="9996" max="9996" width="7.3515625" customWidth="1"/>
    <col min="9997" max="9997" width="0.87890625" customWidth="1"/>
    <col min="9998" max="9998" width="2.64453125" customWidth="1"/>
    <col min="9999" max="9999" width="0" hidden="1" customWidth="1"/>
    <col min="10000" max="10000" width="1.1171875" customWidth="1"/>
    <col min="10001" max="10001" width="1.87890625" customWidth="1"/>
    <col min="10002" max="10002" width="3.52734375" customWidth="1"/>
    <col min="10003" max="10003" width="1.1171875" customWidth="1"/>
    <col min="10004" max="10004" width="7.3515625" customWidth="1"/>
    <col min="10005" max="10005" width="2.3515625" customWidth="1"/>
    <col min="10006" max="10006" width="0" hidden="1" customWidth="1"/>
    <col min="10007" max="10007" width="1.41015625" customWidth="1"/>
    <col min="10008" max="10008" width="1.3515625" customWidth="1"/>
    <col min="10009" max="10009" width="0" hidden="1" customWidth="1"/>
    <col min="10010" max="10010" width="10.3515625" customWidth="1"/>
    <col min="10011" max="10011" width="14.41015625" customWidth="1"/>
    <col min="10012" max="10012" width="0.87890625" customWidth="1"/>
    <col min="10013" max="10013" width="1.1171875" customWidth="1"/>
    <col min="10014" max="10014" width="0.52734375" customWidth="1"/>
    <col min="10015" max="10015" width="0" hidden="1" customWidth="1"/>
    <col min="10241" max="10241" width="0.41015625" customWidth="1"/>
    <col min="10242" max="10242" width="1.64453125" customWidth="1"/>
    <col min="10243" max="10243" width="4" customWidth="1"/>
    <col min="10244" max="10244" width="7.87890625" customWidth="1"/>
    <col min="10245" max="10245" width="1.3515625" customWidth="1"/>
    <col min="10246" max="10246" width="0" hidden="1" customWidth="1"/>
    <col min="10247" max="10248" width="0.41015625" customWidth="1"/>
    <col min="10249" max="10249" width="41.76171875" customWidth="1"/>
    <col min="10250" max="10250" width="7.41015625" customWidth="1"/>
    <col min="10251" max="10251" width="5.41015625" customWidth="1"/>
    <col min="10252" max="10252" width="7.3515625" customWidth="1"/>
    <col min="10253" max="10253" width="0.87890625" customWidth="1"/>
    <col min="10254" max="10254" width="2.64453125" customWidth="1"/>
    <col min="10255" max="10255" width="0" hidden="1" customWidth="1"/>
    <col min="10256" max="10256" width="1.1171875" customWidth="1"/>
    <col min="10257" max="10257" width="1.87890625" customWidth="1"/>
    <col min="10258" max="10258" width="3.52734375" customWidth="1"/>
    <col min="10259" max="10259" width="1.1171875" customWidth="1"/>
    <col min="10260" max="10260" width="7.3515625" customWidth="1"/>
    <col min="10261" max="10261" width="2.3515625" customWidth="1"/>
    <col min="10262" max="10262" width="0" hidden="1" customWidth="1"/>
    <col min="10263" max="10263" width="1.41015625" customWidth="1"/>
    <col min="10264" max="10264" width="1.3515625" customWidth="1"/>
    <col min="10265" max="10265" width="0" hidden="1" customWidth="1"/>
    <col min="10266" max="10266" width="10.3515625" customWidth="1"/>
    <col min="10267" max="10267" width="14.41015625" customWidth="1"/>
    <col min="10268" max="10268" width="0.87890625" customWidth="1"/>
    <col min="10269" max="10269" width="1.1171875" customWidth="1"/>
    <col min="10270" max="10270" width="0.52734375" customWidth="1"/>
    <col min="10271" max="10271" width="0" hidden="1" customWidth="1"/>
    <col min="10497" max="10497" width="0.41015625" customWidth="1"/>
    <col min="10498" max="10498" width="1.64453125" customWidth="1"/>
    <col min="10499" max="10499" width="4" customWidth="1"/>
    <col min="10500" max="10500" width="7.87890625" customWidth="1"/>
    <col min="10501" max="10501" width="1.3515625" customWidth="1"/>
    <col min="10502" max="10502" width="0" hidden="1" customWidth="1"/>
    <col min="10503" max="10504" width="0.41015625" customWidth="1"/>
    <col min="10505" max="10505" width="41.76171875" customWidth="1"/>
    <col min="10506" max="10506" width="7.41015625" customWidth="1"/>
    <col min="10507" max="10507" width="5.41015625" customWidth="1"/>
    <col min="10508" max="10508" width="7.3515625" customWidth="1"/>
    <col min="10509" max="10509" width="0.87890625" customWidth="1"/>
    <col min="10510" max="10510" width="2.64453125" customWidth="1"/>
    <col min="10511" max="10511" width="0" hidden="1" customWidth="1"/>
    <col min="10512" max="10512" width="1.1171875" customWidth="1"/>
    <col min="10513" max="10513" width="1.87890625" customWidth="1"/>
    <col min="10514" max="10514" width="3.52734375" customWidth="1"/>
    <col min="10515" max="10515" width="1.1171875" customWidth="1"/>
    <col min="10516" max="10516" width="7.3515625" customWidth="1"/>
    <col min="10517" max="10517" width="2.3515625" customWidth="1"/>
    <col min="10518" max="10518" width="0" hidden="1" customWidth="1"/>
    <col min="10519" max="10519" width="1.41015625" customWidth="1"/>
    <col min="10520" max="10520" width="1.3515625" customWidth="1"/>
    <col min="10521" max="10521" width="0" hidden="1" customWidth="1"/>
    <col min="10522" max="10522" width="10.3515625" customWidth="1"/>
    <col min="10523" max="10523" width="14.41015625" customWidth="1"/>
    <col min="10524" max="10524" width="0.87890625" customWidth="1"/>
    <col min="10525" max="10525" width="1.1171875" customWidth="1"/>
    <col min="10526" max="10526" width="0.52734375" customWidth="1"/>
    <col min="10527" max="10527" width="0" hidden="1" customWidth="1"/>
    <col min="10753" max="10753" width="0.41015625" customWidth="1"/>
    <col min="10754" max="10754" width="1.64453125" customWidth="1"/>
    <col min="10755" max="10755" width="4" customWidth="1"/>
    <col min="10756" max="10756" width="7.87890625" customWidth="1"/>
    <col min="10757" max="10757" width="1.3515625" customWidth="1"/>
    <col min="10758" max="10758" width="0" hidden="1" customWidth="1"/>
    <col min="10759" max="10760" width="0.41015625" customWidth="1"/>
    <col min="10761" max="10761" width="41.76171875" customWidth="1"/>
    <col min="10762" max="10762" width="7.41015625" customWidth="1"/>
    <col min="10763" max="10763" width="5.41015625" customWidth="1"/>
    <col min="10764" max="10764" width="7.3515625" customWidth="1"/>
    <col min="10765" max="10765" width="0.87890625" customWidth="1"/>
    <col min="10766" max="10766" width="2.64453125" customWidth="1"/>
    <col min="10767" max="10767" width="0" hidden="1" customWidth="1"/>
    <col min="10768" max="10768" width="1.1171875" customWidth="1"/>
    <col min="10769" max="10769" width="1.87890625" customWidth="1"/>
    <col min="10770" max="10770" width="3.52734375" customWidth="1"/>
    <col min="10771" max="10771" width="1.1171875" customWidth="1"/>
    <col min="10772" max="10772" width="7.3515625" customWidth="1"/>
    <col min="10773" max="10773" width="2.3515625" customWidth="1"/>
    <col min="10774" max="10774" width="0" hidden="1" customWidth="1"/>
    <col min="10775" max="10775" width="1.41015625" customWidth="1"/>
    <col min="10776" max="10776" width="1.3515625" customWidth="1"/>
    <col min="10777" max="10777" width="0" hidden="1" customWidth="1"/>
    <col min="10778" max="10778" width="10.3515625" customWidth="1"/>
    <col min="10779" max="10779" width="14.41015625" customWidth="1"/>
    <col min="10780" max="10780" width="0.87890625" customWidth="1"/>
    <col min="10781" max="10781" width="1.1171875" customWidth="1"/>
    <col min="10782" max="10782" width="0.52734375" customWidth="1"/>
    <col min="10783" max="10783" width="0" hidden="1" customWidth="1"/>
    <col min="11009" max="11009" width="0.41015625" customWidth="1"/>
    <col min="11010" max="11010" width="1.64453125" customWidth="1"/>
    <col min="11011" max="11011" width="4" customWidth="1"/>
    <col min="11012" max="11012" width="7.87890625" customWidth="1"/>
    <col min="11013" max="11013" width="1.3515625" customWidth="1"/>
    <col min="11014" max="11014" width="0" hidden="1" customWidth="1"/>
    <col min="11015" max="11016" width="0.41015625" customWidth="1"/>
    <col min="11017" max="11017" width="41.76171875" customWidth="1"/>
    <col min="11018" max="11018" width="7.41015625" customWidth="1"/>
    <col min="11019" max="11019" width="5.41015625" customWidth="1"/>
    <col min="11020" max="11020" width="7.3515625" customWidth="1"/>
    <col min="11021" max="11021" width="0.87890625" customWidth="1"/>
    <col min="11022" max="11022" width="2.64453125" customWidth="1"/>
    <col min="11023" max="11023" width="0" hidden="1" customWidth="1"/>
    <col min="11024" max="11024" width="1.1171875" customWidth="1"/>
    <col min="11025" max="11025" width="1.87890625" customWidth="1"/>
    <col min="11026" max="11026" width="3.52734375" customWidth="1"/>
    <col min="11027" max="11027" width="1.1171875" customWidth="1"/>
    <col min="11028" max="11028" width="7.3515625" customWidth="1"/>
    <col min="11029" max="11029" width="2.3515625" customWidth="1"/>
    <col min="11030" max="11030" width="0" hidden="1" customWidth="1"/>
    <col min="11031" max="11031" width="1.41015625" customWidth="1"/>
    <col min="11032" max="11032" width="1.3515625" customWidth="1"/>
    <col min="11033" max="11033" width="0" hidden="1" customWidth="1"/>
    <col min="11034" max="11034" width="10.3515625" customWidth="1"/>
    <col min="11035" max="11035" width="14.41015625" customWidth="1"/>
    <col min="11036" max="11036" width="0.87890625" customWidth="1"/>
    <col min="11037" max="11037" width="1.1171875" customWidth="1"/>
    <col min="11038" max="11038" width="0.52734375" customWidth="1"/>
    <col min="11039" max="11039" width="0" hidden="1" customWidth="1"/>
    <col min="11265" max="11265" width="0.41015625" customWidth="1"/>
    <col min="11266" max="11266" width="1.64453125" customWidth="1"/>
    <col min="11267" max="11267" width="4" customWidth="1"/>
    <col min="11268" max="11268" width="7.87890625" customWidth="1"/>
    <col min="11269" max="11269" width="1.3515625" customWidth="1"/>
    <col min="11270" max="11270" width="0" hidden="1" customWidth="1"/>
    <col min="11271" max="11272" width="0.41015625" customWidth="1"/>
    <col min="11273" max="11273" width="41.76171875" customWidth="1"/>
    <col min="11274" max="11274" width="7.41015625" customWidth="1"/>
    <col min="11275" max="11275" width="5.41015625" customWidth="1"/>
    <col min="11276" max="11276" width="7.3515625" customWidth="1"/>
    <col min="11277" max="11277" width="0.87890625" customWidth="1"/>
    <col min="11278" max="11278" width="2.64453125" customWidth="1"/>
    <col min="11279" max="11279" width="0" hidden="1" customWidth="1"/>
    <col min="11280" max="11280" width="1.1171875" customWidth="1"/>
    <col min="11281" max="11281" width="1.87890625" customWidth="1"/>
    <col min="11282" max="11282" width="3.52734375" customWidth="1"/>
    <col min="11283" max="11283" width="1.1171875" customWidth="1"/>
    <col min="11284" max="11284" width="7.3515625" customWidth="1"/>
    <col min="11285" max="11285" width="2.3515625" customWidth="1"/>
    <col min="11286" max="11286" width="0" hidden="1" customWidth="1"/>
    <col min="11287" max="11287" width="1.41015625" customWidth="1"/>
    <col min="11288" max="11288" width="1.3515625" customWidth="1"/>
    <col min="11289" max="11289" width="0" hidden="1" customWidth="1"/>
    <col min="11290" max="11290" width="10.3515625" customWidth="1"/>
    <col min="11291" max="11291" width="14.41015625" customWidth="1"/>
    <col min="11292" max="11292" width="0.87890625" customWidth="1"/>
    <col min="11293" max="11293" width="1.1171875" customWidth="1"/>
    <col min="11294" max="11294" width="0.52734375" customWidth="1"/>
    <col min="11295" max="11295" width="0" hidden="1" customWidth="1"/>
    <col min="11521" max="11521" width="0.41015625" customWidth="1"/>
    <col min="11522" max="11522" width="1.64453125" customWidth="1"/>
    <col min="11523" max="11523" width="4" customWidth="1"/>
    <col min="11524" max="11524" width="7.87890625" customWidth="1"/>
    <col min="11525" max="11525" width="1.3515625" customWidth="1"/>
    <col min="11526" max="11526" width="0" hidden="1" customWidth="1"/>
    <col min="11527" max="11528" width="0.41015625" customWidth="1"/>
    <col min="11529" max="11529" width="41.76171875" customWidth="1"/>
    <col min="11530" max="11530" width="7.41015625" customWidth="1"/>
    <col min="11531" max="11531" width="5.41015625" customWidth="1"/>
    <col min="11532" max="11532" width="7.3515625" customWidth="1"/>
    <col min="11533" max="11533" width="0.87890625" customWidth="1"/>
    <col min="11534" max="11534" width="2.64453125" customWidth="1"/>
    <col min="11535" max="11535" width="0" hidden="1" customWidth="1"/>
    <col min="11536" max="11536" width="1.1171875" customWidth="1"/>
    <col min="11537" max="11537" width="1.87890625" customWidth="1"/>
    <col min="11538" max="11538" width="3.52734375" customWidth="1"/>
    <col min="11539" max="11539" width="1.1171875" customWidth="1"/>
    <col min="11540" max="11540" width="7.3515625" customWidth="1"/>
    <col min="11541" max="11541" width="2.3515625" customWidth="1"/>
    <col min="11542" max="11542" width="0" hidden="1" customWidth="1"/>
    <col min="11543" max="11543" width="1.41015625" customWidth="1"/>
    <col min="11544" max="11544" width="1.3515625" customWidth="1"/>
    <col min="11545" max="11545" width="0" hidden="1" customWidth="1"/>
    <col min="11546" max="11546" width="10.3515625" customWidth="1"/>
    <col min="11547" max="11547" width="14.41015625" customWidth="1"/>
    <col min="11548" max="11548" width="0.87890625" customWidth="1"/>
    <col min="11549" max="11549" width="1.1171875" customWidth="1"/>
    <col min="11550" max="11550" width="0.52734375" customWidth="1"/>
    <col min="11551" max="11551" width="0" hidden="1" customWidth="1"/>
    <col min="11777" max="11777" width="0.41015625" customWidth="1"/>
    <col min="11778" max="11778" width="1.64453125" customWidth="1"/>
    <col min="11779" max="11779" width="4" customWidth="1"/>
    <col min="11780" max="11780" width="7.87890625" customWidth="1"/>
    <col min="11781" max="11781" width="1.3515625" customWidth="1"/>
    <col min="11782" max="11782" width="0" hidden="1" customWidth="1"/>
    <col min="11783" max="11784" width="0.41015625" customWidth="1"/>
    <col min="11785" max="11785" width="41.76171875" customWidth="1"/>
    <col min="11786" max="11786" width="7.41015625" customWidth="1"/>
    <col min="11787" max="11787" width="5.41015625" customWidth="1"/>
    <col min="11788" max="11788" width="7.3515625" customWidth="1"/>
    <col min="11789" max="11789" width="0.87890625" customWidth="1"/>
    <col min="11790" max="11790" width="2.64453125" customWidth="1"/>
    <col min="11791" max="11791" width="0" hidden="1" customWidth="1"/>
    <col min="11792" max="11792" width="1.1171875" customWidth="1"/>
    <col min="11793" max="11793" width="1.87890625" customWidth="1"/>
    <col min="11794" max="11794" width="3.52734375" customWidth="1"/>
    <col min="11795" max="11795" width="1.1171875" customWidth="1"/>
    <col min="11796" max="11796" width="7.3515625" customWidth="1"/>
    <col min="11797" max="11797" width="2.3515625" customWidth="1"/>
    <col min="11798" max="11798" width="0" hidden="1" customWidth="1"/>
    <col min="11799" max="11799" width="1.41015625" customWidth="1"/>
    <col min="11800" max="11800" width="1.3515625" customWidth="1"/>
    <col min="11801" max="11801" width="0" hidden="1" customWidth="1"/>
    <col min="11802" max="11802" width="10.3515625" customWidth="1"/>
    <col min="11803" max="11803" width="14.41015625" customWidth="1"/>
    <col min="11804" max="11804" width="0.87890625" customWidth="1"/>
    <col min="11805" max="11805" width="1.1171875" customWidth="1"/>
    <col min="11806" max="11806" width="0.52734375" customWidth="1"/>
    <col min="11807" max="11807" width="0" hidden="1" customWidth="1"/>
    <col min="12033" max="12033" width="0.41015625" customWidth="1"/>
    <col min="12034" max="12034" width="1.64453125" customWidth="1"/>
    <col min="12035" max="12035" width="4" customWidth="1"/>
    <col min="12036" max="12036" width="7.87890625" customWidth="1"/>
    <col min="12037" max="12037" width="1.3515625" customWidth="1"/>
    <col min="12038" max="12038" width="0" hidden="1" customWidth="1"/>
    <col min="12039" max="12040" width="0.41015625" customWidth="1"/>
    <col min="12041" max="12041" width="41.76171875" customWidth="1"/>
    <col min="12042" max="12042" width="7.41015625" customWidth="1"/>
    <col min="12043" max="12043" width="5.41015625" customWidth="1"/>
    <col min="12044" max="12044" width="7.3515625" customWidth="1"/>
    <col min="12045" max="12045" width="0.87890625" customWidth="1"/>
    <col min="12046" max="12046" width="2.64453125" customWidth="1"/>
    <col min="12047" max="12047" width="0" hidden="1" customWidth="1"/>
    <col min="12048" max="12048" width="1.1171875" customWidth="1"/>
    <col min="12049" max="12049" width="1.87890625" customWidth="1"/>
    <col min="12050" max="12050" width="3.52734375" customWidth="1"/>
    <col min="12051" max="12051" width="1.1171875" customWidth="1"/>
    <col min="12052" max="12052" width="7.3515625" customWidth="1"/>
    <col min="12053" max="12053" width="2.3515625" customWidth="1"/>
    <col min="12054" max="12054" width="0" hidden="1" customWidth="1"/>
    <col min="12055" max="12055" width="1.41015625" customWidth="1"/>
    <col min="12056" max="12056" width="1.3515625" customWidth="1"/>
    <col min="12057" max="12057" width="0" hidden="1" customWidth="1"/>
    <col min="12058" max="12058" width="10.3515625" customWidth="1"/>
    <col min="12059" max="12059" width="14.41015625" customWidth="1"/>
    <col min="12060" max="12060" width="0.87890625" customWidth="1"/>
    <col min="12061" max="12061" width="1.1171875" customWidth="1"/>
    <col min="12062" max="12062" width="0.52734375" customWidth="1"/>
    <col min="12063" max="12063" width="0" hidden="1" customWidth="1"/>
    <col min="12289" max="12289" width="0.41015625" customWidth="1"/>
    <col min="12290" max="12290" width="1.64453125" customWidth="1"/>
    <col min="12291" max="12291" width="4" customWidth="1"/>
    <col min="12292" max="12292" width="7.87890625" customWidth="1"/>
    <col min="12293" max="12293" width="1.3515625" customWidth="1"/>
    <col min="12294" max="12294" width="0" hidden="1" customWidth="1"/>
    <col min="12295" max="12296" width="0.41015625" customWidth="1"/>
    <col min="12297" max="12297" width="41.76171875" customWidth="1"/>
    <col min="12298" max="12298" width="7.41015625" customWidth="1"/>
    <col min="12299" max="12299" width="5.41015625" customWidth="1"/>
    <col min="12300" max="12300" width="7.3515625" customWidth="1"/>
    <col min="12301" max="12301" width="0.87890625" customWidth="1"/>
    <col min="12302" max="12302" width="2.64453125" customWidth="1"/>
    <col min="12303" max="12303" width="0" hidden="1" customWidth="1"/>
    <col min="12304" max="12304" width="1.1171875" customWidth="1"/>
    <col min="12305" max="12305" width="1.87890625" customWidth="1"/>
    <col min="12306" max="12306" width="3.52734375" customWidth="1"/>
    <col min="12307" max="12307" width="1.1171875" customWidth="1"/>
    <col min="12308" max="12308" width="7.3515625" customWidth="1"/>
    <col min="12309" max="12309" width="2.3515625" customWidth="1"/>
    <col min="12310" max="12310" width="0" hidden="1" customWidth="1"/>
    <col min="12311" max="12311" width="1.41015625" customWidth="1"/>
    <col min="12312" max="12312" width="1.3515625" customWidth="1"/>
    <col min="12313" max="12313" width="0" hidden="1" customWidth="1"/>
    <col min="12314" max="12314" width="10.3515625" customWidth="1"/>
    <col min="12315" max="12315" width="14.41015625" customWidth="1"/>
    <col min="12316" max="12316" width="0.87890625" customWidth="1"/>
    <col min="12317" max="12317" width="1.1171875" customWidth="1"/>
    <col min="12318" max="12318" width="0.52734375" customWidth="1"/>
    <col min="12319" max="12319" width="0" hidden="1" customWidth="1"/>
    <col min="12545" max="12545" width="0.41015625" customWidth="1"/>
    <col min="12546" max="12546" width="1.64453125" customWidth="1"/>
    <col min="12547" max="12547" width="4" customWidth="1"/>
    <col min="12548" max="12548" width="7.87890625" customWidth="1"/>
    <col min="12549" max="12549" width="1.3515625" customWidth="1"/>
    <col min="12550" max="12550" width="0" hidden="1" customWidth="1"/>
    <col min="12551" max="12552" width="0.41015625" customWidth="1"/>
    <col min="12553" max="12553" width="41.76171875" customWidth="1"/>
    <col min="12554" max="12554" width="7.41015625" customWidth="1"/>
    <col min="12555" max="12555" width="5.41015625" customWidth="1"/>
    <col min="12556" max="12556" width="7.3515625" customWidth="1"/>
    <col min="12557" max="12557" width="0.87890625" customWidth="1"/>
    <col min="12558" max="12558" width="2.64453125" customWidth="1"/>
    <col min="12559" max="12559" width="0" hidden="1" customWidth="1"/>
    <col min="12560" max="12560" width="1.1171875" customWidth="1"/>
    <col min="12561" max="12561" width="1.87890625" customWidth="1"/>
    <col min="12562" max="12562" width="3.52734375" customWidth="1"/>
    <col min="12563" max="12563" width="1.1171875" customWidth="1"/>
    <col min="12564" max="12564" width="7.3515625" customWidth="1"/>
    <col min="12565" max="12565" width="2.3515625" customWidth="1"/>
    <col min="12566" max="12566" width="0" hidden="1" customWidth="1"/>
    <col min="12567" max="12567" width="1.41015625" customWidth="1"/>
    <col min="12568" max="12568" width="1.3515625" customWidth="1"/>
    <col min="12569" max="12569" width="0" hidden="1" customWidth="1"/>
    <col min="12570" max="12570" width="10.3515625" customWidth="1"/>
    <col min="12571" max="12571" width="14.41015625" customWidth="1"/>
    <col min="12572" max="12572" width="0.87890625" customWidth="1"/>
    <col min="12573" max="12573" width="1.1171875" customWidth="1"/>
    <col min="12574" max="12574" width="0.52734375" customWidth="1"/>
    <col min="12575" max="12575" width="0" hidden="1" customWidth="1"/>
    <col min="12801" max="12801" width="0.41015625" customWidth="1"/>
    <col min="12802" max="12802" width="1.64453125" customWidth="1"/>
    <col min="12803" max="12803" width="4" customWidth="1"/>
    <col min="12804" max="12804" width="7.87890625" customWidth="1"/>
    <col min="12805" max="12805" width="1.3515625" customWidth="1"/>
    <col min="12806" max="12806" width="0" hidden="1" customWidth="1"/>
    <col min="12807" max="12808" width="0.41015625" customWidth="1"/>
    <col min="12809" max="12809" width="41.76171875" customWidth="1"/>
    <col min="12810" max="12810" width="7.41015625" customWidth="1"/>
    <col min="12811" max="12811" width="5.41015625" customWidth="1"/>
    <col min="12812" max="12812" width="7.3515625" customWidth="1"/>
    <col min="12813" max="12813" width="0.87890625" customWidth="1"/>
    <col min="12814" max="12814" width="2.64453125" customWidth="1"/>
    <col min="12815" max="12815" width="0" hidden="1" customWidth="1"/>
    <col min="12816" max="12816" width="1.1171875" customWidth="1"/>
    <col min="12817" max="12817" width="1.87890625" customWidth="1"/>
    <col min="12818" max="12818" width="3.52734375" customWidth="1"/>
    <col min="12819" max="12819" width="1.1171875" customWidth="1"/>
    <col min="12820" max="12820" width="7.3515625" customWidth="1"/>
    <col min="12821" max="12821" width="2.3515625" customWidth="1"/>
    <col min="12822" max="12822" width="0" hidden="1" customWidth="1"/>
    <col min="12823" max="12823" width="1.41015625" customWidth="1"/>
    <col min="12824" max="12824" width="1.3515625" customWidth="1"/>
    <col min="12825" max="12825" width="0" hidden="1" customWidth="1"/>
    <col min="12826" max="12826" width="10.3515625" customWidth="1"/>
    <col min="12827" max="12827" width="14.41015625" customWidth="1"/>
    <col min="12828" max="12828" width="0.87890625" customWidth="1"/>
    <col min="12829" max="12829" width="1.1171875" customWidth="1"/>
    <col min="12830" max="12830" width="0.52734375" customWidth="1"/>
    <col min="12831" max="12831" width="0" hidden="1" customWidth="1"/>
    <col min="13057" max="13057" width="0.41015625" customWidth="1"/>
    <col min="13058" max="13058" width="1.64453125" customWidth="1"/>
    <col min="13059" max="13059" width="4" customWidth="1"/>
    <col min="13060" max="13060" width="7.87890625" customWidth="1"/>
    <col min="13061" max="13061" width="1.3515625" customWidth="1"/>
    <col min="13062" max="13062" width="0" hidden="1" customWidth="1"/>
    <col min="13063" max="13064" width="0.41015625" customWidth="1"/>
    <col min="13065" max="13065" width="41.76171875" customWidth="1"/>
    <col min="13066" max="13066" width="7.41015625" customWidth="1"/>
    <col min="13067" max="13067" width="5.41015625" customWidth="1"/>
    <col min="13068" max="13068" width="7.3515625" customWidth="1"/>
    <col min="13069" max="13069" width="0.87890625" customWidth="1"/>
    <col min="13070" max="13070" width="2.64453125" customWidth="1"/>
    <col min="13071" max="13071" width="0" hidden="1" customWidth="1"/>
    <col min="13072" max="13072" width="1.1171875" customWidth="1"/>
    <col min="13073" max="13073" width="1.87890625" customWidth="1"/>
    <col min="13074" max="13074" width="3.52734375" customWidth="1"/>
    <col min="13075" max="13075" width="1.1171875" customWidth="1"/>
    <col min="13076" max="13076" width="7.3515625" customWidth="1"/>
    <col min="13077" max="13077" width="2.3515625" customWidth="1"/>
    <col min="13078" max="13078" width="0" hidden="1" customWidth="1"/>
    <col min="13079" max="13079" width="1.41015625" customWidth="1"/>
    <col min="13080" max="13080" width="1.3515625" customWidth="1"/>
    <col min="13081" max="13081" width="0" hidden="1" customWidth="1"/>
    <col min="13082" max="13082" width="10.3515625" customWidth="1"/>
    <col min="13083" max="13083" width="14.41015625" customWidth="1"/>
    <col min="13084" max="13084" width="0.87890625" customWidth="1"/>
    <col min="13085" max="13085" width="1.1171875" customWidth="1"/>
    <col min="13086" max="13086" width="0.52734375" customWidth="1"/>
    <col min="13087" max="13087" width="0" hidden="1" customWidth="1"/>
    <col min="13313" max="13313" width="0.41015625" customWidth="1"/>
    <col min="13314" max="13314" width="1.64453125" customWidth="1"/>
    <col min="13315" max="13315" width="4" customWidth="1"/>
    <col min="13316" max="13316" width="7.87890625" customWidth="1"/>
    <col min="13317" max="13317" width="1.3515625" customWidth="1"/>
    <col min="13318" max="13318" width="0" hidden="1" customWidth="1"/>
    <col min="13319" max="13320" width="0.41015625" customWidth="1"/>
    <col min="13321" max="13321" width="41.76171875" customWidth="1"/>
    <col min="13322" max="13322" width="7.41015625" customWidth="1"/>
    <col min="13323" max="13323" width="5.41015625" customWidth="1"/>
    <col min="13324" max="13324" width="7.3515625" customWidth="1"/>
    <col min="13325" max="13325" width="0.87890625" customWidth="1"/>
    <col min="13326" max="13326" width="2.64453125" customWidth="1"/>
    <col min="13327" max="13327" width="0" hidden="1" customWidth="1"/>
    <col min="13328" max="13328" width="1.1171875" customWidth="1"/>
    <col min="13329" max="13329" width="1.87890625" customWidth="1"/>
    <col min="13330" max="13330" width="3.52734375" customWidth="1"/>
    <col min="13331" max="13331" width="1.1171875" customWidth="1"/>
    <col min="13332" max="13332" width="7.3515625" customWidth="1"/>
    <col min="13333" max="13333" width="2.3515625" customWidth="1"/>
    <col min="13334" max="13334" width="0" hidden="1" customWidth="1"/>
    <col min="13335" max="13335" width="1.41015625" customWidth="1"/>
    <col min="13336" max="13336" width="1.3515625" customWidth="1"/>
    <col min="13337" max="13337" width="0" hidden="1" customWidth="1"/>
    <col min="13338" max="13338" width="10.3515625" customWidth="1"/>
    <col min="13339" max="13339" width="14.41015625" customWidth="1"/>
    <col min="13340" max="13340" width="0.87890625" customWidth="1"/>
    <col min="13341" max="13341" width="1.1171875" customWidth="1"/>
    <col min="13342" max="13342" width="0.52734375" customWidth="1"/>
    <col min="13343" max="13343" width="0" hidden="1" customWidth="1"/>
    <col min="13569" max="13569" width="0.41015625" customWidth="1"/>
    <col min="13570" max="13570" width="1.64453125" customWidth="1"/>
    <col min="13571" max="13571" width="4" customWidth="1"/>
    <col min="13572" max="13572" width="7.87890625" customWidth="1"/>
    <col min="13573" max="13573" width="1.3515625" customWidth="1"/>
    <col min="13574" max="13574" width="0" hidden="1" customWidth="1"/>
    <col min="13575" max="13576" width="0.41015625" customWidth="1"/>
    <col min="13577" max="13577" width="41.76171875" customWidth="1"/>
    <col min="13578" max="13578" width="7.41015625" customWidth="1"/>
    <col min="13579" max="13579" width="5.41015625" customWidth="1"/>
    <col min="13580" max="13580" width="7.3515625" customWidth="1"/>
    <col min="13581" max="13581" width="0.87890625" customWidth="1"/>
    <col min="13582" max="13582" width="2.64453125" customWidth="1"/>
    <col min="13583" max="13583" width="0" hidden="1" customWidth="1"/>
    <col min="13584" max="13584" width="1.1171875" customWidth="1"/>
    <col min="13585" max="13585" width="1.87890625" customWidth="1"/>
    <col min="13586" max="13586" width="3.52734375" customWidth="1"/>
    <col min="13587" max="13587" width="1.1171875" customWidth="1"/>
    <col min="13588" max="13588" width="7.3515625" customWidth="1"/>
    <col min="13589" max="13589" width="2.3515625" customWidth="1"/>
    <col min="13590" max="13590" width="0" hidden="1" customWidth="1"/>
    <col min="13591" max="13591" width="1.41015625" customWidth="1"/>
    <col min="13592" max="13592" width="1.3515625" customWidth="1"/>
    <col min="13593" max="13593" width="0" hidden="1" customWidth="1"/>
    <col min="13594" max="13594" width="10.3515625" customWidth="1"/>
    <col min="13595" max="13595" width="14.41015625" customWidth="1"/>
    <col min="13596" max="13596" width="0.87890625" customWidth="1"/>
    <col min="13597" max="13597" width="1.1171875" customWidth="1"/>
    <col min="13598" max="13598" width="0.52734375" customWidth="1"/>
    <col min="13599" max="13599" width="0" hidden="1" customWidth="1"/>
    <col min="13825" max="13825" width="0.41015625" customWidth="1"/>
    <col min="13826" max="13826" width="1.64453125" customWidth="1"/>
    <col min="13827" max="13827" width="4" customWidth="1"/>
    <col min="13828" max="13828" width="7.87890625" customWidth="1"/>
    <col min="13829" max="13829" width="1.3515625" customWidth="1"/>
    <col min="13830" max="13830" width="0" hidden="1" customWidth="1"/>
    <col min="13831" max="13832" width="0.41015625" customWidth="1"/>
    <col min="13833" max="13833" width="41.76171875" customWidth="1"/>
    <col min="13834" max="13834" width="7.41015625" customWidth="1"/>
    <col min="13835" max="13835" width="5.41015625" customWidth="1"/>
    <col min="13836" max="13836" width="7.3515625" customWidth="1"/>
    <col min="13837" max="13837" width="0.87890625" customWidth="1"/>
    <col min="13838" max="13838" width="2.64453125" customWidth="1"/>
    <col min="13839" max="13839" width="0" hidden="1" customWidth="1"/>
    <col min="13840" max="13840" width="1.1171875" customWidth="1"/>
    <col min="13841" max="13841" width="1.87890625" customWidth="1"/>
    <col min="13842" max="13842" width="3.52734375" customWidth="1"/>
    <col min="13843" max="13843" width="1.1171875" customWidth="1"/>
    <col min="13844" max="13844" width="7.3515625" customWidth="1"/>
    <col min="13845" max="13845" width="2.3515625" customWidth="1"/>
    <col min="13846" max="13846" width="0" hidden="1" customWidth="1"/>
    <col min="13847" max="13847" width="1.41015625" customWidth="1"/>
    <col min="13848" max="13848" width="1.3515625" customWidth="1"/>
    <col min="13849" max="13849" width="0" hidden="1" customWidth="1"/>
    <col min="13850" max="13850" width="10.3515625" customWidth="1"/>
    <col min="13851" max="13851" width="14.41015625" customWidth="1"/>
    <col min="13852" max="13852" width="0.87890625" customWidth="1"/>
    <col min="13853" max="13853" width="1.1171875" customWidth="1"/>
    <col min="13854" max="13854" width="0.52734375" customWidth="1"/>
    <col min="13855" max="13855" width="0" hidden="1" customWidth="1"/>
    <col min="14081" max="14081" width="0.41015625" customWidth="1"/>
    <col min="14082" max="14082" width="1.64453125" customWidth="1"/>
    <col min="14083" max="14083" width="4" customWidth="1"/>
    <col min="14084" max="14084" width="7.87890625" customWidth="1"/>
    <col min="14085" max="14085" width="1.3515625" customWidth="1"/>
    <col min="14086" max="14086" width="0" hidden="1" customWidth="1"/>
    <col min="14087" max="14088" width="0.41015625" customWidth="1"/>
    <col min="14089" max="14089" width="41.76171875" customWidth="1"/>
    <col min="14090" max="14090" width="7.41015625" customWidth="1"/>
    <col min="14091" max="14091" width="5.41015625" customWidth="1"/>
    <col min="14092" max="14092" width="7.3515625" customWidth="1"/>
    <col min="14093" max="14093" width="0.87890625" customWidth="1"/>
    <col min="14094" max="14094" width="2.64453125" customWidth="1"/>
    <col min="14095" max="14095" width="0" hidden="1" customWidth="1"/>
    <col min="14096" max="14096" width="1.1171875" customWidth="1"/>
    <col min="14097" max="14097" width="1.87890625" customWidth="1"/>
    <col min="14098" max="14098" width="3.52734375" customWidth="1"/>
    <col min="14099" max="14099" width="1.1171875" customWidth="1"/>
    <col min="14100" max="14100" width="7.3515625" customWidth="1"/>
    <col min="14101" max="14101" width="2.3515625" customWidth="1"/>
    <col min="14102" max="14102" width="0" hidden="1" customWidth="1"/>
    <col min="14103" max="14103" width="1.41015625" customWidth="1"/>
    <col min="14104" max="14104" width="1.3515625" customWidth="1"/>
    <col min="14105" max="14105" width="0" hidden="1" customWidth="1"/>
    <col min="14106" max="14106" width="10.3515625" customWidth="1"/>
    <col min="14107" max="14107" width="14.41015625" customWidth="1"/>
    <col min="14108" max="14108" width="0.87890625" customWidth="1"/>
    <col min="14109" max="14109" width="1.1171875" customWidth="1"/>
    <col min="14110" max="14110" width="0.52734375" customWidth="1"/>
    <col min="14111" max="14111" width="0" hidden="1" customWidth="1"/>
    <col min="14337" max="14337" width="0.41015625" customWidth="1"/>
    <col min="14338" max="14338" width="1.64453125" customWidth="1"/>
    <col min="14339" max="14339" width="4" customWidth="1"/>
    <col min="14340" max="14340" width="7.87890625" customWidth="1"/>
    <col min="14341" max="14341" width="1.3515625" customWidth="1"/>
    <col min="14342" max="14342" width="0" hidden="1" customWidth="1"/>
    <col min="14343" max="14344" width="0.41015625" customWidth="1"/>
    <col min="14345" max="14345" width="41.76171875" customWidth="1"/>
    <col min="14346" max="14346" width="7.41015625" customWidth="1"/>
    <col min="14347" max="14347" width="5.41015625" customWidth="1"/>
    <col min="14348" max="14348" width="7.3515625" customWidth="1"/>
    <col min="14349" max="14349" width="0.87890625" customWidth="1"/>
    <col min="14350" max="14350" width="2.64453125" customWidth="1"/>
    <col min="14351" max="14351" width="0" hidden="1" customWidth="1"/>
    <col min="14352" max="14352" width="1.1171875" customWidth="1"/>
    <col min="14353" max="14353" width="1.87890625" customWidth="1"/>
    <col min="14354" max="14354" width="3.52734375" customWidth="1"/>
    <col min="14355" max="14355" width="1.1171875" customWidth="1"/>
    <col min="14356" max="14356" width="7.3515625" customWidth="1"/>
    <col min="14357" max="14357" width="2.3515625" customWidth="1"/>
    <col min="14358" max="14358" width="0" hidden="1" customWidth="1"/>
    <col min="14359" max="14359" width="1.41015625" customWidth="1"/>
    <col min="14360" max="14360" width="1.3515625" customWidth="1"/>
    <col min="14361" max="14361" width="0" hidden="1" customWidth="1"/>
    <col min="14362" max="14362" width="10.3515625" customWidth="1"/>
    <col min="14363" max="14363" width="14.41015625" customWidth="1"/>
    <col min="14364" max="14364" width="0.87890625" customWidth="1"/>
    <col min="14365" max="14365" width="1.1171875" customWidth="1"/>
    <col min="14366" max="14366" width="0.52734375" customWidth="1"/>
    <col min="14367" max="14367" width="0" hidden="1" customWidth="1"/>
    <col min="14593" max="14593" width="0.41015625" customWidth="1"/>
    <col min="14594" max="14594" width="1.64453125" customWidth="1"/>
    <col min="14595" max="14595" width="4" customWidth="1"/>
    <col min="14596" max="14596" width="7.87890625" customWidth="1"/>
    <col min="14597" max="14597" width="1.3515625" customWidth="1"/>
    <col min="14598" max="14598" width="0" hidden="1" customWidth="1"/>
    <col min="14599" max="14600" width="0.41015625" customWidth="1"/>
    <col min="14601" max="14601" width="41.76171875" customWidth="1"/>
    <col min="14602" max="14602" width="7.41015625" customWidth="1"/>
    <col min="14603" max="14603" width="5.41015625" customWidth="1"/>
    <col min="14604" max="14604" width="7.3515625" customWidth="1"/>
    <col min="14605" max="14605" width="0.87890625" customWidth="1"/>
    <col min="14606" max="14606" width="2.64453125" customWidth="1"/>
    <col min="14607" max="14607" width="0" hidden="1" customWidth="1"/>
    <col min="14608" max="14608" width="1.1171875" customWidth="1"/>
    <col min="14609" max="14609" width="1.87890625" customWidth="1"/>
    <col min="14610" max="14610" width="3.52734375" customWidth="1"/>
    <col min="14611" max="14611" width="1.1171875" customWidth="1"/>
    <col min="14612" max="14612" width="7.3515625" customWidth="1"/>
    <col min="14613" max="14613" width="2.3515625" customWidth="1"/>
    <col min="14614" max="14614" width="0" hidden="1" customWidth="1"/>
    <col min="14615" max="14615" width="1.41015625" customWidth="1"/>
    <col min="14616" max="14616" width="1.3515625" customWidth="1"/>
    <col min="14617" max="14617" width="0" hidden="1" customWidth="1"/>
    <col min="14618" max="14618" width="10.3515625" customWidth="1"/>
    <col min="14619" max="14619" width="14.41015625" customWidth="1"/>
    <col min="14620" max="14620" width="0.87890625" customWidth="1"/>
    <col min="14621" max="14621" width="1.1171875" customWidth="1"/>
    <col min="14622" max="14622" width="0.52734375" customWidth="1"/>
    <col min="14623" max="14623" width="0" hidden="1" customWidth="1"/>
    <col min="14849" max="14849" width="0.41015625" customWidth="1"/>
    <col min="14850" max="14850" width="1.64453125" customWidth="1"/>
    <col min="14851" max="14851" width="4" customWidth="1"/>
    <col min="14852" max="14852" width="7.87890625" customWidth="1"/>
    <col min="14853" max="14853" width="1.3515625" customWidth="1"/>
    <col min="14854" max="14854" width="0" hidden="1" customWidth="1"/>
    <col min="14855" max="14856" width="0.41015625" customWidth="1"/>
    <col min="14857" max="14857" width="41.76171875" customWidth="1"/>
    <col min="14858" max="14858" width="7.41015625" customWidth="1"/>
    <col min="14859" max="14859" width="5.41015625" customWidth="1"/>
    <col min="14860" max="14860" width="7.3515625" customWidth="1"/>
    <col min="14861" max="14861" width="0.87890625" customWidth="1"/>
    <col min="14862" max="14862" width="2.64453125" customWidth="1"/>
    <col min="14863" max="14863" width="0" hidden="1" customWidth="1"/>
    <col min="14864" max="14864" width="1.1171875" customWidth="1"/>
    <col min="14865" max="14865" width="1.87890625" customWidth="1"/>
    <col min="14866" max="14866" width="3.52734375" customWidth="1"/>
    <col min="14867" max="14867" width="1.1171875" customWidth="1"/>
    <col min="14868" max="14868" width="7.3515625" customWidth="1"/>
    <col min="14869" max="14869" width="2.3515625" customWidth="1"/>
    <col min="14870" max="14870" width="0" hidden="1" customWidth="1"/>
    <col min="14871" max="14871" width="1.41015625" customWidth="1"/>
    <col min="14872" max="14872" width="1.3515625" customWidth="1"/>
    <col min="14873" max="14873" width="0" hidden="1" customWidth="1"/>
    <col min="14874" max="14874" width="10.3515625" customWidth="1"/>
    <col min="14875" max="14875" width="14.41015625" customWidth="1"/>
    <col min="14876" max="14876" width="0.87890625" customWidth="1"/>
    <col min="14877" max="14877" width="1.1171875" customWidth="1"/>
    <col min="14878" max="14878" width="0.52734375" customWidth="1"/>
    <col min="14879" max="14879" width="0" hidden="1" customWidth="1"/>
    <col min="15105" max="15105" width="0.41015625" customWidth="1"/>
    <col min="15106" max="15106" width="1.64453125" customWidth="1"/>
    <col min="15107" max="15107" width="4" customWidth="1"/>
    <col min="15108" max="15108" width="7.87890625" customWidth="1"/>
    <col min="15109" max="15109" width="1.3515625" customWidth="1"/>
    <col min="15110" max="15110" width="0" hidden="1" customWidth="1"/>
    <col min="15111" max="15112" width="0.41015625" customWidth="1"/>
    <col min="15113" max="15113" width="41.76171875" customWidth="1"/>
    <col min="15114" max="15114" width="7.41015625" customWidth="1"/>
    <col min="15115" max="15115" width="5.41015625" customWidth="1"/>
    <col min="15116" max="15116" width="7.3515625" customWidth="1"/>
    <col min="15117" max="15117" width="0.87890625" customWidth="1"/>
    <col min="15118" max="15118" width="2.64453125" customWidth="1"/>
    <col min="15119" max="15119" width="0" hidden="1" customWidth="1"/>
    <col min="15120" max="15120" width="1.1171875" customWidth="1"/>
    <col min="15121" max="15121" width="1.87890625" customWidth="1"/>
    <col min="15122" max="15122" width="3.52734375" customWidth="1"/>
    <col min="15123" max="15123" width="1.1171875" customWidth="1"/>
    <col min="15124" max="15124" width="7.3515625" customWidth="1"/>
    <col min="15125" max="15125" width="2.3515625" customWidth="1"/>
    <col min="15126" max="15126" width="0" hidden="1" customWidth="1"/>
    <col min="15127" max="15127" width="1.41015625" customWidth="1"/>
    <col min="15128" max="15128" width="1.3515625" customWidth="1"/>
    <col min="15129" max="15129" width="0" hidden="1" customWidth="1"/>
    <col min="15130" max="15130" width="10.3515625" customWidth="1"/>
    <col min="15131" max="15131" width="14.41015625" customWidth="1"/>
    <col min="15132" max="15132" width="0.87890625" customWidth="1"/>
    <col min="15133" max="15133" width="1.1171875" customWidth="1"/>
    <col min="15134" max="15134" width="0.52734375" customWidth="1"/>
    <col min="15135" max="15135" width="0" hidden="1" customWidth="1"/>
    <col min="15361" max="15361" width="0.41015625" customWidth="1"/>
    <col min="15362" max="15362" width="1.64453125" customWidth="1"/>
    <col min="15363" max="15363" width="4" customWidth="1"/>
    <col min="15364" max="15364" width="7.87890625" customWidth="1"/>
    <col min="15365" max="15365" width="1.3515625" customWidth="1"/>
    <col min="15366" max="15366" width="0" hidden="1" customWidth="1"/>
    <col min="15367" max="15368" width="0.41015625" customWidth="1"/>
    <col min="15369" max="15369" width="41.76171875" customWidth="1"/>
    <col min="15370" max="15370" width="7.41015625" customWidth="1"/>
    <col min="15371" max="15371" width="5.41015625" customWidth="1"/>
    <col min="15372" max="15372" width="7.3515625" customWidth="1"/>
    <col min="15373" max="15373" width="0.87890625" customWidth="1"/>
    <col min="15374" max="15374" width="2.64453125" customWidth="1"/>
    <col min="15375" max="15375" width="0" hidden="1" customWidth="1"/>
    <col min="15376" max="15376" width="1.1171875" customWidth="1"/>
    <col min="15377" max="15377" width="1.87890625" customWidth="1"/>
    <col min="15378" max="15378" width="3.52734375" customWidth="1"/>
    <col min="15379" max="15379" width="1.1171875" customWidth="1"/>
    <col min="15380" max="15380" width="7.3515625" customWidth="1"/>
    <col min="15381" max="15381" width="2.3515625" customWidth="1"/>
    <col min="15382" max="15382" width="0" hidden="1" customWidth="1"/>
    <col min="15383" max="15383" width="1.41015625" customWidth="1"/>
    <col min="15384" max="15384" width="1.3515625" customWidth="1"/>
    <col min="15385" max="15385" width="0" hidden="1" customWidth="1"/>
    <col min="15386" max="15386" width="10.3515625" customWidth="1"/>
    <col min="15387" max="15387" width="14.41015625" customWidth="1"/>
    <col min="15388" max="15388" width="0.87890625" customWidth="1"/>
    <col min="15389" max="15389" width="1.1171875" customWidth="1"/>
    <col min="15390" max="15390" width="0.52734375" customWidth="1"/>
    <col min="15391" max="15391" width="0" hidden="1" customWidth="1"/>
    <col min="15617" max="15617" width="0.41015625" customWidth="1"/>
    <col min="15618" max="15618" width="1.64453125" customWidth="1"/>
    <col min="15619" max="15619" width="4" customWidth="1"/>
    <col min="15620" max="15620" width="7.87890625" customWidth="1"/>
    <col min="15621" max="15621" width="1.3515625" customWidth="1"/>
    <col min="15622" max="15622" width="0" hidden="1" customWidth="1"/>
    <col min="15623" max="15624" width="0.41015625" customWidth="1"/>
    <col min="15625" max="15625" width="41.76171875" customWidth="1"/>
    <col min="15626" max="15626" width="7.41015625" customWidth="1"/>
    <col min="15627" max="15627" width="5.41015625" customWidth="1"/>
    <col min="15628" max="15628" width="7.3515625" customWidth="1"/>
    <col min="15629" max="15629" width="0.87890625" customWidth="1"/>
    <col min="15630" max="15630" width="2.64453125" customWidth="1"/>
    <col min="15631" max="15631" width="0" hidden="1" customWidth="1"/>
    <col min="15632" max="15632" width="1.1171875" customWidth="1"/>
    <col min="15633" max="15633" width="1.87890625" customWidth="1"/>
    <col min="15634" max="15634" width="3.52734375" customWidth="1"/>
    <col min="15635" max="15635" width="1.1171875" customWidth="1"/>
    <col min="15636" max="15636" width="7.3515625" customWidth="1"/>
    <col min="15637" max="15637" width="2.3515625" customWidth="1"/>
    <col min="15638" max="15638" width="0" hidden="1" customWidth="1"/>
    <col min="15639" max="15639" width="1.41015625" customWidth="1"/>
    <col min="15640" max="15640" width="1.3515625" customWidth="1"/>
    <col min="15641" max="15641" width="0" hidden="1" customWidth="1"/>
    <col min="15642" max="15642" width="10.3515625" customWidth="1"/>
    <col min="15643" max="15643" width="14.41015625" customWidth="1"/>
    <col min="15644" max="15644" width="0.87890625" customWidth="1"/>
    <col min="15645" max="15645" width="1.1171875" customWidth="1"/>
    <col min="15646" max="15646" width="0.52734375" customWidth="1"/>
    <col min="15647" max="15647" width="0" hidden="1" customWidth="1"/>
    <col min="15873" max="15873" width="0.41015625" customWidth="1"/>
    <col min="15874" max="15874" width="1.64453125" customWidth="1"/>
    <col min="15875" max="15875" width="4" customWidth="1"/>
    <col min="15876" max="15876" width="7.87890625" customWidth="1"/>
    <col min="15877" max="15877" width="1.3515625" customWidth="1"/>
    <col min="15878" max="15878" width="0" hidden="1" customWidth="1"/>
    <col min="15879" max="15880" width="0.41015625" customWidth="1"/>
    <col min="15881" max="15881" width="41.76171875" customWidth="1"/>
    <col min="15882" max="15882" width="7.41015625" customWidth="1"/>
    <col min="15883" max="15883" width="5.41015625" customWidth="1"/>
    <col min="15884" max="15884" width="7.3515625" customWidth="1"/>
    <col min="15885" max="15885" width="0.87890625" customWidth="1"/>
    <col min="15886" max="15886" width="2.64453125" customWidth="1"/>
    <col min="15887" max="15887" width="0" hidden="1" customWidth="1"/>
    <col min="15888" max="15888" width="1.1171875" customWidth="1"/>
    <col min="15889" max="15889" width="1.87890625" customWidth="1"/>
    <col min="15890" max="15890" width="3.52734375" customWidth="1"/>
    <col min="15891" max="15891" width="1.1171875" customWidth="1"/>
    <col min="15892" max="15892" width="7.3515625" customWidth="1"/>
    <col min="15893" max="15893" width="2.3515625" customWidth="1"/>
    <col min="15894" max="15894" width="0" hidden="1" customWidth="1"/>
    <col min="15895" max="15895" width="1.41015625" customWidth="1"/>
    <col min="15896" max="15896" width="1.3515625" customWidth="1"/>
    <col min="15897" max="15897" width="0" hidden="1" customWidth="1"/>
    <col min="15898" max="15898" width="10.3515625" customWidth="1"/>
    <col min="15899" max="15899" width="14.41015625" customWidth="1"/>
    <col min="15900" max="15900" width="0.87890625" customWidth="1"/>
    <col min="15901" max="15901" width="1.1171875" customWidth="1"/>
    <col min="15902" max="15902" width="0.52734375" customWidth="1"/>
    <col min="15903" max="15903" width="0" hidden="1" customWidth="1"/>
    <col min="16129" max="16129" width="0.41015625" customWidth="1"/>
    <col min="16130" max="16130" width="1.64453125" customWidth="1"/>
    <col min="16131" max="16131" width="4" customWidth="1"/>
    <col min="16132" max="16132" width="7.87890625" customWidth="1"/>
    <col min="16133" max="16133" width="1.3515625" customWidth="1"/>
    <col min="16134" max="16134" width="0" hidden="1" customWidth="1"/>
    <col min="16135" max="16136" width="0.41015625" customWidth="1"/>
    <col min="16137" max="16137" width="41.76171875" customWidth="1"/>
    <col min="16138" max="16138" width="7.41015625" customWidth="1"/>
    <col min="16139" max="16139" width="5.41015625" customWidth="1"/>
    <col min="16140" max="16140" width="7.3515625" customWidth="1"/>
    <col min="16141" max="16141" width="0.87890625" customWidth="1"/>
    <col min="16142" max="16142" width="2.64453125" customWidth="1"/>
    <col min="16143" max="16143" width="0" hidden="1" customWidth="1"/>
    <col min="16144" max="16144" width="1.1171875" customWidth="1"/>
    <col min="16145" max="16145" width="1.87890625" customWidth="1"/>
    <col min="16146" max="16146" width="3.52734375" customWidth="1"/>
    <col min="16147" max="16147" width="1.1171875" customWidth="1"/>
    <col min="16148" max="16148" width="7.3515625" customWidth="1"/>
    <col min="16149" max="16149" width="2.3515625" customWidth="1"/>
    <col min="16150" max="16150" width="0" hidden="1" customWidth="1"/>
    <col min="16151" max="16151" width="1.41015625" customWidth="1"/>
    <col min="16152" max="16152" width="1.3515625" customWidth="1"/>
    <col min="16153" max="16153" width="0" hidden="1" customWidth="1"/>
    <col min="16154" max="16154" width="10.3515625" customWidth="1"/>
    <col min="16155" max="16155" width="14.41015625" customWidth="1"/>
    <col min="16156" max="16156" width="0.87890625" customWidth="1"/>
    <col min="16157" max="16157" width="1.1171875" customWidth="1"/>
    <col min="16158" max="16158" width="0.52734375" customWidth="1"/>
    <col min="16159" max="16159" width="0" hidden="1" customWidth="1"/>
  </cols>
  <sheetData>
    <row r="1" spans="2:30" ht="1.85" customHeight="1"/>
    <row r="2" spans="2:30">
      <c r="H2" s="216" t="s">
        <v>79</v>
      </c>
      <c r="I2" s="161"/>
      <c r="J2" s="161"/>
      <c r="K2" s="161"/>
      <c r="L2" s="161"/>
      <c r="M2" s="161"/>
      <c r="N2" s="161"/>
      <c r="O2" s="161"/>
      <c r="P2" s="161"/>
      <c r="Q2" s="161"/>
    </row>
    <row r="3" spans="2:30" ht="6.45" customHeight="1">
      <c r="C3" s="161"/>
      <c r="D3" s="161"/>
      <c r="E3" s="161"/>
      <c r="F3" s="161"/>
      <c r="H3" s="161"/>
      <c r="I3" s="161"/>
      <c r="J3" s="161"/>
      <c r="K3" s="161"/>
      <c r="L3" s="161"/>
      <c r="M3" s="161"/>
      <c r="N3" s="161"/>
      <c r="O3" s="161"/>
      <c r="P3" s="161"/>
      <c r="Q3" s="161"/>
    </row>
    <row r="4" spans="2:30" ht="25.1" customHeight="1">
      <c r="C4" s="161"/>
      <c r="D4" s="161"/>
      <c r="E4" s="161"/>
      <c r="F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T4" s="217" t="s">
        <v>80</v>
      </c>
      <c r="U4" s="161"/>
      <c r="V4" s="161"/>
      <c r="W4" s="161"/>
      <c r="X4" s="161"/>
      <c r="Y4" s="161"/>
      <c r="Z4" s="161"/>
      <c r="AA4" s="161"/>
      <c r="AB4" s="161"/>
    </row>
    <row r="5" spans="2:30" ht="1.1000000000000001" customHeight="1">
      <c r="C5" s="161"/>
      <c r="D5" s="161"/>
      <c r="E5" s="161"/>
      <c r="F5" s="161"/>
      <c r="H5" s="161"/>
      <c r="I5" s="161"/>
      <c r="J5" s="161"/>
      <c r="K5" s="161"/>
      <c r="L5" s="161"/>
      <c r="M5" s="161"/>
      <c r="N5" s="161"/>
      <c r="O5" s="161"/>
      <c r="P5" s="161"/>
      <c r="Q5" s="161"/>
    </row>
    <row r="6" spans="2:30" ht="16.95" customHeight="1">
      <c r="C6" s="161"/>
      <c r="D6" s="161"/>
      <c r="E6" s="161"/>
      <c r="F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T6" s="218" t="s">
        <v>81</v>
      </c>
      <c r="U6" s="161"/>
      <c r="V6" s="161"/>
      <c r="W6" s="161"/>
      <c r="X6" s="161"/>
      <c r="Y6" s="161"/>
      <c r="Z6" s="161"/>
      <c r="AA6" s="161"/>
    </row>
    <row r="7" spans="2:30" hidden="1">
      <c r="H7" s="161"/>
      <c r="I7" s="161"/>
      <c r="J7" s="161"/>
      <c r="K7" s="161"/>
      <c r="L7" s="161"/>
      <c r="M7" s="161"/>
      <c r="N7" s="161"/>
      <c r="O7" s="161"/>
      <c r="P7" s="161"/>
      <c r="Q7" s="161"/>
    </row>
    <row r="8" spans="2:30"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2:30" ht="10.7" customHeight="1"/>
    <row r="10" spans="2:30" ht="2.25" customHeight="1"/>
    <row r="11" spans="2:30" ht="4.3499999999999996" customHeight="1"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</row>
    <row r="12" spans="2:30" ht="15" customHeight="1">
      <c r="B12" s="219" t="s">
        <v>82</v>
      </c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Q12" s="220" t="s">
        <v>83</v>
      </c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</row>
    <row r="13" spans="2:30" ht="3" customHeight="1"/>
    <row r="14" spans="2:30" ht="17.7" customHeight="1">
      <c r="B14" s="221" t="s">
        <v>84</v>
      </c>
      <c r="C14" s="191"/>
      <c r="D14" s="191"/>
      <c r="E14" s="112" t="s">
        <v>85</v>
      </c>
      <c r="F14" s="222" t="s">
        <v>86</v>
      </c>
      <c r="G14" s="191"/>
      <c r="H14" s="191"/>
      <c r="I14" s="191"/>
      <c r="J14" s="191"/>
      <c r="K14" s="191"/>
      <c r="L14" s="191"/>
      <c r="M14" s="191"/>
      <c r="N14" s="192"/>
      <c r="Q14" s="223" t="s">
        <v>87</v>
      </c>
      <c r="R14" s="191"/>
      <c r="S14" s="191"/>
      <c r="T14" s="191"/>
      <c r="U14" s="191"/>
      <c r="V14" s="191"/>
      <c r="W14" s="191"/>
      <c r="X14" s="112" t="s">
        <v>85</v>
      </c>
      <c r="Z14" s="224" t="s">
        <v>121</v>
      </c>
      <c r="AA14" s="225"/>
      <c r="AB14" s="225"/>
      <c r="AC14" s="226"/>
    </row>
    <row r="15" spans="2:30" ht="1.35" customHeight="1"/>
    <row r="16" spans="2:30">
      <c r="B16" s="204" t="s">
        <v>88</v>
      </c>
      <c r="C16" s="161"/>
      <c r="D16" s="161"/>
      <c r="E16" s="197" t="s">
        <v>85</v>
      </c>
      <c r="F16" s="212" t="s">
        <v>89</v>
      </c>
      <c r="G16" s="161"/>
      <c r="H16" s="161"/>
      <c r="I16" s="161"/>
      <c r="J16" s="161"/>
      <c r="K16" s="161"/>
      <c r="L16" s="161"/>
      <c r="M16" s="161"/>
      <c r="N16" s="210"/>
      <c r="Q16" s="213" t="s">
        <v>90</v>
      </c>
      <c r="R16" s="198"/>
      <c r="S16" s="198"/>
      <c r="T16" s="198"/>
      <c r="U16" s="198"/>
      <c r="V16" s="198"/>
      <c r="W16" s="198"/>
      <c r="X16" s="113" t="s">
        <v>85</v>
      </c>
      <c r="Z16" s="214">
        <v>44642</v>
      </c>
      <c r="AA16" s="198"/>
      <c r="AB16" s="198"/>
      <c r="AC16" s="206"/>
    </row>
    <row r="17" spans="2:30" ht="1.35" customHeight="1">
      <c r="B17" s="207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210"/>
    </row>
    <row r="18" spans="2:30" ht="1.35" customHeight="1">
      <c r="B18" s="207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210"/>
    </row>
    <row r="19" spans="2:30">
      <c r="B19" s="20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206"/>
      <c r="Q19" s="204" t="s">
        <v>91</v>
      </c>
      <c r="R19" s="161"/>
      <c r="S19" s="161"/>
      <c r="T19" s="161"/>
      <c r="U19" s="161"/>
      <c r="V19" s="161"/>
      <c r="W19" s="161"/>
      <c r="X19" s="197" t="s">
        <v>85</v>
      </c>
      <c r="Z19" s="199" t="s">
        <v>122</v>
      </c>
      <c r="AA19" s="200"/>
      <c r="AB19" s="200"/>
      <c r="AC19" s="201"/>
    </row>
    <row r="20" spans="2:30">
      <c r="B20" s="204" t="s">
        <v>92</v>
      </c>
      <c r="C20" s="198"/>
      <c r="D20" s="198"/>
      <c r="E20" s="113" t="s">
        <v>85</v>
      </c>
      <c r="F20" s="205" t="s">
        <v>93</v>
      </c>
      <c r="G20" s="198"/>
      <c r="H20" s="198"/>
      <c r="I20" s="198"/>
      <c r="J20" s="198"/>
      <c r="K20" s="198"/>
      <c r="L20" s="198"/>
      <c r="M20" s="198"/>
      <c r="N20" s="206"/>
      <c r="Q20" s="208"/>
      <c r="R20" s="198"/>
      <c r="S20" s="198"/>
      <c r="T20" s="198"/>
      <c r="U20" s="198"/>
      <c r="V20" s="198"/>
      <c r="W20" s="198"/>
      <c r="X20" s="198"/>
      <c r="Z20" s="202"/>
      <c r="AA20" s="202"/>
      <c r="AB20" s="202"/>
      <c r="AC20" s="203"/>
    </row>
    <row r="21" spans="2:30" ht="1.35" customHeight="1">
      <c r="Q21" s="204" t="s">
        <v>94</v>
      </c>
      <c r="R21" s="161"/>
      <c r="S21" s="161"/>
      <c r="T21" s="161"/>
      <c r="U21" s="161"/>
      <c r="V21" s="161"/>
      <c r="W21" s="161"/>
      <c r="X21" s="197" t="s">
        <v>85</v>
      </c>
      <c r="Z21" s="209" t="s">
        <v>95</v>
      </c>
      <c r="AA21" s="161"/>
      <c r="AB21" s="161"/>
      <c r="AC21" s="210"/>
    </row>
    <row r="22" spans="2:30">
      <c r="B22" s="204" t="s">
        <v>96</v>
      </c>
      <c r="C22" s="198"/>
      <c r="D22" s="198"/>
      <c r="E22" s="113" t="s">
        <v>85</v>
      </c>
      <c r="F22" s="211" t="s">
        <v>97</v>
      </c>
      <c r="G22" s="198"/>
      <c r="H22" s="198"/>
      <c r="I22" s="198"/>
      <c r="J22" s="198"/>
      <c r="K22" s="198"/>
      <c r="L22" s="198"/>
      <c r="M22" s="198"/>
      <c r="N22" s="206"/>
      <c r="Q22" s="207"/>
      <c r="R22" s="161"/>
      <c r="S22" s="161"/>
      <c r="T22" s="161"/>
      <c r="U22" s="161"/>
      <c r="V22" s="161"/>
      <c r="W22" s="161"/>
      <c r="X22" s="161"/>
      <c r="Z22" s="161"/>
      <c r="AA22" s="161"/>
      <c r="AB22" s="161"/>
      <c r="AC22" s="210"/>
    </row>
    <row r="23" spans="2:30" ht="1.35" customHeight="1">
      <c r="Q23" s="207"/>
      <c r="R23" s="161"/>
      <c r="S23" s="161"/>
      <c r="T23" s="161"/>
      <c r="U23" s="161"/>
      <c r="V23" s="161"/>
      <c r="W23" s="161"/>
      <c r="X23" s="161"/>
      <c r="Z23" s="161"/>
      <c r="AA23" s="161"/>
      <c r="AB23" s="161"/>
      <c r="AC23" s="210"/>
    </row>
    <row r="24" spans="2:30">
      <c r="B24" s="204" t="s">
        <v>98</v>
      </c>
      <c r="C24" s="198"/>
      <c r="D24" s="198"/>
      <c r="E24" s="113" t="s">
        <v>85</v>
      </c>
      <c r="F24" s="205"/>
      <c r="G24" s="198"/>
      <c r="H24" s="198"/>
      <c r="I24" s="198"/>
      <c r="J24" s="198"/>
      <c r="K24" s="198"/>
      <c r="L24" s="198"/>
      <c r="M24" s="198"/>
      <c r="N24" s="206"/>
      <c r="Q24" s="208"/>
      <c r="R24" s="198"/>
      <c r="S24" s="198"/>
      <c r="T24" s="198"/>
      <c r="U24" s="198"/>
      <c r="V24" s="198"/>
      <c r="W24" s="198"/>
      <c r="X24" s="198"/>
      <c r="Z24" s="198"/>
      <c r="AA24" s="198"/>
      <c r="AB24" s="198"/>
      <c r="AC24" s="206"/>
    </row>
    <row r="25" spans="2:30" ht="409.6" hidden="1" customHeight="1"/>
    <row r="26" spans="2:30" ht="0.45" customHeight="1"/>
    <row r="27" spans="2:30">
      <c r="B27" s="204" t="s">
        <v>99</v>
      </c>
      <c r="C27" s="198"/>
      <c r="D27" s="198"/>
      <c r="E27" s="113" t="s">
        <v>85</v>
      </c>
      <c r="F27" s="205" t="s">
        <v>100</v>
      </c>
      <c r="G27" s="198"/>
      <c r="H27" s="198"/>
      <c r="I27" s="198"/>
      <c r="J27" s="198"/>
      <c r="K27" s="198"/>
      <c r="L27" s="198"/>
      <c r="M27" s="198"/>
      <c r="N27" s="206"/>
      <c r="Q27" s="204" t="s">
        <v>101</v>
      </c>
      <c r="R27" s="198"/>
      <c r="S27" s="198"/>
      <c r="T27" s="198"/>
      <c r="U27" s="198"/>
      <c r="V27" s="198"/>
      <c r="W27" s="198"/>
      <c r="X27" s="113" t="s">
        <v>85</v>
      </c>
      <c r="Z27" s="215" t="s">
        <v>102</v>
      </c>
      <c r="AA27" s="198"/>
      <c r="AB27" s="198"/>
      <c r="AC27" s="206"/>
    </row>
    <row r="28" spans="2:30" ht="2.85" customHeight="1"/>
    <row r="29" spans="2:30" ht="16.95" customHeight="1">
      <c r="B29" s="196" t="s">
        <v>103</v>
      </c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</row>
    <row r="30" spans="2:30" ht="3.45" customHeight="1"/>
    <row r="31" spans="2:30">
      <c r="B31" s="193" t="s">
        <v>104</v>
      </c>
      <c r="C31" s="192"/>
      <c r="D31" s="193" t="s">
        <v>105</v>
      </c>
      <c r="E31" s="191"/>
      <c r="F31" s="191"/>
      <c r="G31" s="191"/>
      <c r="H31" s="192"/>
      <c r="I31" s="114" t="s">
        <v>106</v>
      </c>
      <c r="J31" s="115" t="s">
        <v>28</v>
      </c>
      <c r="K31" s="115" t="s">
        <v>107</v>
      </c>
      <c r="L31" s="194" t="s">
        <v>108</v>
      </c>
      <c r="M31" s="191"/>
      <c r="N31" s="192"/>
      <c r="P31" s="193" t="s">
        <v>109</v>
      </c>
      <c r="Q31" s="191"/>
      <c r="R31" s="192"/>
      <c r="S31" s="195" t="s">
        <v>110</v>
      </c>
      <c r="T31" s="191"/>
      <c r="U31" s="192"/>
      <c r="W31" s="195" t="s">
        <v>111</v>
      </c>
      <c r="X31" s="191"/>
      <c r="Y31" s="191"/>
      <c r="Z31" s="192"/>
      <c r="AA31" s="190" t="s">
        <v>56</v>
      </c>
      <c r="AB31" s="191"/>
      <c r="AC31" s="191"/>
      <c r="AD31" s="192"/>
    </row>
    <row r="32" spans="2:30" ht="34.85" customHeight="1">
      <c r="B32" s="183">
        <v>1</v>
      </c>
      <c r="C32" s="182"/>
      <c r="D32" s="184"/>
      <c r="E32" s="181"/>
      <c r="F32" s="181"/>
      <c r="G32" s="181"/>
      <c r="H32" s="182"/>
      <c r="I32" s="116" t="s">
        <v>7</v>
      </c>
      <c r="J32" s="116" t="s">
        <v>112</v>
      </c>
      <c r="K32" s="117">
        <v>3</v>
      </c>
      <c r="L32" s="185">
        <v>1017.5</v>
      </c>
      <c r="M32" s="181"/>
      <c r="N32" s="182"/>
      <c r="O32" s="118"/>
      <c r="P32" s="186">
        <v>0.05</v>
      </c>
      <c r="Q32" s="187"/>
      <c r="R32" s="188"/>
      <c r="S32" s="189">
        <f>L32*K32*P32</f>
        <v>152.625</v>
      </c>
      <c r="T32" s="181"/>
      <c r="U32" s="182"/>
      <c r="V32" s="118"/>
      <c r="W32" s="185">
        <f>L32*K32-S32</f>
        <v>2899.875</v>
      </c>
      <c r="X32" s="181"/>
      <c r="Y32" s="181"/>
      <c r="Z32" s="182"/>
      <c r="AA32" s="180"/>
      <c r="AB32" s="181"/>
      <c r="AC32" s="181"/>
      <c r="AD32" s="182"/>
    </row>
    <row r="33" spans="2:30" ht="34.85" customHeight="1">
      <c r="B33" s="183">
        <v>2</v>
      </c>
      <c r="C33" s="182"/>
      <c r="D33" s="184"/>
      <c r="E33" s="181"/>
      <c r="F33" s="181"/>
      <c r="G33" s="181"/>
      <c r="H33" s="182"/>
      <c r="I33" s="116" t="s">
        <v>50</v>
      </c>
      <c r="J33" s="116" t="s">
        <v>113</v>
      </c>
      <c r="K33" s="117">
        <v>2</v>
      </c>
      <c r="L33" s="185">
        <v>415</v>
      </c>
      <c r="M33" s="181"/>
      <c r="N33" s="182"/>
      <c r="O33" s="118"/>
      <c r="P33" s="186">
        <v>0.05</v>
      </c>
      <c r="Q33" s="187"/>
      <c r="R33" s="188"/>
      <c r="S33" s="189">
        <f t="shared" ref="S33:S38" si="0">L33*K33*P33</f>
        <v>41.5</v>
      </c>
      <c r="T33" s="181"/>
      <c r="U33" s="182"/>
      <c r="V33" s="118"/>
      <c r="W33" s="185">
        <f t="shared" ref="W33:W38" si="1">L33*K33-S33</f>
        <v>788.5</v>
      </c>
      <c r="X33" s="181"/>
      <c r="Y33" s="181"/>
      <c r="Z33" s="182"/>
      <c r="AA33" s="180"/>
      <c r="AB33" s="181"/>
      <c r="AC33" s="181"/>
      <c r="AD33" s="182"/>
    </row>
    <row r="34" spans="2:30" ht="27.6" customHeight="1">
      <c r="B34" s="183">
        <v>3</v>
      </c>
      <c r="C34" s="182"/>
      <c r="D34" s="184"/>
      <c r="E34" s="181"/>
      <c r="F34" s="181"/>
      <c r="G34" s="181"/>
      <c r="H34" s="182"/>
      <c r="I34" s="116" t="s">
        <v>45</v>
      </c>
      <c r="J34" s="116" t="s">
        <v>113</v>
      </c>
      <c r="K34" s="117">
        <v>4</v>
      </c>
      <c r="L34" s="185">
        <v>762.85</v>
      </c>
      <c r="M34" s="181"/>
      <c r="N34" s="182"/>
      <c r="O34" s="118"/>
      <c r="P34" s="186">
        <v>0.05</v>
      </c>
      <c r="Q34" s="187"/>
      <c r="R34" s="188"/>
      <c r="S34" s="189">
        <f t="shared" si="0"/>
        <v>152.57000000000002</v>
      </c>
      <c r="T34" s="181"/>
      <c r="U34" s="182"/>
      <c r="V34" s="118"/>
      <c r="W34" s="185">
        <f t="shared" si="1"/>
        <v>2898.83</v>
      </c>
      <c r="X34" s="181"/>
      <c r="Y34" s="181"/>
      <c r="Z34" s="182"/>
      <c r="AA34" s="180"/>
      <c r="AB34" s="181"/>
      <c r="AC34" s="181"/>
      <c r="AD34" s="182"/>
    </row>
    <row r="35" spans="2:30" ht="69" customHeight="1">
      <c r="B35" s="183">
        <v>4</v>
      </c>
      <c r="C35" s="182"/>
      <c r="D35" s="184"/>
      <c r="E35" s="181"/>
      <c r="F35" s="181"/>
      <c r="G35" s="181"/>
      <c r="H35" s="182"/>
      <c r="I35" s="116" t="s">
        <v>123</v>
      </c>
      <c r="J35" s="116" t="s">
        <v>113</v>
      </c>
      <c r="K35" s="117">
        <v>12</v>
      </c>
      <c r="L35" s="185">
        <v>700</v>
      </c>
      <c r="M35" s="181"/>
      <c r="N35" s="182"/>
      <c r="O35" s="118"/>
      <c r="P35" s="186">
        <v>0.05</v>
      </c>
      <c r="Q35" s="187"/>
      <c r="R35" s="188"/>
      <c r="S35" s="189">
        <f t="shared" si="0"/>
        <v>420</v>
      </c>
      <c r="T35" s="181"/>
      <c r="U35" s="182"/>
      <c r="V35" s="118"/>
      <c r="W35" s="185">
        <f t="shared" si="1"/>
        <v>7980</v>
      </c>
      <c r="X35" s="181"/>
      <c r="Y35" s="181"/>
      <c r="Z35" s="182"/>
      <c r="AA35" s="185"/>
      <c r="AB35" s="181"/>
      <c r="AC35" s="181"/>
      <c r="AD35" s="182"/>
    </row>
    <row r="36" spans="2:30" ht="48.6" customHeight="1">
      <c r="B36" s="183">
        <v>5</v>
      </c>
      <c r="C36" s="182"/>
      <c r="D36" s="184"/>
      <c r="E36" s="181"/>
      <c r="F36" s="181"/>
      <c r="G36" s="181"/>
      <c r="H36" s="182"/>
      <c r="I36" s="116" t="s">
        <v>124</v>
      </c>
      <c r="J36" s="116" t="s">
        <v>113</v>
      </c>
      <c r="K36" s="117">
        <v>3</v>
      </c>
      <c r="L36" s="185">
        <v>1587.5</v>
      </c>
      <c r="M36" s="181"/>
      <c r="N36" s="182"/>
      <c r="O36" s="118"/>
      <c r="P36" s="186">
        <v>0.05</v>
      </c>
      <c r="Q36" s="187"/>
      <c r="R36" s="188"/>
      <c r="S36" s="189">
        <f t="shared" si="0"/>
        <v>238.125</v>
      </c>
      <c r="T36" s="181"/>
      <c r="U36" s="182"/>
      <c r="V36" s="118"/>
      <c r="W36" s="185">
        <f t="shared" si="1"/>
        <v>4524.375</v>
      </c>
      <c r="X36" s="181"/>
      <c r="Y36" s="181"/>
      <c r="Z36" s="182"/>
      <c r="AA36" s="180"/>
      <c r="AB36" s="181"/>
      <c r="AC36" s="181"/>
      <c r="AD36" s="182"/>
    </row>
    <row r="37" spans="2:30" ht="44.45" customHeight="1">
      <c r="B37" s="183">
        <v>6</v>
      </c>
      <c r="C37" s="182"/>
      <c r="D37" s="184"/>
      <c r="E37" s="181"/>
      <c r="F37" s="181"/>
      <c r="G37" s="181"/>
      <c r="H37" s="182"/>
      <c r="I37" s="116" t="s">
        <v>125</v>
      </c>
      <c r="J37" s="116" t="s">
        <v>113</v>
      </c>
      <c r="K37" s="117">
        <v>6</v>
      </c>
      <c r="L37" s="185">
        <v>300</v>
      </c>
      <c r="M37" s="181"/>
      <c r="N37" s="182"/>
      <c r="O37" s="118"/>
      <c r="P37" s="186">
        <v>0.05</v>
      </c>
      <c r="Q37" s="187"/>
      <c r="R37" s="188"/>
      <c r="S37" s="189">
        <f t="shared" si="0"/>
        <v>90</v>
      </c>
      <c r="T37" s="181"/>
      <c r="U37" s="182"/>
      <c r="V37" s="118"/>
      <c r="W37" s="185">
        <f t="shared" si="1"/>
        <v>1710</v>
      </c>
      <c r="X37" s="181"/>
      <c r="Y37" s="181"/>
      <c r="Z37" s="182"/>
      <c r="AA37" s="180"/>
      <c r="AB37" s="181"/>
      <c r="AC37" s="181"/>
      <c r="AD37" s="182"/>
    </row>
    <row r="38" spans="2:30" ht="17.45" customHeight="1">
      <c r="B38" s="183">
        <v>7</v>
      </c>
      <c r="C38" s="182"/>
      <c r="D38" s="184"/>
      <c r="E38" s="181"/>
      <c r="F38" s="181"/>
      <c r="G38" s="181"/>
      <c r="H38" s="182"/>
      <c r="I38" s="116" t="s">
        <v>0</v>
      </c>
      <c r="J38" s="116" t="s">
        <v>113</v>
      </c>
      <c r="K38" s="117">
        <v>1</v>
      </c>
      <c r="L38" s="185">
        <v>487.5</v>
      </c>
      <c r="M38" s="181"/>
      <c r="N38" s="182"/>
      <c r="O38" s="118"/>
      <c r="P38" s="186">
        <v>0.05</v>
      </c>
      <c r="Q38" s="187"/>
      <c r="R38" s="188"/>
      <c r="S38" s="189">
        <f t="shared" si="0"/>
        <v>24.375</v>
      </c>
      <c r="T38" s="181"/>
      <c r="U38" s="182"/>
      <c r="V38" s="118"/>
      <c r="W38" s="185">
        <f t="shared" si="1"/>
        <v>463.125</v>
      </c>
      <c r="X38" s="181"/>
      <c r="Y38" s="181"/>
      <c r="Z38" s="182"/>
      <c r="AA38" s="180"/>
      <c r="AB38" s="181"/>
      <c r="AC38" s="181"/>
      <c r="AD38" s="182"/>
    </row>
    <row r="39" spans="2:30" ht="17.45" customHeight="1">
      <c r="B39" s="147">
        <v>8</v>
      </c>
      <c r="C39" s="148"/>
      <c r="D39" s="149"/>
      <c r="E39" s="150"/>
      <c r="F39" s="150"/>
      <c r="G39" s="150"/>
      <c r="H39" s="148"/>
      <c r="I39" s="119" t="s">
        <v>1</v>
      </c>
      <c r="J39" s="119" t="s">
        <v>113</v>
      </c>
      <c r="K39" s="120">
        <v>1</v>
      </c>
      <c r="L39" s="151">
        <v>615</v>
      </c>
      <c r="M39" s="150"/>
      <c r="N39" s="148"/>
      <c r="O39" s="121"/>
      <c r="P39" s="152">
        <v>0.05</v>
      </c>
      <c r="Q39" s="153"/>
      <c r="R39" s="154"/>
      <c r="S39" s="155">
        <f t="shared" ref="S39:S41" si="2">L39*K39*P39</f>
        <v>30.75</v>
      </c>
      <c r="T39" s="150"/>
      <c r="U39" s="148"/>
      <c r="V39" s="121"/>
      <c r="W39" s="151">
        <f t="shared" ref="W39:W41" si="3">L39*K39-S39</f>
        <v>584.25</v>
      </c>
      <c r="X39" s="150"/>
      <c r="Y39" s="150"/>
      <c r="Z39" s="148"/>
      <c r="AA39" s="144"/>
      <c r="AB39" s="145"/>
      <c r="AC39" s="145"/>
      <c r="AD39" s="146"/>
    </row>
    <row r="40" spans="2:30" ht="17.45" customHeight="1">
      <c r="B40" s="147">
        <v>9</v>
      </c>
      <c r="C40" s="148"/>
      <c r="D40" s="149"/>
      <c r="E40" s="150"/>
      <c r="F40" s="150"/>
      <c r="G40" s="150"/>
      <c r="H40" s="148"/>
      <c r="I40" s="119" t="s">
        <v>2</v>
      </c>
      <c r="J40" s="119" t="s">
        <v>113</v>
      </c>
      <c r="K40" s="120">
        <v>1</v>
      </c>
      <c r="L40" s="151">
        <v>403.54</v>
      </c>
      <c r="M40" s="150"/>
      <c r="N40" s="148"/>
      <c r="O40" s="121"/>
      <c r="P40" s="152">
        <v>0.05</v>
      </c>
      <c r="Q40" s="153"/>
      <c r="R40" s="154"/>
      <c r="S40" s="155">
        <f t="shared" si="2"/>
        <v>20.177000000000003</v>
      </c>
      <c r="T40" s="150"/>
      <c r="U40" s="148"/>
      <c r="V40" s="121"/>
      <c r="W40" s="151">
        <f t="shared" si="3"/>
        <v>383.363</v>
      </c>
      <c r="X40" s="150"/>
      <c r="Y40" s="150"/>
      <c r="Z40" s="148"/>
      <c r="AA40" s="144"/>
      <c r="AB40" s="145"/>
      <c r="AC40" s="145"/>
      <c r="AD40" s="146"/>
    </row>
    <row r="41" spans="2:30" ht="17.45" customHeight="1">
      <c r="B41" s="147">
        <v>10</v>
      </c>
      <c r="C41" s="148"/>
      <c r="D41" s="149"/>
      <c r="E41" s="150"/>
      <c r="F41" s="150"/>
      <c r="G41" s="150"/>
      <c r="H41" s="148"/>
      <c r="I41" s="119" t="s">
        <v>3</v>
      </c>
      <c r="J41" s="119" t="s">
        <v>113</v>
      </c>
      <c r="K41" s="120">
        <v>1</v>
      </c>
      <c r="L41" s="151">
        <v>202.61</v>
      </c>
      <c r="M41" s="150"/>
      <c r="N41" s="148"/>
      <c r="O41" s="121"/>
      <c r="P41" s="152">
        <v>0.05</v>
      </c>
      <c r="Q41" s="153"/>
      <c r="R41" s="154"/>
      <c r="S41" s="155">
        <f t="shared" si="2"/>
        <v>10.130500000000001</v>
      </c>
      <c r="T41" s="150"/>
      <c r="U41" s="148"/>
      <c r="V41" s="121"/>
      <c r="W41" s="151">
        <f t="shared" si="3"/>
        <v>192.4795</v>
      </c>
      <c r="X41" s="150"/>
      <c r="Y41" s="150"/>
      <c r="Z41" s="148"/>
      <c r="AA41" s="144"/>
      <c r="AB41" s="145"/>
      <c r="AC41" s="145"/>
      <c r="AD41" s="146"/>
    </row>
    <row r="42" spans="2:30" ht="409.6" hidden="1" customHeight="1"/>
    <row r="43" spans="2:30" ht="0.35" customHeight="1"/>
    <row r="44" spans="2:30">
      <c r="N44" s="163" t="s">
        <v>114</v>
      </c>
      <c r="O44" s="164"/>
      <c r="P44" s="164"/>
      <c r="Q44" s="164"/>
      <c r="R44" s="164"/>
      <c r="S44" s="164"/>
      <c r="T44" s="164"/>
      <c r="U44" s="165"/>
      <c r="V44" s="122"/>
      <c r="W44" s="169">
        <f>SUM(W32:Z41)</f>
        <v>22424.797500000004</v>
      </c>
      <c r="X44" s="170"/>
      <c r="Y44" s="170"/>
      <c r="Z44" s="171"/>
      <c r="AA44" s="159"/>
    </row>
    <row r="45" spans="2:30">
      <c r="B45" s="175" t="s">
        <v>126</v>
      </c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N45" s="166"/>
      <c r="O45" s="167"/>
      <c r="P45" s="167"/>
      <c r="Q45" s="167"/>
      <c r="R45" s="167"/>
      <c r="S45" s="167"/>
      <c r="T45" s="167"/>
      <c r="U45" s="168"/>
      <c r="V45" s="122"/>
      <c r="W45" s="172"/>
      <c r="X45" s="173"/>
      <c r="Y45" s="173"/>
      <c r="Z45" s="174"/>
      <c r="AA45" s="159"/>
    </row>
    <row r="46" spans="2:30" ht="17.45" customHeight="1">
      <c r="B46" s="175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N46" s="176" t="s">
        <v>120</v>
      </c>
      <c r="O46" s="177"/>
      <c r="P46" s="177"/>
      <c r="Q46" s="177"/>
      <c r="R46" s="177"/>
      <c r="S46" s="177"/>
      <c r="T46" s="177"/>
      <c r="U46" s="178"/>
      <c r="V46" s="123"/>
      <c r="W46" s="179">
        <f>W44*0.5</f>
        <v>11212.398750000002</v>
      </c>
      <c r="X46" s="157"/>
      <c r="Y46" s="157"/>
      <c r="Z46" s="158"/>
      <c r="AA46" s="124"/>
    </row>
    <row r="47" spans="2:30" ht="17.45" customHeight="1"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N47" s="176" t="s">
        <v>115</v>
      </c>
      <c r="O47" s="177"/>
      <c r="P47" s="177"/>
      <c r="Q47" s="177"/>
      <c r="R47" s="177"/>
      <c r="S47" s="177"/>
      <c r="T47" s="177"/>
      <c r="U47" s="178"/>
      <c r="V47" s="123"/>
      <c r="W47" s="179">
        <f>W46*0.15</f>
        <v>1681.8598125000003</v>
      </c>
      <c r="X47" s="157"/>
      <c r="Y47" s="157"/>
      <c r="Z47" s="158"/>
      <c r="AA47" s="124"/>
    </row>
    <row r="48" spans="2:30" ht="17.45" customHeight="1"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N48" s="176" t="s">
        <v>116</v>
      </c>
      <c r="O48" s="177"/>
      <c r="P48" s="177"/>
      <c r="Q48" s="177"/>
      <c r="R48" s="177"/>
      <c r="S48" s="177"/>
      <c r="T48" s="177"/>
      <c r="U48" s="178"/>
      <c r="V48" s="123"/>
      <c r="W48" s="156">
        <f>SUM(W46:Z47)</f>
        <v>12894.258562500003</v>
      </c>
      <c r="X48" s="157"/>
      <c r="Y48" s="157"/>
      <c r="Z48" s="158"/>
    </row>
    <row r="49" spans="2:26" ht="2.4500000000000002" customHeight="1"/>
    <row r="50" spans="2:26" ht="34.950000000000003" customHeight="1">
      <c r="B50" s="160" t="s">
        <v>117</v>
      </c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Z50" s="125"/>
    </row>
    <row r="51" spans="2:26" ht="34.950000000000003" customHeight="1">
      <c r="B51" s="160" t="s">
        <v>118</v>
      </c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</row>
    <row r="52" spans="2:26" ht="12.75" customHeight="1">
      <c r="B52" s="162" t="s">
        <v>119</v>
      </c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</row>
    <row r="53" spans="2:26" ht="2.7" customHeight="1"/>
    <row r="56" spans="2:26" ht="15">
      <c r="I56" s="126" t="s">
        <v>62</v>
      </c>
      <c r="J56" s="127"/>
      <c r="K56" s="127"/>
    </row>
    <row r="57" spans="2:26" ht="13.7">
      <c r="I57" s="128" t="s">
        <v>63</v>
      </c>
      <c r="J57" s="129" t="s">
        <v>64</v>
      </c>
      <c r="K57" s="129"/>
      <c r="L57" s="130"/>
    </row>
    <row r="58" spans="2:26" ht="13.7">
      <c r="I58" s="128" t="s">
        <v>65</v>
      </c>
      <c r="J58" s="129" t="s">
        <v>66</v>
      </c>
      <c r="K58" s="129"/>
      <c r="L58" s="130"/>
    </row>
    <row r="59" spans="2:26" ht="13.7">
      <c r="I59" s="131" t="s">
        <v>67</v>
      </c>
      <c r="J59" s="129" t="s">
        <v>68</v>
      </c>
      <c r="K59" s="129"/>
      <c r="L59" s="130"/>
    </row>
    <row r="60" spans="2:26" ht="13.7">
      <c r="I60" s="132" t="s">
        <v>69</v>
      </c>
      <c r="J60" s="133" t="s">
        <v>70</v>
      </c>
      <c r="K60" s="129"/>
      <c r="L60" s="130"/>
    </row>
    <row r="61" spans="2:26" ht="13.7">
      <c r="I61" s="131" t="s">
        <v>71</v>
      </c>
      <c r="J61" s="129" t="s">
        <v>72</v>
      </c>
      <c r="K61" s="129"/>
      <c r="L61" s="130"/>
    </row>
    <row r="62" spans="2:26" ht="13.7">
      <c r="I62" s="131" t="s">
        <v>73</v>
      </c>
      <c r="J62" s="129" t="s">
        <v>74</v>
      </c>
      <c r="K62" s="129"/>
      <c r="L62" s="130"/>
    </row>
    <row r="63" spans="2:26" ht="13.7">
      <c r="I63" s="131" t="s">
        <v>75</v>
      </c>
      <c r="J63" s="129" t="s">
        <v>76</v>
      </c>
      <c r="K63" s="129"/>
      <c r="L63" s="130"/>
    </row>
  </sheetData>
  <mergeCells count="122">
    <mergeCell ref="H2:Q8"/>
    <mergeCell ref="C3:F6"/>
    <mergeCell ref="T4:AB4"/>
    <mergeCell ref="T6:AA6"/>
    <mergeCell ref="B12:N12"/>
    <mergeCell ref="Q12:AC12"/>
    <mergeCell ref="B14:D14"/>
    <mergeCell ref="F14:N14"/>
    <mergeCell ref="Q14:W14"/>
    <mergeCell ref="Z14:AC14"/>
    <mergeCell ref="B29:AC29"/>
    <mergeCell ref="X19:X20"/>
    <mergeCell ref="Z19:AC20"/>
    <mergeCell ref="B20:D20"/>
    <mergeCell ref="F20:N20"/>
    <mergeCell ref="Q21:W24"/>
    <mergeCell ref="X21:X24"/>
    <mergeCell ref="Z21:AC24"/>
    <mergeCell ref="B22:D22"/>
    <mergeCell ref="F22:N22"/>
    <mergeCell ref="B24:D24"/>
    <mergeCell ref="B16:D19"/>
    <mergeCell ref="E16:E19"/>
    <mergeCell ref="F16:N19"/>
    <mergeCell ref="Q16:W16"/>
    <mergeCell ref="Z16:AC16"/>
    <mergeCell ref="Q19:W20"/>
    <mergeCell ref="F24:N24"/>
    <mergeCell ref="B27:D27"/>
    <mergeCell ref="F27:N27"/>
    <mergeCell ref="Q27:W27"/>
    <mergeCell ref="Z27:AC27"/>
    <mergeCell ref="AA31:AD31"/>
    <mergeCell ref="B32:C32"/>
    <mergeCell ref="D32:H32"/>
    <mergeCell ref="L32:N32"/>
    <mergeCell ref="P32:R32"/>
    <mergeCell ref="S32:U32"/>
    <mergeCell ref="W32:Z32"/>
    <mergeCell ref="AA32:AD32"/>
    <mergeCell ref="B31:C31"/>
    <mergeCell ref="D31:H31"/>
    <mergeCell ref="L31:N31"/>
    <mergeCell ref="P31:R31"/>
    <mergeCell ref="S31:U31"/>
    <mergeCell ref="W31:Z31"/>
    <mergeCell ref="AA33:AD33"/>
    <mergeCell ref="B34:C34"/>
    <mergeCell ref="D34:H34"/>
    <mergeCell ref="L34:N34"/>
    <mergeCell ref="P34:R34"/>
    <mergeCell ref="S34:U34"/>
    <mergeCell ref="W34:Z34"/>
    <mergeCell ref="AA34:AD34"/>
    <mergeCell ref="B33:C33"/>
    <mergeCell ref="D33:H33"/>
    <mergeCell ref="L33:N33"/>
    <mergeCell ref="P33:R33"/>
    <mergeCell ref="S33:U33"/>
    <mergeCell ref="W33:Z33"/>
    <mergeCell ref="AA35:AD35"/>
    <mergeCell ref="B36:C36"/>
    <mergeCell ref="D36:H36"/>
    <mergeCell ref="L36:N36"/>
    <mergeCell ref="P36:R36"/>
    <mergeCell ref="S36:U36"/>
    <mergeCell ref="W36:Z36"/>
    <mergeCell ref="AA36:AD36"/>
    <mergeCell ref="B35:C35"/>
    <mergeCell ref="D35:H35"/>
    <mergeCell ref="L35:N35"/>
    <mergeCell ref="P35:R35"/>
    <mergeCell ref="S35:U35"/>
    <mergeCell ref="W35:Z35"/>
    <mergeCell ref="AA37:AD37"/>
    <mergeCell ref="B38:C38"/>
    <mergeCell ref="D38:H38"/>
    <mergeCell ref="L38:N38"/>
    <mergeCell ref="P38:R38"/>
    <mergeCell ref="S38:U38"/>
    <mergeCell ref="W38:Z38"/>
    <mergeCell ref="AA38:AD38"/>
    <mergeCell ref="B37:C37"/>
    <mergeCell ref="D37:H37"/>
    <mergeCell ref="L37:N37"/>
    <mergeCell ref="P37:R37"/>
    <mergeCell ref="S37:U37"/>
    <mergeCell ref="W37:Z37"/>
    <mergeCell ref="B50:T50"/>
    <mergeCell ref="B51:T51"/>
    <mergeCell ref="B52:T52"/>
    <mergeCell ref="B39:C39"/>
    <mergeCell ref="D39:H39"/>
    <mergeCell ref="L39:N39"/>
    <mergeCell ref="P39:R39"/>
    <mergeCell ref="S39:U39"/>
    <mergeCell ref="W39:Z39"/>
    <mergeCell ref="N44:U45"/>
    <mergeCell ref="W44:Z45"/>
    <mergeCell ref="B45:L48"/>
    <mergeCell ref="N46:U46"/>
    <mergeCell ref="W46:Z46"/>
    <mergeCell ref="N47:U47"/>
    <mergeCell ref="W47:Z47"/>
    <mergeCell ref="N48:U48"/>
    <mergeCell ref="B41:C41"/>
    <mergeCell ref="D41:H41"/>
    <mergeCell ref="L41:N41"/>
    <mergeCell ref="P41:R41"/>
    <mergeCell ref="S41:U41"/>
    <mergeCell ref="W41:Z41"/>
    <mergeCell ref="AA39:AD39"/>
    <mergeCell ref="B40:C40"/>
    <mergeCell ref="D40:H40"/>
    <mergeCell ref="L40:N40"/>
    <mergeCell ref="P40:R40"/>
    <mergeCell ref="S40:U40"/>
    <mergeCell ref="W40:Z40"/>
    <mergeCell ref="AA40:AD40"/>
    <mergeCell ref="W48:Z48"/>
    <mergeCell ref="AA44:AA45"/>
    <mergeCell ref="AA41:AD41"/>
  </mergeCells>
  <hyperlinks>
    <hyperlink ref="F22" r:id="rId1" xr:uid="{C728AB46-3686-490E-B171-0BA975001ED2}"/>
  </hyperlinks>
  <pageMargins left="0.19685039370078741" right="0.19685039370078741" top="0.19685039370078741" bottom="0.86614173228346458" header="0.19685039370078741" footer="0.19685039370078741"/>
  <pageSetup paperSize="9" scale="79" fitToHeight="0" orientation="portrait" horizontalDpi="360" verticalDpi="360" r:id="rId2"/>
  <headerFooter alignWithMargins="0">
    <oddFooter xml:space="preserve">&amp;L&amp;"Verdana,Regular"&amp;8 Page &amp;P of &amp;N 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4DDE-621B-4AA2-873C-FDE846096022}">
  <sheetPr>
    <pageSetUpPr fitToPage="1"/>
  </sheetPr>
  <dimension ref="A1:II36"/>
  <sheetViews>
    <sheetView tabSelected="1" topLeftCell="C18" zoomScale="90" zoomScaleNormal="90" workbookViewId="0">
      <selection activeCell="M12" sqref="M12"/>
    </sheetView>
  </sheetViews>
  <sheetFormatPr defaultColWidth="8.87890625" defaultRowHeight="17.350000000000001"/>
  <cols>
    <col min="1" max="1" width="5.1171875" style="79" customWidth="1"/>
    <col min="2" max="2" width="11.87890625" style="79" customWidth="1"/>
    <col min="3" max="3" width="35.76171875" style="79" customWidth="1"/>
    <col min="4" max="4" width="20.64453125" style="79" bestFit="1" customWidth="1"/>
    <col min="5" max="5" width="15.3515625" style="79" customWidth="1"/>
    <col min="6" max="7" width="7.87890625" style="79" customWidth="1"/>
    <col min="8" max="8" width="12.41015625" style="79" bestFit="1" customWidth="1"/>
    <col min="9" max="9" width="12.64453125" style="79" bestFit="1" customWidth="1"/>
    <col min="10" max="10" width="17.41015625" style="79" customWidth="1"/>
    <col min="11" max="11" width="12.46875" style="79" customWidth="1"/>
    <col min="12" max="12" width="10.64453125" style="79" customWidth="1"/>
    <col min="13" max="13" width="11.41015625" style="79" customWidth="1"/>
    <col min="14" max="14" width="15.1171875" style="79" customWidth="1"/>
    <col min="15" max="15" width="12.87890625" style="143" customWidth="1"/>
    <col min="16" max="16384" width="8.87890625" style="79"/>
  </cols>
  <sheetData>
    <row r="1" spans="1:15" s="6" customFormat="1" ht="16.5" customHeight="1">
      <c r="A1" s="251" t="s">
        <v>9</v>
      </c>
      <c r="B1" s="251"/>
      <c r="C1" s="237" t="s">
        <v>10</v>
      </c>
      <c r="D1" s="237"/>
      <c r="E1" s="237"/>
      <c r="F1" s="2"/>
      <c r="G1" s="2"/>
      <c r="H1" s="3"/>
      <c r="I1" s="3"/>
      <c r="J1" s="4"/>
      <c r="K1" s="5"/>
      <c r="L1" s="5"/>
      <c r="M1" s="5"/>
      <c r="O1" s="138"/>
    </row>
    <row r="2" spans="1:15" s="6" customFormat="1" ht="16.5" customHeight="1">
      <c r="A2" s="251" t="s">
        <v>11</v>
      </c>
      <c r="B2" s="251"/>
      <c r="C2" s="237" t="s">
        <v>12</v>
      </c>
      <c r="D2" s="237"/>
      <c r="E2" s="237"/>
      <c r="F2" s="2"/>
      <c r="G2" s="2"/>
      <c r="H2" s="3"/>
      <c r="I2" s="3"/>
      <c r="J2" s="4"/>
      <c r="K2" s="5"/>
      <c r="L2" s="5"/>
      <c r="M2" s="5"/>
      <c r="O2" s="138"/>
    </row>
    <row r="3" spans="1:15" s="12" customFormat="1" ht="15" customHeight="1">
      <c r="A3" s="236" t="s">
        <v>13</v>
      </c>
      <c r="B3" s="236"/>
      <c r="C3" s="237" t="s">
        <v>14</v>
      </c>
      <c r="D3" s="237"/>
      <c r="E3" s="237"/>
      <c r="F3" s="7"/>
      <c r="G3" s="7"/>
      <c r="H3" s="8"/>
      <c r="I3" s="9" t="s">
        <v>15</v>
      </c>
      <c r="J3" s="10" t="s">
        <v>6</v>
      </c>
      <c r="K3" s="11"/>
      <c r="L3" s="11"/>
      <c r="M3" s="11"/>
      <c r="O3" s="139"/>
    </row>
    <row r="4" spans="1:15" s="12" customFormat="1" ht="15" customHeight="1">
      <c r="A4" s="236" t="s">
        <v>16</v>
      </c>
      <c r="B4" s="236"/>
      <c r="C4" s="237" t="s">
        <v>17</v>
      </c>
      <c r="D4" s="237"/>
      <c r="E4" s="237"/>
      <c r="F4" s="13"/>
      <c r="G4" s="13"/>
      <c r="H4" s="14"/>
      <c r="I4" s="9" t="s">
        <v>4</v>
      </c>
      <c r="J4" s="15" t="s">
        <v>78</v>
      </c>
      <c r="K4" s="11"/>
      <c r="L4" s="11"/>
      <c r="M4" s="11"/>
      <c r="O4" s="139"/>
    </row>
    <row r="5" spans="1:15" s="12" customFormat="1" ht="17.25" customHeight="1">
      <c r="A5" s="236" t="s">
        <v>18</v>
      </c>
      <c r="B5" s="236"/>
      <c r="C5" s="16" t="s">
        <v>19</v>
      </c>
      <c r="D5" s="17"/>
      <c r="E5" s="17"/>
      <c r="F5" s="13"/>
      <c r="G5" s="13"/>
      <c r="H5" s="18"/>
      <c r="I5" s="19" t="s">
        <v>20</v>
      </c>
      <c r="J5" s="238" t="s">
        <v>21</v>
      </c>
      <c r="K5" s="238"/>
      <c r="L5" s="11"/>
      <c r="M5" s="11"/>
      <c r="O5" s="139"/>
    </row>
    <row r="6" spans="1:15" s="12" customFormat="1" ht="18.75" customHeight="1" thickBot="1">
      <c r="A6" s="20" t="s">
        <v>22</v>
      </c>
      <c r="B6" s="20"/>
      <c r="C6" s="21" t="s">
        <v>23</v>
      </c>
      <c r="D6" s="22"/>
      <c r="E6" s="22"/>
      <c r="F6" s="23"/>
      <c r="G6" s="23"/>
      <c r="H6" s="24"/>
      <c r="I6" s="24"/>
      <c r="J6" s="24"/>
      <c r="K6" s="11"/>
      <c r="L6" s="11"/>
      <c r="M6" s="11"/>
      <c r="O6" s="139"/>
    </row>
    <row r="7" spans="1:15" s="25" customFormat="1" ht="15.75" customHeight="1" thickBot="1">
      <c r="A7" s="239" t="s">
        <v>24</v>
      </c>
      <c r="B7" s="241" t="s">
        <v>25</v>
      </c>
      <c r="C7" s="233" t="s">
        <v>26</v>
      </c>
      <c r="D7" s="234"/>
      <c r="E7" s="235"/>
      <c r="F7" s="239" t="s">
        <v>27</v>
      </c>
      <c r="G7" s="239" t="s">
        <v>28</v>
      </c>
      <c r="H7" s="243" t="s">
        <v>29</v>
      </c>
      <c r="I7" s="245" t="s">
        <v>30</v>
      </c>
      <c r="J7" s="247" t="s">
        <v>31</v>
      </c>
      <c r="K7" s="249" t="s">
        <v>32</v>
      </c>
      <c r="L7" s="231" t="s">
        <v>33</v>
      </c>
      <c r="M7" s="231" t="s">
        <v>56</v>
      </c>
      <c r="O7" s="140"/>
    </row>
    <row r="8" spans="1:15" s="25" customFormat="1" ht="17.7" thickBot="1">
      <c r="A8" s="240"/>
      <c r="B8" s="242"/>
      <c r="C8" s="233" t="s">
        <v>34</v>
      </c>
      <c r="D8" s="234"/>
      <c r="E8" s="235"/>
      <c r="F8" s="240"/>
      <c r="G8" s="240"/>
      <c r="H8" s="244"/>
      <c r="I8" s="246"/>
      <c r="J8" s="248"/>
      <c r="K8" s="250"/>
      <c r="L8" s="232"/>
      <c r="M8" s="232"/>
      <c r="O8" s="140"/>
    </row>
    <row r="9" spans="1:15" s="25" customFormat="1" ht="8.25" customHeight="1" thickBot="1">
      <c r="A9" s="26"/>
      <c r="B9" s="27"/>
      <c r="C9" s="28"/>
      <c r="D9" s="28"/>
      <c r="E9" s="29"/>
      <c r="F9" s="29"/>
      <c r="G9" s="30"/>
      <c r="H9" s="31"/>
      <c r="I9" s="31"/>
      <c r="J9" s="32"/>
      <c r="K9" s="32"/>
      <c r="L9" s="32"/>
      <c r="M9" s="33"/>
      <c r="O9" s="140"/>
    </row>
    <row r="10" spans="1:15" s="25" customFormat="1" ht="21" customHeight="1" thickBot="1">
      <c r="A10" s="34" t="s">
        <v>41</v>
      </c>
      <c r="B10" s="35"/>
      <c r="C10" s="36"/>
      <c r="D10" s="36"/>
      <c r="E10" s="37"/>
      <c r="F10" s="37"/>
      <c r="G10" s="38"/>
      <c r="H10" s="39"/>
      <c r="I10" s="39"/>
      <c r="J10" s="40"/>
      <c r="K10" s="40"/>
      <c r="L10" s="40"/>
      <c r="M10" s="41"/>
      <c r="O10" s="140"/>
    </row>
    <row r="11" spans="1:15" s="49" customFormat="1" ht="88.85" customHeight="1" thickBot="1">
      <c r="A11" s="42">
        <v>1</v>
      </c>
      <c r="B11" s="80" t="s">
        <v>42</v>
      </c>
      <c r="C11" s="43"/>
      <c r="D11" s="227" t="s">
        <v>7</v>
      </c>
      <c r="E11" s="227"/>
      <c r="F11" s="44">
        <v>3</v>
      </c>
      <c r="G11" s="44" t="s">
        <v>43</v>
      </c>
      <c r="H11" s="45">
        <f>407*2.5</f>
        <v>1017.5</v>
      </c>
      <c r="I11" s="81">
        <v>0.05</v>
      </c>
      <c r="J11" s="46">
        <f>H11*F11*0.95</f>
        <v>2899.875</v>
      </c>
      <c r="K11" s="134"/>
      <c r="L11" s="86"/>
      <c r="M11" s="135"/>
      <c r="N11" s="1" t="s">
        <v>8</v>
      </c>
      <c r="O11" s="138" t="s">
        <v>127</v>
      </c>
    </row>
    <row r="12" spans="1:15" s="49" customFormat="1" ht="95.45" customHeight="1" thickBot="1">
      <c r="A12" s="42">
        <v>2</v>
      </c>
      <c r="B12" s="80" t="s">
        <v>42</v>
      </c>
      <c r="C12" s="43"/>
      <c r="D12" s="227" t="s">
        <v>50</v>
      </c>
      <c r="E12" s="227"/>
      <c r="F12" s="44">
        <v>2</v>
      </c>
      <c r="G12" s="44" t="s">
        <v>43</v>
      </c>
      <c r="H12" s="45">
        <f>166*2.5</f>
        <v>415</v>
      </c>
      <c r="I12" s="81">
        <v>0.05</v>
      </c>
      <c r="J12" s="46">
        <f t="shared" ref="J12:J20" si="0">H12*F12*0.95</f>
        <v>788.5</v>
      </c>
      <c r="K12" s="85"/>
      <c r="L12" s="86"/>
      <c r="M12" s="135"/>
      <c r="N12" s="82" t="s">
        <v>51</v>
      </c>
      <c r="O12" s="138"/>
    </row>
    <row r="13" spans="1:15" s="49" customFormat="1" ht="75.599999999999994" customHeight="1" thickBot="1">
      <c r="A13" s="42">
        <v>3</v>
      </c>
      <c r="B13" s="80" t="s">
        <v>42</v>
      </c>
      <c r="C13" s="43"/>
      <c r="D13" s="227" t="s">
        <v>45</v>
      </c>
      <c r="E13" s="227"/>
      <c r="F13" s="44">
        <v>4</v>
      </c>
      <c r="G13" s="44" t="s">
        <v>47</v>
      </c>
      <c r="H13" s="45">
        <f>305.14*2.5</f>
        <v>762.84999999999991</v>
      </c>
      <c r="I13" s="81">
        <v>0.05</v>
      </c>
      <c r="J13" s="46">
        <f t="shared" si="0"/>
        <v>2898.8299999999995</v>
      </c>
      <c r="K13" s="85"/>
      <c r="L13" s="86"/>
      <c r="M13" s="135"/>
      <c r="N13" s="83" t="s">
        <v>46</v>
      </c>
      <c r="O13" s="138"/>
    </row>
    <row r="14" spans="1:15" s="49" customFormat="1" ht="123" customHeight="1" thickBot="1">
      <c r="A14" s="42">
        <v>4</v>
      </c>
      <c r="B14" s="80" t="s">
        <v>42</v>
      </c>
      <c r="C14" s="43"/>
      <c r="D14" s="227" t="s">
        <v>48</v>
      </c>
      <c r="E14" s="227"/>
      <c r="F14" s="44">
        <v>12</v>
      </c>
      <c r="G14" s="44" t="s">
        <v>47</v>
      </c>
      <c r="H14" s="45">
        <f>280*2.5</f>
        <v>700</v>
      </c>
      <c r="I14" s="81">
        <v>0.05</v>
      </c>
      <c r="J14" s="46">
        <f t="shared" si="0"/>
        <v>7980</v>
      </c>
      <c r="K14" s="85"/>
      <c r="L14" s="86"/>
      <c r="M14" s="135"/>
      <c r="N14" s="84" t="s">
        <v>49</v>
      </c>
      <c r="O14" s="138"/>
    </row>
    <row r="15" spans="1:15" s="49" customFormat="1" ht="94.2" customHeight="1" thickBot="1">
      <c r="A15" s="42">
        <v>5</v>
      </c>
      <c r="B15" s="80" t="s">
        <v>42</v>
      </c>
      <c r="C15" s="43"/>
      <c r="D15" s="227" t="s">
        <v>53</v>
      </c>
      <c r="E15" s="227"/>
      <c r="F15" s="44">
        <v>3</v>
      </c>
      <c r="G15" s="44" t="s">
        <v>43</v>
      </c>
      <c r="H15" s="45">
        <f>635*2.5</f>
        <v>1587.5</v>
      </c>
      <c r="I15" s="81">
        <v>0.05</v>
      </c>
      <c r="J15" s="46">
        <f t="shared" si="0"/>
        <v>4524.375</v>
      </c>
      <c r="K15" s="85"/>
      <c r="L15" s="86"/>
      <c r="M15" s="87"/>
      <c r="N15" s="82" t="s">
        <v>52</v>
      </c>
      <c r="O15" s="138"/>
    </row>
    <row r="16" spans="1:15" s="49" customFormat="1" ht="78.599999999999994" customHeight="1" thickBot="1">
      <c r="A16" s="42">
        <v>6</v>
      </c>
      <c r="B16" s="80" t="s">
        <v>42</v>
      </c>
      <c r="C16" s="43"/>
      <c r="D16" s="229" t="s">
        <v>125</v>
      </c>
      <c r="E16" s="229"/>
      <c r="F16" s="44">
        <v>6</v>
      </c>
      <c r="G16" s="44" t="s">
        <v>43</v>
      </c>
      <c r="H16" s="45">
        <f>120*2.5</f>
        <v>300</v>
      </c>
      <c r="I16" s="81">
        <v>0.05</v>
      </c>
      <c r="J16" s="46">
        <f t="shared" si="0"/>
        <v>1710</v>
      </c>
      <c r="K16" s="85"/>
      <c r="L16" s="86"/>
      <c r="M16" s="135"/>
      <c r="N16" s="82" t="s">
        <v>77</v>
      </c>
      <c r="O16" s="138"/>
    </row>
    <row r="17" spans="1:243" s="49" customFormat="1" ht="82.2" customHeight="1" thickBot="1">
      <c r="A17" s="42">
        <v>7</v>
      </c>
      <c r="B17" s="80" t="s">
        <v>58</v>
      </c>
      <c r="C17" s="43"/>
      <c r="D17" s="227" t="s">
        <v>0</v>
      </c>
      <c r="E17" s="227"/>
      <c r="F17" s="44">
        <v>1</v>
      </c>
      <c r="G17" s="44" t="s">
        <v>44</v>
      </c>
      <c r="H17" s="45">
        <f>(38+14)*3.75*2.5</f>
        <v>487.5</v>
      </c>
      <c r="I17" s="81">
        <v>0.05</v>
      </c>
      <c r="J17" s="46">
        <f t="shared" si="0"/>
        <v>463.125</v>
      </c>
      <c r="K17" s="47"/>
      <c r="L17" s="48"/>
      <c r="M17" s="136"/>
      <c r="N17" s="82" t="s">
        <v>55</v>
      </c>
      <c r="O17" s="138"/>
    </row>
    <row r="18" spans="1:243" s="49" customFormat="1" ht="82.85" customHeight="1" thickBot="1">
      <c r="A18" s="42">
        <v>8</v>
      </c>
      <c r="B18" s="80" t="s">
        <v>58</v>
      </c>
      <c r="C18" s="43"/>
      <c r="D18" s="227" t="s">
        <v>1</v>
      </c>
      <c r="E18" s="227"/>
      <c r="F18" s="44">
        <v>1</v>
      </c>
      <c r="G18" s="44" t="s">
        <v>44</v>
      </c>
      <c r="H18" s="45">
        <f>65.6*3.75*2.5</f>
        <v>614.99999999999989</v>
      </c>
      <c r="I18" s="81">
        <v>0.05</v>
      </c>
      <c r="J18" s="46">
        <f t="shared" si="0"/>
        <v>584.24999999999989</v>
      </c>
      <c r="K18" s="47"/>
      <c r="L18" s="48"/>
      <c r="M18" s="136"/>
      <c r="N18" s="82" t="s">
        <v>54</v>
      </c>
      <c r="O18" s="138"/>
    </row>
    <row r="19" spans="1:243" s="49" customFormat="1" ht="82.2" customHeight="1" thickBot="1">
      <c r="A19" s="42">
        <v>9</v>
      </c>
      <c r="B19" s="94" t="s">
        <v>58</v>
      </c>
      <c r="C19" s="95"/>
      <c r="D19" s="230" t="s">
        <v>2</v>
      </c>
      <c r="E19" s="230"/>
      <c r="F19" s="90">
        <v>1</v>
      </c>
      <c r="G19" s="90" t="s">
        <v>44</v>
      </c>
      <c r="H19" s="91">
        <f>33.84*5.3*2.25</f>
        <v>403.54200000000003</v>
      </c>
      <c r="I19" s="92">
        <v>0.05</v>
      </c>
      <c r="J19" s="93">
        <f t="shared" si="0"/>
        <v>383.36490000000003</v>
      </c>
      <c r="K19" s="88"/>
      <c r="L19" s="89"/>
      <c r="M19" s="137"/>
      <c r="N19" s="84" t="s">
        <v>59</v>
      </c>
      <c r="O19" s="138"/>
    </row>
    <row r="20" spans="1:243" s="49" customFormat="1" ht="82.85" customHeight="1" thickBot="1">
      <c r="A20" s="42">
        <v>10</v>
      </c>
      <c r="B20" s="80" t="s">
        <v>58</v>
      </c>
      <c r="C20" s="43"/>
      <c r="D20" s="227" t="s">
        <v>3</v>
      </c>
      <c r="E20" s="227"/>
      <c r="F20" s="44">
        <v>1</v>
      </c>
      <c r="G20" s="44" t="s">
        <v>44</v>
      </c>
      <c r="H20" s="45">
        <f>16.99*5.3*2.25</f>
        <v>202.60574999999997</v>
      </c>
      <c r="I20" s="81">
        <v>0.05</v>
      </c>
      <c r="J20" s="46">
        <f t="shared" si="0"/>
        <v>192.47546249999996</v>
      </c>
      <c r="K20" s="47"/>
      <c r="L20" s="48"/>
      <c r="M20" s="136"/>
      <c r="N20" s="84" t="s">
        <v>57</v>
      </c>
      <c r="O20" s="138"/>
    </row>
    <row r="21" spans="1:243" s="60" customFormat="1" ht="8.25" customHeight="1" thickBot="1">
      <c r="A21" s="50"/>
      <c r="B21" s="51"/>
      <c r="C21" s="51"/>
      <c r="D21" s="52"/>
      <c r="E21" s="52"/>
      <c r="F21" s="53"/>
      <c r="G21" s="54"/>
      <c r="H21" s="53"/>
      <c r="I21" s="55"/>
      <c r="J21" s="55"/>
      <c r="K21" s="56"/>
      <c r="L21" s="57"/>
      <c r="M21" s="58"/>
      <c r="N21" s="59"/>
      <c r="O21" s="141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59"/>
      <c r="FU21" s="59"/>
      <c r="FV21" s="59"/>
      <c r="FW21" s="59"/>
      <c r="FX21" s="59"/>
      <c r="FY21" s="59"/>
      <c r="FZ21" s="59"/>
      <c r="GA21" s="59"/>
      <c r="GB21" s="59"/>
      <c r="GC21" s="59"/>
      <c r="GD21" s="59"/>
      <c r="GE21" s="59"/>
      <c r="GF21" s="59"/>
      <c r="GG21" s="59"/>
      <c r="GH21" s="59"/>
      <c r="GI21" s="59"/>
      <c r="GJ21" s="59"/>
      <c r="GK21" s="59"/>
      <c r="GL21" s="59"/>
      <c r="GM21" s="59"/>
      <c r="GN21" s="59"/>
      <c r="GO21" s="59"/>
      <c r="GP21" s="59"/>
      <c r="GQ21" s="59"/>
      <c r="GR21" s="59"/>
      <c r="GS21" s="59"/>
      <c r="GT21" s="59"/>
      <c r="GU21" s="59"/>
      <c r="GV21" s="59"/>
      <c r="GW21" s="59"/>
      <c r="GX21" s="59"/>
      <c r="GY21" s="59"/>
      <c r="GZ21" s="59"/>
      <c r="HA21" s="59"/>
      <c r="HB21" s="59"/>
      <c r="HC21" s="59"/>
      <c r="HD21" s="59"/>
      <c r="HE21" s="59"/>
      <c r="HF21" s="59"/>
      <c r="HG21" s="59"/>
      <c r="HH21" s="59"/>
      <c r="HI21" s="59"/>
      <c r="HJ21" s="59"/>
      <c r="HK21" s="59"/>
      <c r="HL21" s="59"/>
      <c r="HM21" s="59"/>
      <c r="HN21" s="59"/>
      <c r="HO21" s="59"/>
      <c r="HP21" s="59"/>
      <c r="HQ21" s="59"/>
      <c r="HR21" s="59"/>
      <c r="HS21" s="59"/>
      <c r="HT21" s="59"/>
      <c r="HU21" s="59"/>
      <c r="HV21" s="59"/>
      <c r="HW21" s="59"/>
      <c r="HX21" s="59"/>
      <c r="HY21" s="59"/>
      <c r="HZ21" s="59"/>
      <c r="IA21" s="59"/>
      <c r="IB21" s="59"/>
      <c r="IC21" s="59"/>
      <c r="ID21" s="59"/>
      <c r="IE21" s="59"/>
      <c r="IF21" s="59"/>
      <c r="IG21" s="59"/>
      <c r="IH21" s="59"/>
      <c r="II21" s="59"/>
    </row>
    <row r="22" spans="1:243" s="71" customFormat="1" ht="18" customHeight="1">
      <c r="A22" s="61" t="s">
        <v>35</v>
      </c>
      <c r="B22" s="62"/>
      <c r="C22" s="63" t="s">
        <v>60</v>
      </c>
      <c r="D22" s="63"/>
      <c r="E22" s="64"/>
      <c r="F22" s="62"/>
      <c r="G22" s="65"/>
      <c r="H22" s="66"/>
      <c r="I22" s="67" t="s">
        <v>36</v>
      </c>
      <c r="J22" s="68">
        <f>SUM(J11:J20)</f>
        <v>22424.795362500001</v>
      </c>
      <c r="K22" s="69"/>
      <c r="L22" s="62"/>
      <c r="M22" s="62"/>
      <c r="N22" s="70"/>
      <c r="O22" s="142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</row>
    <row r="23" spans="1:243" s="71" customFormat="1" ht="18" customHeight="1">
      <c r="A23" s="61" t="s">
        <v>5</v>
      </c>
      <c r="B23" s="62"/>
      <c r="C23" s="228" t="s">
        <v>61</v>
      </c>
      <c r="D23" s="228"/>
      <c r="E23" s="96"/>
      <c r="F23" s="96"/>
      <c r="G23" s="65"/>
      <c r="H23" s="66"/>
      <c r="I23" s="67" t="s">
        <v>37</v>
      </c>
      <c r="J23" s="68">
        <f>J22*0.15</f>
        <v>3363.7193043749999</v>
      </c>
      <c r="K23" s="69"/>
      <c r="L23" s="62"/>
      <c r="M23" s="62"/>
      <c r="N23" s="70"/>
      <c r="O23" s="142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</row>
    <row r="24" spans="1:243" s="71" customFormat="1" ht="18" customHeight="1">
      <c r="A24" s="61"/>
      <c r="B24" s="62"/>
      <c r="C24" s="228"/>
      <c r="D24" s="228"/>
      <c r="E24" s="96"/>
      <c r="F24" s="96"/>
      <c r="G24" s="65"/>
      <c r="H24" s="66"/>
      <c r="I24" s="72" t="s">
        <v>38</v>
      </c>
      <c r="J24" s="73">
        <f>J22+J23</f>
        <v>25788.514666875002</v>
      </c>
      <c r="K24" s="69"/>
      <c r="L24" s="62"/>
      <c r="M24" s="62"/>
      <c r="N24" s="70"/>
      <c r="O24" s="142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</row>
    <row r="25" spans="1:243" s="71" customFormat="1" ht="18" customHeight="1">
      <c r="A25" s="74" t="s">
        <v>39</v>
      </c>
      <c r="B25" s="62"/>
      <c r="C25" s="97" t="s">
        <v>40</v>
      </c>
      <c r="D25" s="96"/>
      <c r="E25" s="96"/>
      <c r="F25" s="96"/>
      <c r="G25" s="65"/>
      <c r="H25" s="66"/>
      <c r="I25" s="67"/>
      <c r="J25" s="73"/>
      <c r="K25" s="69"/>
      <c r="L25" s="62"/>
      <c r="M25" s="62"/>
      <c r="N25" s="70"/>
      <c r="O25" s="142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</row>
    <row r="26" spans="1:243" s="71" customFormat="1" ht="18" customHeight="1">
      <c r="A26" s="74"/>
      <c r="B26" s="62"/>
      <c r="C26" s="97"/>
      <c r="D26" s="97"/>
      <c r="E26" s="97"/>
      <c r="F26" s="97"/>
      <c r="G26" s="66"/>
      <c r="H26" s="66"/>
      <c r="I26" s="72"/>
      <c r="J26" s="75"/>
      <c r="K26" s="76"/>
      <c r="L26" s="77"/>
      <c r="M26" s="78"/>
      <c r="N26" s="70"/>
      <c r="O26" s="142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</row>
    <row r="27" spans="1:243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</row>
    <row r="28" spans="1:243">
      <c r="A28" s="102"/>
      <c r="B28" s="102"/>
      <c r="C28" s="98" t="s">
        <v>62</v>
      </c>
      <c r="D28" s="103"/>
      <c r="E28" s="104"/>
      <c r="F28" s="105"/>
      <c r="G28" s="106"/>
      <c r="H28" s="102"/>
      <c r="I28" s="102"/>
      <c r="J28" s="102"/>
      <c r="K28" s="102"/>
      <c r="L28" s="102"/>
      <c r="M28" s="102"/>
    </row>
    <row r="29" spans="1:243">
      <c r="A29" s="102"/>
      <c r="B29" s="102"/>
      <c r="C29" s="99" t="s">
        <v>63</v>
      </c>
      <c r="D29" s="107" t="s">
        <v>64</v>
      </c>
      <c r="E29" s="108"/>
      <c r="F29" s="105"/>
      <c r="G29" s="109"/>
      <c r="H29" s="102"/>
      <c r="I29" s="102"/>
      <c r="J29" s="102"/>
      <c r="K29" s="102"/>
      <c r="L29" s="102"/>
      <c r="M29" s="102"/>
    </row>
    <row r="30" spans="1:243">
      <c r="A30" s="102"/>
      <c r="B30" s="102"/>
      <c r="C30" s="99" t="s">
        <v>65</v>
      </c>
      <c r="D30" s="107" t="s">
        <v>66</v>
      </c>
      <c r="E30" s="108"/>
      <c r="F30" s="105"/>
      <c r="G30" s="109"/>
      <c r="H30" s="102"/>
      <c r="I30" s="102"/>
      <c r="J30" s="102"/>
      <c r="K30" s="102"/>
      <c r="L30" s="102"/>
      <c r="M30" s="102"/>
    </row>
    <row r="31" spans="1:243">
      <c r="A31" s="102"/>
      <c r="B31" s="102"/>
      <c r="C31" s="100" t="s">
        <v>67</v>
      </c>
      <c r="D31" s="107" t="s">
        <v>68</v>
      </c>
      <c r="E31" s="108"/>
      <c r="F31" s="105"/>
      <c r="G31" s="109"/>
      <c r="H31" s="102"/>
      <c r="I31" s="102"/>
      <c r="J31" s="102"/>
      <c r="K31" s="102"/>
      <c r="L31" s="102"/>
      <c r="M31" s="102"/>
    </row>
    <row r="32" spans="1:243">
      <c r="A32" s="102"/>
      <c r="B32" s="102"/>
      <c r="C32" s="101" t="s">
        <v>69</v>
      </c>
      <c r="D32" s="110" t="s">
        <v>70</v>
      </c>
      <c r="E32" s="108"/>
      <c r="F32" s="105"/>
      <c r="G32" s="109"/>
      <c r="H32" s="102"/>
      <c r="I32" s="102"/>
      <c r="J32" s="102"/>
      <c r="K32" s="102"/>
      <c r="L32" s="102"/>
      <c r="M32" s="102"/>
    </row>
    <row r="33" spans="1:13">
      <c r="A33" s="102"/>
      <c r="B33" s="102"/>
      <c r="C33" s="100" t="s">
        <v>71</v>
      </c>
      <c r="D33" s="107" t="s">
        <v>72</v>
      </c>
      <c r="E33" s="108"/>
      <c r="F33" s="105"/>
      <c r="G33" s="109"/>
      <c r="H33" s="102"/>
      <c r="I33" s="102"/>
      <c r="J33" s="102"/>
      <c r="K33" s="102"/>
      <c r="L33" s="102"/>
      <c r="M33" s="102"/>
    </row>
    <row r="34" spans="1:13">
      <c r="A34" s="102"/>
      <c r="B34" s="102"/>
      <c r="C34" s="100" t="s">
        <v>73</v>
      </c>
      <c r="D34" s="107" t="s">
        <v>74</v>
      </c>
      <c r="E34" s="108"/>
      <c r="F34" s="105"/>
      <c r="G34" s="109"/>
      <c r="H34" s="102"/>
      <c r="I34" s="102"/>
      <c r="J34" s="102"/>
      <c r="K34" s="102"/>
      <c r="L34" s="102"/>
      <c r="M34" s="102"/>
    </row>
    <row r="35" spans="1:13">
      <c r="A35" s="102"/>
      <c r="B35" s="102"/>
      <c r="C35" s="100" t="s">
        <v>75</v>
      </c>
      <c r="D35" s="107" t="s">
        <v>76</v>
      </c>
      <c r="E35" s="108"/>
      <c r="F35" s="105"/>
      <c r="G35" s="109"/>
      <c r="H35" s="102"/>
      <c r="I35" s="102"/>
      <c r="J35" s="102"/>
      <c r="K35" s="102"/>
      <c r="L35" s="102"/>
      <c r="M35" s="102"/>
    </row>
    <row r="36" spans="1:13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</row>
  </sheetData>
  <mergeCells count="33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J5:K5"/>
    <mergeCell ref="A7:A8"/>
    <mergeCell ref="B7:B8"/>
    <mergeCell ref="C7:E7"/>
    <mergeCell ref="F7:F8"/>
    <mergeCell ref="G7:G8"/>
    <mergeCell ref="H7:H8"/>
    <mergeCell ref="I7:I8"/>
    <mergeCell ref="J7:J8"/>
    <mergeCell ref="K7:K8"/>
    <mergeCell ref="L7:L8"/>
    <mergeCell ref="M7:M8"/>
    <mergeCell ref="D11:E11"/>
    <mergeCell ref="D12:E12"/>
    <mergeCell ref="D13:E13"/>
    <mergeCell ref="C8:E8"/>
    <mergeCell ref="D14:E14"/>
    <mergeCell ref="D15:E15"/>
    <mergeCell ref="C23:D24"/>
    <mergeCell ref="D16:E16"/>
    <mergeCell ref="D17:E17"/>
    <mergeCell ref="D18:E18"/>
    <mergeCell ref="D19:E19"/>
    <mergeCell ref="D20:E20"/>
  </mergeCells>
  <hyperlinks>
    <hyperlink ref="C5" r:id="rId1" xr:uid="{AFE1331F-67AE-4B28-8D16-19A70B8D3ED1}"/>
    <hyperlink ref="N11" r:id="rId2" display="https://www.amazon.sa/-/en/Porcelain-Plate%EF%BC%8CSuitable-Fruits-Popcorn-Decorative/dp/B09DPCD9D5/ref=sr_1_2?crid=1VNFR1D94842Q&amp;keywords=decorative+large+fruit+bowl+porcelain+round+with+handle&amp;qid=1646851202&amp;sprefix=decorative+large+fruit+bowl+porcelain+round+with+handle%2Caps%2C166&amp;sr=8-2" xr:uid="{6DCBF01E-8AF6-49FD-8831-086136E73648}"/>
    <hyperlink ref="N13" r:id="rId3" xr:uid="{B1C32E64-D00F-44A5-B4EE-367FE238D363}"/>
    <hyperlink ref="N14" r:id="rId4" xr:uid="{6B0A95A5-9880-4955-924D-0E24A0038209}"/>
    <hyperlink ref="N12" r:id="rId5" display="https://www.amazon.sa/-/en/Godinger-Round-Serving-Tray-Platter/dp/B07KJX7BB8/ref=pd_sbs_5/259-4880030-5375339?pd_rd_w=1dac0&amp;pf_rd_p=4d9d4c8b-560e-48b1-9061-6975c79c1569&amp;pf_rd_r=C53A7QZ08FM351AXK9YV&amp;pd_rd_r=981fa91e-a1ec-4746-9e89-928ffcac14ed&amp;pd_rd_wg=5pSc6&amp;pd_rd_i=B07KJX7BB8&amp;th=1" xr:uid="{41DF3325-2C3E-478C-8F40-FD62B20432E0}"/>
    <hyperlink ref="N15" r:id="rId6" display="https://www.amazon.sa/-/en/Creative-Gradient-Household-Tableware-Decorative/dp/B08KPBWNJP/ref=sr_1_152?crid=BJUXSF7ZTT1J&amp;keywords=decorative%2Blarge%2Bround%2Bvintage%2Btray&amp;qid=1646907973&amp;sprefix=decorative%2Blarge%2Bround%2Bvintage%2Btray%2Caps%2C140&amp;sr=8-152&amp;th=1" xr:uid="{1CAC8070-B1B2-4676-96B7-D2534AFAD55A}"/>
    <hyperlink ref="N18" r:id="rId7" xr:uid="{F7A85B7C-5510-4C35-8876-974A401EE7A3}"/>
    <hyperlink ref="N17" r:id="rId8" xr:uid="{456FAE92-F048-4079-9B21-0032A634B4F9}"/>
    <hyperlink ref="N20" r:id="rId9" xr:uid="{470A88BA-F282-4527-9956-15FF24FD5F04}"/>
    <hyperlink ref="N19" r:id="rId10" xr:uid="{FCA16D13-D664-4765-93D7-9EB5B7BB08B8}"/>
    <hyperlink ref="N16" r:id="rId11" xr:uid="{2B7CE730-D87B-4139-A5C4-B7B3BB1B35EC}"/>
  </hyperlinks>
  <pageMargins left="0.39370078740157483" right="0.27559055118110237" top="0.26" bottom="0.12" header="0.31496062992125984" footer="0.31496062992125984"/>
  <pageSetup paperSize="9" scale="79" fitToHeight="0" orientation="landscape" r:id="rId12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PI21130</vt:lpstr>
      <vt:lpstr>QT21130.2</vt:lpstr>
      <vt:lpstr>QT21130.2!Print_Area</vt:lpstr>
      <vt:lpstr>'PI21130'!Print_Titles</vt:lpstr>
      <vt:lpstr>QT21130.2!Print_Titles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</dc:creator>
  <cp:lastModifiedBy>Abdelaziz Ahmed</cp:lastModifiedBy>
  <cp:lastPrinted>2022-03-22T14:00:28Z</cp:lastPrinted>
  <dcterms:created xsi:type="dcterms:W3CDTF">2022-03-09T11:45:50Z</dcterms:created>
  <dcterms:modified xsi:type="dcterms:W3CDTF">2022-07-26T13:56:19Z</dcterms:modified>
</cp:coreProperties>
</file>